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онкурс_LAN_2021\2024\"/>
    </mc:Choice>
  </mc:AlternateContent>
  <bookViews>
    <workbookView xWindow="0" yWindow="0" windowWidth="19140" windowHeight="6930"/>
  </bookViews>
  <sheets>
    <sheet name="Сводная" sheetId="4" r:id="rId1"/>
    <sheet name="Фиксированные услуги" sheetId="2" r:id="rId2"/>
    <sheet name="Плановые или дополнительные" sheetId="1" r:id="rId3"/>
  </sheets>
  <calcPr calcId="162913"/>
</workbook>
</file>

<file path=xl/calcChain.xml><?xml version="1.0" encoding="utf-8"?>
<calcChain xmlns="http://schemas.openxmlformats.org/spreadsheetml/2006/main">
  <c r="F16" i="2" l="1"/>
  <c r="F3" i="1"/>
  <c r="F18" i="1" l="1"/>
  <c r="F17" i="1"/>
  <c r="F16" i="1"/>
  <c r="F15" i="1"/>
  <c r="F4" i="1"/>
  <c r="F5" i="1"/>
  <c r="F6" i="1"/>
  <c r="F7" i="1"/>
  <c r="F8" i="1"/>
  <c r="F4" i="2"/>
  <c r="F22" i="2"/>
  <c r="F13" i="2"/>
  <c r="F24" i="2" l="1"/>
  <c r="F25" i="2" s="1"/>
  <c r="D2" i="4" s="1"/>
  <c r="F9" i="1"/>
  <c r="F11" i="1" s="1"/>
  <c r="F12" i="1" s="1"/>
  <c r="D3" i="4" s="1"/>
  <c r="C2" i="4" l="1"/>
  <c r="D4" i="4"/>
  <c r="C3" i="4"/>
  <c r="C4" i="4" l="1"/>
</calcChain>
</file>

<file path=xl/sharedStrings.xml><?xml version="1.0" encoding="utf-8"?>
<sst xmlns="http://schemas.openxmlformats.org/spreadsheetml/2006/main" count="84" uniqueCount="53">
  <si>
    <t>Базовая поддержка. SLA, Call-Center, Менеджер</t>
  </si>
  <si>
    <t>Базовая поддержка</t>
  </si>
  <si>
    <t>Проведение регламентных работ</t>
  </si>
  <si>
    <t>Количество часов в год</t>
  </si>
  <si>
    <t>#</t>
  </si>
  <si>
    <t>Проведение дополнительных работ</t>
  </si>
  <si>
    <t>Количество часов 
в год (оценочно)</t>
  </si>
  <si>
    <t>Стоимость Услуг за 12 месяцев, 
руб., без НДС</t>
  </si>
  <si>
    <t>Итого за 12 месяцев, руб., без НДС:</t>
  </si>
  <si>
    <t>Итого за 36 месяцев, руб., без НДС:</t>
  </si>
  <si>
    <t>Всего по базовой поддержке за 12 мес., руб., без НДС:</t>
  </si>
  <si>
    <t>Всего по регламентным работам за 12 мес., руб., без НДС</t>
  </si>
  <si>
    <t>Всего по дополнительным плановым работам за 12 мес., руб., без НДС:</t>
  </si>
  <si>
    <t>1.</t>
  </si>
  <si>
    <t>1.1.</t>
  </si>
  <si>
    <t>2.</t>
  </si>
  <si>
    <t>Поддержка работоспособности (Реактивная техподдержка)</t>
  </si>
  <si>
    <t>2.1.</t>
  </si>
  <si>
    <t>3.</t>
  </si>
  <si>
    <t>3.1.</t>
  </si>
  <si>
    <t>Всего по реактивной поддержке за 12 мес., руб., без НДС:</t>
  </si>
  <si>
    <t>1.2.</t>
  </si>
  <si>
    <t>2.2.</t>
  </si>
  <si>
    <t>Категория специалиста Исполнителя</t>
  </si>
  <si>
    <t>Стоимость чел. часа, 
руб., без НДС</t>
  </si>
  <si>
    <t>Стоимость чел. часа Исполнителя, 
руб., без НДС</t>
  </si>
  <si>
    <t>* Опционально, на основании отдельной Заявки Заказчика</t>
  </si>
  <si>
    <r>
      <t>Переменная часть услуг по технической поддержке ЛВС</t>
    </r>
    <r>
      <rPr>
        <b/>
        <sz val="10"/>
        <color rgb="FFFF0000"/>
        <rFont val="Arial"/>
        <family val="2"/>
        <charset val="204"/>
      </rPr>
      <t xml:space="preserve"> *</t>
    </r>
  </si>
  <si>
    <t>Фиксированная часть услуг по технической поддержке ЛВС</t>
  </si>
  <si>
    <t>Система ЛВС заказчика, включая каналы связи</t>
  </si>
  <si>
    <t>Система мониторинга сети и каналов связи</t>
  </si>
  <si>
    <t>Система сетей хранения данных</t>
  </si>
  <si>
    <t>Специалист. Работы в рабочее время (ПН-ПТ 10:00-19:00) удаленно или с выездом</t>
  </si>
  <si>
    <t>Специалист. Работы в нерабочее время, выходные и праздничные дни удаленно или с выездом</t>
  </si>
  <si>
    <t>Ведущий специалист. Работы в рабочее время (ПН-ПТ 10:00-19:00) удаленно или с выездом</t>
  </si>
  <si>
    <t>Ведущий специалист. Работы в нерабочее время, выходные и праздничные дни удаленно или с выездом</t>
  </si>
  <si>
    <t>2.3.</t>
  </si>
  <si>
    <t>2.4.</t>
  </si>
  <si>
    <t>1.3.</t>
  </si>
  <si>
    <t>1.4.</t>
  </si>
  <si>
    <t>1.5.</t>
  </si>
  <si>
    <t>1.6.</t>
  </si>
  <si>
    <t xml:space="preserve"> Фиксированные услуги</t>
  </si>
  <si>
    <r>
      <t>Плановые или дополнительные работы</t>
    </r>
    <r>
      <rPr>
        <sz val="11"/>
        <color rgb="FFFF0000"/>
        <rFont val="Calibri"/>
        <family val="2"/>
        <charset val="204"/>
        <scheme val="minor"/>
      </rPr>
      <t>*</t>
    </r>
  </si>
  <si>
    <t>Стоимость услуг за 1 год, 
руб., без НДС</t>
  </si>
  <si>
    <t>Стоимость услуг за 3 года,  
руб., без НДС</t>
  </si>
  <si>
    <t>Услуги</t>
  </si>
  <si>
    <t>Всего:</t>
  </si>
  <si>
    <t xml:space="preserve">Планируется заключение рамочного Договора сроком действия 3 года. 
Количество часов приведено исключительно для оценки максимально возможной суммы контракта и не гарантируется Заказчиком
Размещение заказа на плановые/дополнительные работы может быть произведено только на основании отдельных Заявок Заказчика в течение всего срока действия Договора. </t>
  </si>
  <si>
    <t>Система управления доступом к сети</t>
  </si>
  <si>
    <t>Система управления сетевым оборудованием</t>
  </si>
  <si>
    <t>Система управления сетью WiFi</t>
  </si>
  <si>
    <t>непрерывно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</si>
</sst>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₽&quot;_-;\-* #,##0.00\ &quot;₽&quot;_-;_-* &quot;-&quot;??\ &quot;₽&quot;_-;_-@_-"/>
    <numFmt numFmtId="165" formatCode="#,##0.00\ [$RUR]"/>
    <numFmt numFmtId="166" formatCode="#,##0.00&quot;р.&quot;"/>
    <numFmt numFmtId="167" formatCode="_-* #,##0.00\ [$₽-419]_-;\-* #,##0.00\ [$₽-419]_-;_-* &quot;-&quot;??\ [$₽-419]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wrapText="1"/>
    </xf>
    <xf numFmtId="0" fontId="3" fillId="0" borderId="9" xfId="0" applyFon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right" vertical="center"/>
    </xf>
    <xf numFmtId="166" fontId="4" fillId="0" borderId="7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66" fontId="3" fillId="0" borderId="17" xfId="0" applyNumberFormat="1" applyFont="1" applyFill="1" applyBorder="1" applyAlignment="1"/>
    <xf numFmtId="0" fontId="6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 applyBorder="1"/>
    <xf numFmtId="0" fontId="0" fillId="2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166" fontId="0" fillId="0" borderId="24" xfId="0" applyNumberFormat="1" applyBorder="1"/>
    <xf numFmtId="166" fontId="0" fillId="3" borderId="27" xfId="0" applyNumberFormat="1" applyFill="1" applyBorder="1"/>
    <xf numFmtId="0" fontId="3" fillId="0" borderId="2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right" wrapText="1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166" fontId="4" fillId="0" borderId="8" xfId="0" applyNumberFormat="1" applyFont="1" applyFill="1" applyBorder="1" applyAlignment="1"/>
    <xf numFmtId="0" fontId="7" fillId="0" borderId="8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3" fillId="0" borderId="20" xfId="0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30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31" xfId="0" applyFont="1" applyBorder="1" applyAlignment="1">
      <alignment horizontal="right" wrapText="1"/>
    </xf>
    <xf numFmtId="165" fontId="4" fillId="0" borderId="31" xfId="0" applyNumberFormat="1" applyFont="1" applyBorder="1" applyAlignment="1">
      <alignment wrapText="1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3" fillId="4" borderId="21" xfId="0" applyNumberFormat="1" applyFont="1" applyFill="1" applyBorder="1" applyAlignment="1">
      <alignment wrapText="1"/>
    </xf>
    <xf numFmtId="166" fontId="3" fillId="4" borderId="26" xfId="0" applyNumberFormat="1" applyFont="1" applyFill="1" applyBorder="1" applyAlignment="1">
      <alignment wrapText="1"/>
    </xf>
    <xf numFmtId="0" fontId="11" fillId="4" borderId="8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11" xfId="0" applyFont="1" applyBorder="1" applyAlignment="1">
      <alignment horizontal="right" wrapText="1"/>
    </xf>
    <xf numFmtId="166" fontId="4" fillId="0" borderId="7" xfId="1" applyNumberFormat="1" applyFont="1" applyFill="1" applyBorder="1" applyAlignment="1">
      <alignment wrapText="1"/>
    </xf>
    <xf numFmtId="0" fontId="7" fillId="0" borderId="11" xfId="0" applyFont="1" applyBorder="1" applyAlignment="1">
      <alignment horizontal="right"/>
    </xf>
    <xf numFmtId="166" fontId="0" fillId="0" borderId="0" xfId="0" applyNumberFormat="1"/>
    <xf numFmtId="0" fontId="3" fillId="0" borderId="23" xfId="0" applyFont="1" applyFill="1" applyBorder="1" applyAlignment="1">
      <alignment horizontal="center" vertical="center" wrapText="1"/>
    </xf>
    <xf numFmtId="166" fontId="3" fillId="4" borderId="0" xfId="0" applyNumberFormat="1" applyFont="1" applyFill="1" applyBorder="1" applyAlignment="1">
      <alignment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166" fontId="4" fillId="0" borderId="7" xfId="0" applyNumberFormat="1" applyFont="1" applyFill="1" applyBorder="1" applyAlignment="1"/>
    <xf numFmtId="0" fontId="4" fillId="2" borderId="13" xfId="0" applyFont="1" applyFill="1" applyBorder="1" applyAlignment="1">
      <alignment horizontal="center" vertical="center" wrapText="1"/>
    </xf>
    <xf numFmtId="166" fontId="3" fillId="0" borderId="34" xfId="1" applyNumberFormat="1" applyFont="1" applyBorder="1" applyAlignment="1">
      <alignment wrapText="1"/>
    </xf>
    <xf numFmtId="166" fontId="4" fillId="0" borderId="34" xfId="1" applyNumberFormat="1" applyFont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0" xfId="0" applyFont="1" applyFill="1" applyBorder="1" applyAlignment="1">
      <alignment horizontal="center"/>
    </xf>
    <xf numFmtId="166" fontId="3" fillId="0" borderId="22" xfId="0" applyNumberFormat="1" applyFont="1" applyFill="1" applyBorder="1" applyAlignment="1">
      <alignment wrapText="1"/>
    </xf>
    <xf numFmtId="0" fontId="0" fillId="0" borderId="23" xfId="0" applyFont="1" applyFill="1" applyBorder="1" applyAlignment="1">
      <alignment horizontal="center"/>
    </xf>
    <xf numFmtId="166" fontId="3" fillId="0" borderId="24" xfId="0" applyNumberFormat="1" applyFont="1" applyFill="1" applyBorder="1" applyAlignment="1">
      <alignment wrapText="1"/>
    </xf>
    <xf numFmtId="0" fontId="0" fillId="0" borderId="25" xfId="0" applyFont="1" applyFill="1" applyBorder="1" applyAlignment="1">
      <alignment horizontal="center"/>
    </xf>
    <xf numFmtId="166" fontId="3" fillId="0" borderId="27" xfId="0" applyNumberFormat="1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166" fontId="0" fillId="3" borderId="26" xfId="0" applyNumberFormat="1" applyFill="1" applyBorder="1"/>
    <xf numFmtId="166" fontId="3" fillId="0" borderId="8" xfId="1" applyNumberFormat="1" applyFont="1" applyBorder="1" applyAlignment="1">
      <alignment wrapText="1"/>
    </xf>
    <xf numFmtId="0" fontId="0" fillId="2" borderId="21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167" fontId="11" fillId="4" borderId="8" xfId="0" applyNumberFormat="1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right"/>
    </xf>
    <xf numFmtId="0" fontId="0" fillId="3" borderId="27" xfId="0" applyFill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6" fillId="0" borderId="18" xfId="0" applyFont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7" fillId="0" borderId="11" xfId="0" applyFont="1" applyBorder="1" applyAlignment="1">
      <alignment horizontal="right" wrapText="1"/>
    </xf>
    <xf numFmtId="166" fontId="3" fillId="4" borderId="32" xfId="0" applyNumberFormat="1" applyFont="1" applyFill="1" applyBorder="1" applyAlignment="1">
      <alignment horizontal="center" vertical="center"/>
    </xf>
    <xf numFmtId="166" fontId="3" fillId="4" borderId="37" xfId="0" applyNumberFormat="1" applyFont="1" applyFill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6" fontId="3" fillId="0" borderId="32" xfId="0" applyNumberFormat="1" applyFont="1" applyFill="1" applyBorder="1" applyAlignment="1">
      <alignment horizontal="center" vertical="center"/>
    </xf>
    <xf numFmtId="166" fontId="3" fillId="0" borderId="37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/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G13" sqref="G13"/>
    </sheetView>
  </sheetViews>
  <sheetFormatPr defaultRowHeight="15" x14ac:dyDescent="0.25"/>
  <cols>
    <col min="1" max="1" width="8.85546875" style="23"/>
    <col min="2" max="2" width="28.42578125" customWidth="1"/>
    <col min="3" max="3" width="26.42578125" customWidth="1"/>
    <col min="4" max="4" width="26.5703125" customWidth="1"/>
  </cols>
  <sheetData>
    <row r="1" spans="1:4" ht="27.75" customHeight="1" x14ac:dyDescent="0.25">
      <c r="A1" s="81" t="s">
        <v>4</v>
      </c>
      <c r="B1" s="82" t="s">
        <v>46</v>
      </c>
      <c r="C1" s="80" t="s">
        <v>44</v>
      </c>
      <c r="D1" s="25" t="s">
        <v>45</v>
      </c>
    </row>
    <row r="2" spans="1:4" x14ac:dyDescent="0.25">
      <c r="A2" s="26" t="s">
        <v>14</v>
      </c>
      <c r="B2" s="70" t="s">
        <v>42</v>
      </c>
      <c r="C2" s="24">
        <f>'Фиксированные услуги'!F24</f>
        <v>0</v>
      </c>
      <c r="D2" s="27">
        <f>'Фиксированные услуги'!F25</f>
        <v>0</v>
      </c>
    </row>
    <row r="3" spans="1:4" ht="29.1" customHeight="1" x14ac:dyDescent="0.25">
      <c r="A3" s="26" t="s">
        <v>21</v>
      </c>
      <c r="B3" s="83" t="s">
        <v>43</v>
      </c>
      <c r="C3" s="24">
        <f>'Плановые или дополнительные'!F11</f>
        <v>0</v>
      </c>
      <c r="D3" s="27">
        <f>'Плановые или дополнительные'!F12</f>
        <v>0</v>
      </c>
    </row>
    <row r="4" spans="1:4" ht="15.75" thickBot="1" x14ac:dyDescent="0.3">
      <c r="A4" s="85" t="s">
        <v>47</v>
      </c>
      <c r="B4" s="86"/>
      <c r="C4" s="78">
        <f>SUM(C2:C3)</f>
        <v>0</v>
      </c>
      <c r="D4" s="28">
        <f>SUM(D2:D3)</f>
        <v>0</v>
      </c>
    </row>
    <row r="6" spans="1:4" x14ac:dyDescent="0.25">
      <c r="B6" s="39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="90" zoomScaleNormal="90" workbookViewId="0">
      <selection activeCell="E16" sqref="E16:E21"/>
    </sheetView>
  </sheetViews>
  <sheetFormatPr defaultRowHeight="15" x14ac:dyDescent="0.25"/>
  <cols>
    <col min="1" max="1" width="3.28515625" customWidth="1"/>
    <col min="3" max="3" width="44.140625" customWidth="1"/>
    <col min="4" max="5" width="22.7109375" customWidth="1"/>
    <col min="6" max="6" width="29" customWidth="1"/>
  </cols>
  <sheetData>
    <row r="1" spans="2:6" ht="31.5" customHeight="1" thickBot="1" x14ac:dyDescent="0.3">
      <c r="B1" s="88" t="s">
        <v>28</v>
      </c>
      <c r="C1" s="89"/>
      <c r="D1" s="89"/>
      <c r="E1" s="89"/>
      <c r="F1" s="89"/>
    </row>
    <row r="2" spans="2:6" ht="24.75" thickBot="1" x14ac:dyDescent="0.3">
      <c r="B2" s="2" t="s">
        <v>13</v>
      </c>
      <c r="C2" s="3" t="s">
        <v>0</v>
      </c>
      <c r="D2" s="1" t="s">
        <v>6</v>
      </c>
      <c r="E2" s="1" t="s">
        <v>24</v>
      </c>
      <c r="F2" s="1" t="s">
        <v>7</v>
      </c>
    </row>
    <row r="3" spans="2:6" x14ac:dyDescent="0.25">
      <c r="B3" s="18" t="s">
        <v>14</v>
      </c>
      <c r="C3" s="9" t="s">
        <v>1</v>
      </c>
      <c r="D3" s="46" t="s">
        <v>52</v>
      </c>
      <c r="E3" s="47"/>
      <c r="F3" s="13"/>
    </row>
    <row r="4" spans="2:6" x14ac:dyDescent="0.25">
      <c r="B4" s="90" t="s">
        <v>10</v>
      </c>
      <c r="C4" s="91"/>
      <c r="D4" s="92"/>
      <c r="E4" s="56"/>
      <c r="F4" s="63">
        <f>SUM(F3)</f>
        <v>0</v>
      </c>
    </row>
    <row r="5" spans="2:6" ht="15.75" thickBot="1" x14ac:dyDescent="0.3">
      <c r="B5" s="52"/>
      <c r="C5" s="53"/>
      <c r="D5" s="33"/>
      <c r="E5" s="33"/>
      <c r="F5" s="19"/>
    </row>
    <row r="6" spans="2:6" ht="24.75" thickBot="1" x14ac:dyDescent="0.3">
      <c r="B6" s="2" t="s">
        <v>15</v>
      </c>
      <c r="C6" s="15" t="s">
        <v>16</v>
      </c>
      <c r="D6" s="1" t="s">
        <v>6</v>
      </c>
      <c r="E6" s="1" t="s">
        <v>24</v>
      </c>
      <c r="F6" s="1" t="s">
        <v>7</v>
      </c>
    </row>
    <row r="7" spans="2:6" ht="15" customHeight="1" x14ac:dyDescent="0.25">
      <c r="B7" s="18" t="s">
        <v>17</v>
      </c>
      <c r="C7" s="9" t="s">
        <v>29</v>
      </c>
      <c r="D7" s="99" t="s">
        <v>52</v>
      </c>
      <c r="E7" s="96"/>
      <c r="F7" s="102"/>
    </row>
    <row r="8" spans="2:6" x14ac:dyDescent="0.25">
      <c r="B8" s="44">
        <v>2.2000000000000002</v>
      </c>
      <c r="C8" s="45" t="s">
        <v>49</v>
      </c>
      <c r="D8" s="100"/>
      <c r="E8" s="97"/>
      <c r="F8" s="103"/>
    </row>
    <row r="9" spans="2:6" x14ac:dyDescent="0.25">
      <c r="B9" s="44">
        <v>2.2999999999999998</v>
      </c>
      <c r="C9" s="45" t="s">
        <v>30</v>
      </c>
      <c r="D9" s="100"/>
      <c r="E9" s="97"/>
      <c r="F9" s="103"/>
    </row>
    <row r="10" spans="2:6" x14ac:dyDescent="0.25">
      <c r="B10" s="44">
        <v>2.4</v>
      </c>
      <c r="C10" s="45" t="s">
        <v>50</v>
      </c>
      <c r="D10" s="100"/>
      <c r="E10" s="97"/>
      <c r="F10" s="103"/>
    </row>
    <row r="11" spans="2:6" x14ac:dyDescent="0.25">
      <c r="B11" s="44">
        <v>2.5</v>
      </c>
      <c r="C11" s="45" t="s">
        <v>31</v>
      </c>
      <c r="D11" s="100"/>
      <c r="E11" s="97"/>
      <c r="F11" s="103"/>
    </row>
    <row r="12" spans="2:6" x14ac:dyDescent="0.25">
      <c r="B12" s="44">
        <v>2.6</v>
      </c>
      <c r="C12" s="45" t="s">
        <v>51</v>
      </c>
      <c r="D12" s="101"/>
      <c r="E12" s="98"/>
      <c r="F12" s="104"/>
    </row>
    <row r="13" spans="2:6" x14ac:dyDescent="0.25">
      <c r="B13" s="90" t="s">
        <v>20</v>
      </c>
      <c r="C13" s="91"/>
      <c r="D13" s="92"/>
      <c r="E13" s="34"/>
      <c r="F13" s="35">
        <f>SUM(F7:F12)</f>
        <v>0</v>
      </c>
    </row>
    <row r="14" spans="2:6" ht="15.75" thickBot="1" x14ac:dyDescent="0.3">
      <c r="B14" s="20"/>
      <c r="C14" s="21"/>
      <c r="D14" s="22"/>
      <c r="E14" s="33"/>
      <c r="F14" s="19"/>
    </row>
    <row r="15" spans="2:6" ht="24.75" thickBot="1" x14ac:dyDescent="0.3">
      <c r="B15" s="17" t="s">
        <v>18</v>
      </c>
      <c r="C15" s="51" t="s">
        <v>2</v>
      </c>
      <c r="D15" s="16" t="s">
        <v>6</v>
      </c>
      <c r="E15" s="1" t="s">
        <v>24</v>
      </c>
      <c r="F15" s="1" t="s">
        <v>7</v>
      </c>
    </row>
    <row r="16" spans="2:6" ht="15" customHeight="1" x14ac:dyDescent="0.25">
      <c r="B16" s="18" t="s">
        <v>19</v>
      </c>
      <c r="C16" s="9" t="s">
        <v>29</v>
      </c>
      <c r="D16" s="99">
        <v>600</v>
      </c>
      <c r="E16" s="96"/>
      <c r="F16" s="102">
        <f>D16*E16</f>
        <v>0</v>
      </c>
    </row>
    <row r="17" spans="2:6" x14ac:dyDescent="0.25">
      <c r="B17" s="44">
        <v>3.2</v>
      </c>
      <c r="C17" s="45" t="s">
        <v>49</v>
      </c>
      <c r="D17" s="100"/>
      <c r="E17" s="97"/>
      <c r="F17" s="103"/>
    </row>
    <row r="18" spans="2:6" x14ac:dyDescent="0.25">
      <c r="B18" s="44">
        <v>3.3</v>
      </c>
      <c r="C18" s="45" t="s">
        <v>30</v>
      </c>
      <c r="D18" s="100"/>
      <c r="E18" s="97"/>
      <c r="F18" s="103"/>
    </row>
    <row r="19" spans="2:6" x14ac:dyDescent="0.25">
      <c r="B19" s="44">
        <v>3.4</v>
      </c>
      <c r="C19" s="45" t="s">
        <v>50</v>
      </c>
      <c r="D19" s="100"/>
      <c r="E19" s="97"/>
      <c r="F19" s="103"/>
    </row>
    <row r="20" spans="2:6" x14ac:dyDescent="0.25">
      <c r="B20" s="44">
        <v>3.5</v>
      </c>
      <c r="C20" s="45" t="s">
        <v>31</v>
      </c>
      <c r="D20" s="100"/>
      <c r="E20" s="97"/>
      <c r="F20" s="103"/>
    </row>
    <row r="21" spans="2:6" x14ac:dyDescent="0.25">
      <c r="B21" s="44">
        <v>3.6</v>
      </c>
      <c r="C21" s="45" t="s">
        <v>51</v>
      </c>
      <c r="D21" s="101"/>
      <c r="E21" s="98"/>
      <c r="F21" s="104"/>
    </row>
    <row r="22" spans="2:6" ht="15" customHeight="1" x14ac:dyDescent="0.25">
      <c r="B22" s="93" t="s">
        <v>11</v>
      </c>
      <c r="C22" s="94"/>
      <c r="D22" s="95"/>
      <c r="E22" s="54"/>
      <c r="F22" s="55">
        <f>SUM(F16:F21)</f>
        <v>0</v>
      </c>
    </row>
    <row r="23" spans="2:6" ht="26.25" customHeight="1" x14ac:dyDescent="0.25">
      <c r="B23" s="6"/>
      <c r="C23" s="7"/>
      <c r="D23" s="8"/>
      <c r="E23" s="8"/>
      <c r="F23" s="5"/>
    </row>
    <row r="24" spans="2:6" ht="15" customHeight="1" x14ac:dyDescent="0.25">
      <c r="B24" s="87" t="s">
        <v>8</v>
      </c>
      <c r="C24" s="87"/>
      <c r="D24" s="87"/>
      <c r="E24" s="32"/>
      <c r="F24" s="14">
        <f>F4+F22+F13</f>
        <v>0</v>
      </c>
    </row>
    <row r="25" spans="2:6" ht="15" customHeight="1" x14ac:dyDescent="0.25">
      <c r="B25" s="87" t="s">
        <v>9</v>
      </c>
      <c r="C25" s="87"/>
      <c r="D25" s="87"/>
      <c r="E25" s="32"/>
      <c r="F25" s="14">
        <f>F24*3</f>
        <v>0</v>
      </c>
    </row>
    <row r="26" spans="2:6" x14ac:dyDescent="0.25">
      <c r="B26" s="42"/>
      <c r="C26" s="42"/>
      <c r="D26" s="42"/>
      <c r="E26" s="42"/>
      <c r="F26" s="43"/>
    </row>
    <row r="27" spans="2:6" x14ac:dyDescent="0.25">
      <c r="F27" s="57"/>
    </row>
  </sheetData>
  <mergeCells count="12">
    <mergeCell ref="B24:D24"/>
    <mergeCell ref="B25:D25"/>
    <mergeCell ref="B1:F1"/>
    <mergeCell ref="B4:D4"/>
    <mergeCell ref="B13:D13"/>
    <mergeCell ref="B22:D22"/>
    <mergeCell ref="E16:E21"/>
    <mergeCell ref="D16:D21"/>
    <mergeCell ref="D7:D12"/>
    <mergeCell ref="E7:E12"/>
    <mergeCell ref="F7:F12"/>
    <mergeCell ref="F16:F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zoomScale="90" zoomScaleNormal="90" workbookViewId="0">
      <selection activeCell="E18" sqref="E18"/>
    </sheetView>
  </sheetViews>
  <sheetFormatPr defaultRowHeight="15" x14ac:dyDescent="0.25"/>
  <cols>
    <col min="1" max="1" width="3.140625" customWidth="1"/>
    <col min="2" max="2" width="6.28515625" customWidth="1"/>
    <col min="3" max="3" width="45.7109375" customWidth="1"/>
    <col min="4" max="5" width="13.28515625" customWidth="1"/>
    <col min="6" max="6" width="18.140625" customWidth="1"/>
  </cols>
  <sheetData>
    <row r="1" spans="2:6" ht="29.25" customHeight="1" thickBot="1" x14ac:dyDescent="0.3">
      <c r="B1" s="107" t="s">
        <v>27</v>
      </c>
      <c r="C1" s="108"/>
      <c r="D1" s="108"/>
      <c r="E1" s="108"/>
      <c r="F1" s="108"/>
    </row>
    <row r="2" spans="2:6" ht="36" x14ac:dyDescent="0.25">
      <c r="B2" s="4" t="s">
        <v>13</v>
      </c>
      <c r="C2" s="12" t="s">
        <v>5</v>
      </c>
      <c r="D2" s="64" t="s">
        <v>3</v>
      </c>
      <c r="E2" s="68" t="s">
        <v>24</v>
      </c>
      <c r="F2" s="69" t="s">
        <v>7</v>
      </c>
    </row>
    <row r="3" spans="2:6" ht="84.75" customHeight="1" x14ac:dyDescent="0.25">
      <c r="B3" s="30" t="s">
        <v>14</v>
      </c>
      <c r="C3" s="77" t="s">
        <v>29</v>
      </c>
      <c r="D3" s="50">
        <v>570</v>
      </c>
      <c r="E3" s="84"/>
      <c r="F3" s="79">
        <f>D3*E3</f>
        <v>0</v>
      </c>
    </row>
    <row r="4" spans="2:6" x14ac:dyDescent="0.25">
      <c r="B4" s="30" t="s">
        <v>21</v>
      </c>
      <c r="C4" s="77" t="s">
        <v>49</v>
      </c>
      <c r="D4" s="50">
        <v>130</v>
      </c>
      <c r="E4" s="84"/>
      <c r="F4" s="79">
        <f t="shared" ref="F4:F8" si="0">D4*E4</f>
        <v>0</v>
      </c>
    </row>
    <row r="5" spans="2:6" x14ac:dyDescent="0.25">
      <c r="B5" s="30" t="s">
        <v>38</v>
      </c>
      <c r="C5" s="77" t="s">
        <v>30</v>
      </c>
      <c r="D5" s="50">
        <v>80</v>
      </c>
      <c r="E5" s="84"/>
      <c r="F5" s="79">
        <f t="shared" si="0"/>
        <v>0</v>
      </c>
    </row>
    <row r="6" spans="2:6" x14ac:dyDescent="0.25">
      <c r="B6" s="30" t="s">
        <v>39</v>
      </c>
      <c r="C6" s="77" t="s">
        <v>50</v>
      </c>
      <c r="D6" s="50">
        <v>60</v>
      </c>
      <c r="E6" s="84"/>
      <c r="F6" s="79">
        <f t="shared" si="0"/>
        <v>0</v>
      </c>
    </row>
    <row r="7" spans="2:6" x14ac:dyDescent="0.25">
      <c r="B7" s="30" t="s">
        <v>40</v>
      </c>
      <c r="C7" s="77" t="s">
        <v>31</v>
      </c>
      <c r="D7" s="50">
        <v>100</v>
      </c>
      <c r="E7" s="84"/>
      <c r="F7" s="79">
        <f t="shared" si="0"/>
        <v>0</v>
      </c>
    </row>
    <row r="8" spans="2:6" x14ac:dyDescent="0.25">
      <c r="B8" s="31" t="s">
        <v>41</v>
      </c>
      <c r="C8" s="77" t="s">
        <v>51</v>
      </c>
      <c r="D8" s="50">
        <v>80</v>
      </c>
      <c r="E8" s="84"/>
      <c r="F8" s="79">
        <f t="shared" si="0"/>
        <v>0</v>
      </c>
    </row>
    <row r="9" spans="2:6" ht="15" customHeight="1" x14ac:dyDescent="0.25">
      <c r="B9" s="109" t="s">
        <v>12</v>
      </c>
      <c r="C9" s="110"/>
      <c r="D9" s="111"/>
      <c r="E9" s="36"/>
      <c r="F9" s="66">
        <f>SUM(F3:F8)</f>
        <v>0</v>
      </c>
    </row>
    <row r="10" spans="2:6" x14ac:dyDescent="0.25">
      <c r="B10" s="10"/>
      <c r="C10" s="11"/>
      <c r="D10" s="11"/>
      <c r="E10" s="36"/>
      <c r="F10" s="65"/>
    </row>
    <row r="11" spans="2:6" ht="15" customHeight="1" x14ac:dyDescent="0.25">
      <c r="B11" s="87" t="s">
        <v>8</v>
      </c>
      <c r="C11" s="87"/>
      <c r="D11" s="87"/>
      <c r="E11" s="37"/>
      <c r="F11" s="66">
        <f>F9</f>
        <v>0</v>
      </c>
    </row>
    <row r="12" spans="2:6" ht="15" customHeight="1" x14ac:dyDescent="0.25">
      <c r="B12" s="87" t="s">
        <v>9</v>
      </c>
      <c r="C12" s="87"/>
      <c r="D12" s="87"/>
      <c r="E12" s="37"/>
      <c r="F12" s="66">
        <f>F11*3</f>
        <v>0</v>
      </c>
    </row>
    <row r="13" spans="2:6" ht="15.75" thickBot="1" x14ac:dyDescent="0.3"/>
    <row r="14" spans="2:6" ht="48.75" thickBot="1" x14ac:dyDescent="0.3">
      <c r="B14" s="40" t="s">
        <v>15</v>
      </c>
      <c r="C14" s="17" t="s">
        <v>23</v>
      </c>
      <c r="D14" s="40" t="s">
        <v>3</v>
      </c>
      <c r="E14" s="40" t="s">
        <v>25</v>
      </c>
      <c r="F14" s="67" t="s">
        <v>7</v>
      </c>
    </row>
    <row r="15" spans="2:6" ht="24" x14ac:dyDescent="0.25">
      <c r="B15" s="38" t="s">
        <v>17</v>
      </c>
      <c r="C15" s="60" t="s">
        <v>32</v>
      </c>
      <c r="D15" s="71"/>
      <c r="E15" s="48"/>
      <c r="F15" s="72">
        <f>D15*E15</f>
        <v>0</v>
      </c>
    </row>
    <row r="16" spans="2:6" ht="24" x14ac:dyDescent="0.25">
      <c r="B16" s="58" t="s">
        <v>22</v>
      </c>
      <c r="C16" s="61" t="s">
        <v>33</v>
      </c>
      <c r="D16" s="73"/>
      <c r="E16" s="59"/>
      <c r="F16" s="74">
        <f>D16*E16</f>
        <v>0</v>
      </c>
    </row>
    <row r="17" spans="2:6" ht="24" x14ac:dyDescent="0.25">
      <c r="B17" s="58" t="s">
        <v>36</v>
      </c>
      <c r="C17" s="61" t="s">
        <v>34</v>
      </c>
      <c r="D17" s="73"/>
      <c r="E17" s="59"/>
      <c r="F17" s="74">
        <f>D17*E17</f>
        <v>0</v>
      </c>
    </row>
    <row r="18" spans="2:6" ht="30" customHeight="1" thickBot="1" x14ac:dyDescent="0.3">
      <c r="B18" s="29" t="s">
        <v>37</v>
      </c>
      <c r="C18" s="62" t="s">
        <v>35</v>
      </c>
      <c r="D18" s="75"/>
      <c r="E18" s="49"/>
      <c r="F18" s="76">
        <f t="shared" ref="F18" si="1">D18*E18</f>
        <v>0</v>
      </c>
    </row>
    <row r="20" spans="2:6" x14ac:dyDescent="0.25">
      <c r="C20" s="41" t="s">
        <v>26</v>
      </c>
    </row>
    <row r="21" spans="2:6" ht="60.6" customHeight="1" x14ac:dyDescent="0.25">
      <c r="C21" s="105" t="s">
        <v>48</v>
      </c>
      <c r="D21" s="106"/>
      <c r="E21" s="106"/>
      <c r="F21" s="106"/>
    </row>
  </sheetData>
  <mergeCells count="5">
    <mergeCell ref="C21:F21"/>
    <mergeCell ref="B12:D12"/>
    <mergeCell ref="B1:F1"/>
    <mergeCell ref="B9:D9"/>
    <mergeCell ref="B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Сводная</vt:lpstr>
      <vt:lpstr>Фиксированные услуги</vt:lpstr>
      <vt:lpstr>Плановые или дополнительные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Minaev</dc:creator>
  <cp:lastModifiedBy>Karapchievsky, Vadim (VW Group Rus)</cp:lastModifiedBy>
  <dcterms:created xsi:type="dcterms:W3CDTF">2016-03-02T09:05:49Z</dcterms:created>
  <dcterms:modified xsi:type="dcterms:W3CDTF">2024-08-15T07:07:56Z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