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1AD1245-FDA3-4EF3-94B0-0299D8AB56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7" i="1" l="1"/>
  <c r="H107" i="1"/>
  <c r="F107" i="1"/>
  <c r="C70" i="1"/>
  <c r="I69" i="1"/>
  <c r="J69" i="1" s="1"/>
  <c r="H69" i="1"/>
  <c r="F69" i="1"/>
  <c r="I68" i="1"/>
  <c r="J68" i="1" s="1"/>
  <c r="H68" i="1"/>
  <c r="F68" i="1"/>
  <c r="I67" i="1"/>
  <c r="J67" i="1" s="1"/>
  <c r="H67" i="1"/>
  <c r="F67" i="1"/>
  <c r="I66" i="1"/>
  <c r="J66" i="1" s="1"/>
  <c r="H66" i="1"/>
  <c r="F66" i="1"/>
  <c r="I65" i="1"/>
  <c r="J65" i="1" s="1"/>
  <c r="H65" i="1"/>
  <c r="F65" i="1"/>
  <c r="I64" i="1"/>
  <c r="J64" i="1" s="1"/>
  <c r="H64" i="1"/>
  <c r="F64" i="1"/>
  <c r="I63" i="1"/>
  <c r="J63" i="1" s="1"/>
  <c r="H63" i="1"/>
  <c r="F63" i="1"/>
  <c r="I62" i="1"/>
  <c r="J62" i="1" s="1"/>
  <c r="H62" i="1"/>
  <c r="F62" i="1"/>
  <c r="I60" i="1"/>
  <c r="J60" i="1" s="1"/>
  <c r="H60" i="1"/>
  <c r="F60" i="1"/>
  <c r="I59" i="1"/>
  <c r="C59" i="1"/>
  <c r="J59" i="1" s="1"/>
  <c r="I58" i="1"/>
  <c r="C58" i="1"/>
  <c r="I57" i="1"/>
  <c r="C57" i="1"/>
  <c r="F57" i="1" s="1"/>
  <c r="I56" i="1"/>
  <c r="J56" i="1" s="1"/>
  <c r="H56" i="1"/>
  <c r="F56" i="1"/>
  <c r="I54" i="1"/>
  <c r="J54" i="1" s="1"/>
  <c r="H54" i="1"/>
  <c r="F54" i="1"/>
  <c r="I53" i="1"/>
  <c r="J53" i="1" s="1"/>
  <c r="H53" i="1"/>
  <c r="F53" i="1"/>
  <c r="I52" i="1"/>
  <c r="J52" i="1" s="1"/>
  <c r="H52" i="1"/>
  <c r="F52" i="1"/>
  <c r="I51" i="1"/>
  <c r="J51" i="1" s="1"/>
  <c r="H51" i="1"/>
  <c r="F51" i="1"/>
  <c r="I50" i="1"/>
  <c r="J50" i="1" s="1"/>
  <c r="H50" i="1"/>
  <c r="F50" i="1"/>
  <c r="I49" i="1"/>
  <c r="J49" i="1" s="1"/>
  <c r="H49" i="1"/>
  <c r="F49" i="1"/>
  <c r="I47" i="1"/>
  <c r="J47" i="1" s="1"/>
  <c r="H47" i="1"/>
  <c r="F47" i="1"/>
  <c r="I46" i="1"/>
  <c r="J46" i="1" s="1"/>
  <c r="H46" i="1"/>
  <c r="F46" i="1"/>
  <c r="I45" i="1"/>
  <c r="J45" i="1" s="1"/>
  <c r="H45" i="1"/>
  <c r="F45" i="1"/>
  <c r="I84" i="1"/>
  <c r="J84" i="1" s="1"/>
  <c r="H84" i="1"/>
  <c r="F84" i="1"/>
  <c r="I83" i="1"/>
  <c r="J83" i="1" s="1"/>
  <c r="H83" i="1"/>
  <c r="F83" i="1"/>
  <c r="I80" i="1"/>
  <c r="J80" i="1" s="1"/>
  <c r="H80" i="1"/>
  <c r="F80" i="1"/>
  <c r="I101" i="1"/>
  <c r="J101" i="1" s="1"/>
  <c r="H101" i="1"/>
  <c r="F101" i="1"/>
  <c r="I100" i="1"/>
  <c r="J100" i="1" s="1"/>
  <c r="H100" i="1"/>
  <c r="F100" i="1"/>
  <c r="I99" i="1"/>
  <c r="J99" i="1" s="1"/>
  <c r="H99" i="1"/>
  <c r="F99" i="1"/>
  <c r="F96" i="1"/>
  <c r="H96" i="1"/>
  <c r="I98" i="1"/>
  <c r="J98" i="1" s="1"/>
  <c r="H98" i="1"/>
  <c r="F98" i="1"/>
  <c r="I96" i="1"/>
  <c r="J96" i="1" s="1"/>
  <c r="I95" i="1"/>
  <c r="J95" i="1" s="1"/>
  <c r="H95" i="1"/>
  <c r="F95" i="1"/>
  <c r="I94" i="1"/>
  <c r="J94" i="1" s="1"/>
  <c r="H94" i="1"/>
  <c r="F94" i="1"/>
  <c r="J57" i="1" l="1"/>
  <c r="C71" i="1"/>
  <c r="C72" i="1" s="1"/>
  <c r="H57" i="1"/>
  <c r="H58" i="1"/>
  <c r="J58" i="1"/>
  <c r="F59" i="1"/>
  <c r="H59" i="1"/>
  <c r="F58" i="1"/>
  <c r="C103" i="1"/>
  <c r="I85" i="1"/>
  <c r="J85" i="1" s="1"/>
  <c r="H85" i="1"/>
  <c r="F85" i="1"/>
  <c r="I82" i="1"/>
  <c r="J82" i="1" s="1"/>
  <c r="H82" i="1"/>
  <c r="F82" i="1"/>
  <c r="I81" i="1"/>
  <c r="J81" i="1" s="1"/>
  <c r="H81" i="1"/>
  <c r="F81" i="1"/>
  <c r="I77" i="1"/>
  <c r="J77" i="1" s="1"/>
  <c r="H77" i="1"/>
  <c r="F77" i="1"/>
  <c r="I76" i="1"/>
  <c r="J76" i="1" s="1"/>
  <c r="H76" i="1"/>
  <c r="F76" i="1"/>
  <c r="I97" i="1"/>
  <c r="J97" i="1" s="1"/>
  <c r="H97" i="1"/>
  <c r="F97" i="1"/>
  <c r="C39" i="1"/>
  <c r="I22" i="1"/>
  <c r="J22" i="1" s="1"/>
  <c r="H22" i="1"/>
  <c r="F22" i="1"/>
  <c r="I24" i="1"/>
  <c r="J24" i="1" s="1"/>
  <c r="H24" i="1"/>
  <c r="I20" i="1"/>
  <c r="J20" i="1" s="1"/>
  <c r="H20" i="1"/>
  <c r="F20" i="1"/>
  <c r="I21" i="1"/>
  <c r="J21" i="1" s="1"/>
  <c r="H21" i="1"/>
  <c r="F21" i="1"/>
  <c r="I17" i="1"/>
  <c r="J17" i="1" s="1"/>
  <c r="H17" i="1"/>
  <c r="F17" i="1"/>
  <c r="I16" i="1"/>
  <c r="J16" i="1" s="1"/>
  <c r="H16" i="1"/>
  <c r="F16" i="1"/>
  <c r="I15" i="1"/>
  <c r="J15" i="1" s="1"/>
  <c r="H15" i="1"/>
  <c r="F15" i="1"/>
  <c r="I38" i="1"/>
  <c r="J38" i="1" s="1"/>
  <c r="H38" i="1"/>
  <c r="F38" i="1"/>
  <c r="J72" i="1" l="1"/>
  <c r="J73" i="1" s="1"/>
  <c r="F72" i="1"/>
  <c r="F73" i="1" s="1"/>
  <c r="H72" i="1"/>
  <c r="H73" i="1" s="1"/>
  <c r="I14" i="1"/>
  <c r="J14" i="1" s="1"/>
  <c r="H14" i="1"/>
  <c r="F14" i="1"/>
  <c r="I37" i="1"/>
  <c r="J37" i="1" s="1"/>
  <c r="H37" i="1"/>
  <c r="F37" i="1"/>
  <c r="I36" i="1"/>
  <c r="J36" i="1" s="1"/>
  <c r="H36" i="1"/>
  <c r="F36" i="1"/>
  <c r="I102" i="1"/>
  <c r="J102" i="1" s="1"/>
  <c r="H102" i="1"/>
  <c r="F102" i="1"/>
  <c r="I93" i="1"/>
  <c r="J93" i="1" s="1"/>
  <c r="H93" i="1"/>
  <c r="F93" i="1"/>
  <c r="I35" i="1"/>
  <c r="J35" i="1" s="1"/>
  <c r="H35" i="1"/>
  <c r="F35" i="1"/>
  <c r="I34" i="1"/>
  <c r="J34" i="1" s="1"/>
  <c r="H34" i="1"/>
  <c r="F34" i="1"/>
  <c r="I33" i="1"/>
  <c r="J33" i="1" s="1"/>
  <c r="H33" i="1"/>
  <c r="F33" i="1"/>
  <c r="I32" i="1"/>
  <c r="J32" i="1" s="1"/>
  <c r="H32" i="1"/>
  <c r="F32" i="1"/>
  <c r="I91" i="1"/>
  <c r="I90" i="1"/>
  <c r="I89" i="1"/>
  <c r="I88" i="1"/>
  <c r="I87" i="1"/>
  <c r="C89" i="1"/>
  <c r="F89" i="1" s="1"/>
  <c r="C90" i="1"/>
  <c r="H90" i="1" s="1"/>
  <c r="F91" i="1"/>
  <c r="C88" i="1"/>
  <c r="I79" i="1"/>
  <c r="J79" i="1" s="1"/>
  <c r="H79" i="1"/>
  <c r="F79" i="1"/>
  <c r="I30" i="1"/>
  <c r="I29" i="1"/>
  <c r="I28" i="1"/>
  <c r="I27" i="1"/>
  <c r="I26" i="1"/>
  <c r="C28" i="1"/>
  <c r="H28" i="1" s="1"/>
  <c r="C29" i="1"/>
  <c r="H30" i="1"/>
  <c r="C27" i="1"/>
  <c r="F24" i="1"/>
  <c r="I23" i="1"/>
  <c r="J23" i="1" s="1"/>
  <c r="H23" i="1"/>
  <c r="F23" i="1"/>
  <c r="I19" i="1"/>
  <c r="J19" i="1" s="1"/>
  <c r="H19" i="1"/>
  <c r="F19" i="1"/>
  <c r="H88" i="1" l="1"/>
  <c r="C104" i="1"/>
  <c r="C105" i="1" s="1"/>
  <c r="F27" i="1"/>
  <c r="C40" i="1"/>
  <c r="C41" i="1" s="1"/>
  <c r="J28" i="1"/>
  <c r="F30" i="1"/>
  <c r="J87" i="1"/>
  <c r="F88" i="1"/>
  <c r="H89" i="1"/>
  <c r="H27" i="1"/>
  <c r="F28" i="1"/>
  <c r="J30" i="1"/>
  <c r="F87" i="1"/>
  <c r="J88" i="1"/>
  <c r="H91" i="1"/>
  <c r="F29" i="1"/>
  <c r="H29" i="1"/>
  <c r="H26" i="1"/>
  <c r="F26" i="1"/>
  <c r="J26" i="1"/>
  <c r="F90" i="1"/>
  <c r="J90" i="1"/>
  <c r="J27" i="1"/>
  <c r="J29" i="1"/>
  <c r="H87" i="1"/>
  <c r="J89" i="1"/>
  <c r="J91" i="1"/>
  <c r="J105" i="1" l="1"/>
  <c r="J106" i="1" s="1"/>
  <c r="H105" i="1"/>
  <c r="H106" i="1" s="1"/>
  <c r="F105" i="1"/>
  <c r="H41" i="1"/>
  <c r="J41" i="1"/>
  <c r="F41" i="1"/>
  <c r="J108" i="1" l="1"/>
  <c r="F108" i="1"/>
  <c r="H108" i="1"/>
  <c r="F42" i="1"/>
  <c r="H42" i="1"/>
  <c r="J42" i="1"/>
  <c r="F106" i="1"/>
</calcChain>
</file>

<file path=xl/sharedStrings.xml><?xml version="1.0" encoding="utf-8"?>
<sst xmlns="http://schemas.openxmlformats.org/spreadsheetml/2006/main" count="232" uniqueCount="108">
  <si>
    <r>
      <rPr>
        <b/>
        <sz val="11"/>
        <color theme="1"/>
        <rFont val="Times"/>
        <family val="1"/>
      </rPr>
      <t>Наименование работ:</t>
    </r>
    <r>
      <rPr>
        <sz val="11"/>
        <color theme="1"/>
        <rFont val="Times"/>
        <family val="1"/>
      </rPr>
      <t xml:space="preserve"> Комплекс работ по изготовлению, поставке и монтажу металлических противопожарных дверей, квартирных дверей и технических люков</t>
    </r>
  </si>
  <si>
    <r>
      <rPr>
        <b/>
        <sz val="11"/>
        <color theme="1"/>
        <rFont val="Times"/>
        <family val="1"/>
      </rPr>
      <t>Объект:</t>
    </r>
    <r>
      <rPr>
        <sz val="11"/>
        <color theme="1"/>
        <rFont val="Times"/>
        <family val="1"/>
      </rPr>
      <t xml:space="preserve"> «Жилой дом, предназначенный для разделения на квартиры, каждая из которых пригодна для постоянного проживания (жилые дома высотой девять и выше этажей, включая подземные, разделённых на двадцать и более квартир), объекты обслуживания жилой застройки во встроенных, встроенно-пристроенных помещениях многоквартирного дома, встроенно-пристроенный подземный и пристроенный гараж, встроено-пристроенные объекты капитального строительства в целях обеспечения физических и юридических лиц коммунальными услугами, в частности поставки электричества (две трансформаторные подстанции), встроено-пристроенный детский сад»</t>
    </r>
  </si>
  <si>
    <r>
      <rPr>
        <b/>
        <sz val="11"/>
        <color theme="1"/>
        <rFont val="Times"/>
        <family val="1"/>
      </rPr>
      <t>Адрес:</t>
    </r>
    <r>
      <rPr>
        <sz val="11"/>
        <color theme="1"/>
        <rFont val="Times"/>
        <family val="1"/>
      </rPr>
      <t xml:space="preserve">  г. Санкт-Петербург, Глухарская улица, участок 33 (Северо-Западнее пересечения с Планерной улицей)</t>
    </r>
  </si>
  <si>
    <r>
      <rPr>
        <b/>
        <sz val="11"/>
        <color theme="1"/>
        <rFont val="Times"/>
        <family val="1"/>
      </rPr>
      <t xml:space="preserve">Жилой комплекс: </t>
    </r>
    <r>
      <rPr>
        <sz val="11"/>
        <color theme="1"/>
        <rFont val="Times"/>
        <family val="1"/>
      </rPr>
      <t>ЖК "Тайм Сквер"</t>
    </r>
  </si>
  <si>
    <t>Позиция по проекту</t>
  </si>
  <si>
    <t>Наименование</t>
  </si>
  <si>
    <t>Размеры</t>
  </si>
  <si>
    <t>Стоимость за ед. работ, руб.</t>
  </si>
  <si>
    <t>Стоимость за работы всего, руб.</t>
  </si>
  <si>
    <t>Работы</t>
  </si>
  <si>
    <t>Материалы</t>
  </si>
  <si>
    <t>Стоимость за ед. материала, руб.</t>
  </si>
  <si>
    <t>Стоимость за маетриалы всего, руб.</t>
  </si>
  <si>
    <t>Итого стоимость за ед. (работы+материалы)</t>
  </si>
  <si>
    <t>Итого стоимость всего, руб.</t>
  </si>
  <si>
    <t>Подвал</t>
  </si>
  <si>
    <t>Установка дверей металлических, противопожарных EIS60, с уплотнением в притворах, доводчиком, с устройством замка, двустворчатых</t>
  </si>
  <si>
    <t>Кол-во, шт.</t>
  </si>
  <si>
    <t>1200х2100</t>
  </si>
  <si>
    <t>900х2100</t>
  </si>
  <si>
    <t>1000х2100</t>
  </si>
  <si>
    <t>1 этаж</t>
  </si>
  <si>
    <t>Установка дверей металлических, утепленных, с уплотнением в притворах, доводчиком, одностворчатых</t>
  </si>
  <si>
    <t>Установка дверей металлических, утепленных, с уплотнением в притворах, доводчиком, с устройством замка, одностворчатых</t>
  </si>
  <si>
    <t>Установка дверей металлических, противопожарных EIS60, с уплотнением в притворах, доводчиком, остекленных, двустворчатых</t>
  </si>
  <si>
    <t>2Л</t>
  </si>
  <si>
    <t>Установка дверей металлических, квартирных, с устройством глазка</t>
  </si>
  <si>
    <t>Установка дверей металлических, противопожарных EIS60, с уплотнением в притворах, доводчиком, остекленных, одностворчатых</t>
  </si>
  <si>
    <t>Установка дверей металлических, противопожарных EIS30, с уплотнением в притворах, доводчиком, остекленных, двустворчатых</t>
  </si>
  <si>
    <t>2-13 этаж</t>
  </si>
  <si>
    <t>ндс20%:</t>
  </si>
  <si>
    <t>800х1250</t>
  </si>
  <si>
    <t>Технические люки</t>
  </si>
  <si>
    <t>Л1</t>
  </si>
  <si>
    <t>Л2</t>
  </si>
  <si>
    <t>Л4</t>
  </si>
  <si>
    <t>Л5</t>
  </si>
  <si>
    <t>Л6</t>
  </si>
  <si>
    <t>Л7</t>
  </si>
  <si>
    <t>Люк технический индивидуального изготовления</t>
  </si>
  <si>
    <t>540х1300</t>
  </si>
  <si>
    <t>400х400</t>
  </si>
  <si>
    <t>Л9</t>
  </si>
  <si>
    <t>1070х1400</t>
  </si>
  <si>
    <t>Л10</t>
  </si>
  <si>
    <t>860х930</t>
  </si>
  <si>
    <t>1240х1400</t>
  </si>
  <si>
    <t>в том числе ндс 20%:</t>
  </si>
  <si>
    <r>
      <rPr>
        <b/>
        <sz val="11"/>
        <color theme="1"/>
        <rFont val="Times"/>
        <family val="1"/>
      </rPr>
      <t>Этап:</t>
    </r>
    <r>
      <rPr>
        <sz val="11"/>
        <color theme="1"/>
        <rFont val="Times"/>
        <family val="1"/>
      </rPr>
      <t xml:space="preserve"> 3</t>
    </r>
  </si>
  <si>
    <t>Итого тех. люков:</t>
  </si>
  <si>
    <t>250*300</t>
  </si>
  <si>
    <t>200х930</t>
  </si>
  <si>
    <t>1200х2000</t>
  </si>
  <si>
    <t>Установка дверей металлических, утепленных, с уплотнением в притворах, доводчиком, с порогом не более 14мм, с установкой венрешетки 300х400,с устройством замка, двустворчатых</t>
  </si>
  <si>
    <t>Установка дверей металлических, утепленных, с уплотнением в притворах, доводчиком, с вентрешеткой,с порогом не более 14мм, с устройством замка, двустворчатых</t>
  </si>
  <si>
    <t>ндс 20%:</t>
  </si>
  <si>
    <t>ПОДРЯДЧИК</t>
  </si>
  <si>
    <t>КОРПУС К9</t>
  </si>
  <si>
    <t>Итого дверей по корпусу К9:</t>
  </si>
  <si>
    <t>Итого всего по корпусу К9:</t>
  </si>
  <si>
    <t>Всего:</t>
  </si>
  <si>
    <t>440х1300</t>
  </si>
  <si>
    <t>Л11</t>
  </si>
  <si>
    <t>1000х1400</t>
  </si>
  <si>
    <t>Установка дверей металлических, утепленных, противопожарных EI60, с уплотнением в притворах, доводчиком, остекленных , с устройством замка,двустворчатых</t>
  </si>
  <si>
    <t>18.1Л;18</t>
  </si>
  <si>
    <t>7Л</t>
  </si>
  <si>
    <t>9Л</t>
  </si>
  <si>
    <t>10,11Л</t>
  </si>
  <si>
    <t>1,1Л</t>
  </si>
  <si>
    <t>Л3</t>
  </si>
  <si>
    <t>1100х1400</t>
  </si>
  <si>
    <t>4,4Л</t>
  </si>
  <si>
    <t>Установка дверей металлических, с уплотнением в притворах, доводчиком, с устройством замка, одностворчатых</t>
  </si>
  <si>
    <t>750х980</t>
  </si>
  <si>
    <r>
      <rPr>
        <b/>
        <sz val="11"/>
        <color theme="1"/>
        <rFont val="Times"/>
        <family val="1"/>
      </rPr>
      <t xml:space="preserve">Корпус: </t>
    </r>
    <r>
      <rPr>
        <sz val="11"/>
        <color theme="1"/>
        <rFont val="Times"/>
        <family val="1"/>
      </rPr>
      <t>К9, К10,1 этап</t>
    </r>
  </si>
  <si>
    <t>15;15.1;15Л</t>
  </si>
  <si>
    <t>КОРПУС К11</t>
  </si>
  <si>
    <t>540х600</t>
  </si>
  <si>
    <t>300х930</t>
  </si>
  <si>
    <t>380х1010</t>
  </si>
  <si>
    <t>1040х1400</t>
  </si>
  <si>
    <t>1150х1400</t>
  </si>
  <si>
    <t>Л12</t>
  </si>
  <si>
    <t>900х900</t>
  </si>
  <si>
    <t>Итого тех. люков по корпусу К11:</t>
  </si>
  <si>
    <t>Итого дверей по корпусу К11:</t>
  </si>
  <si>
    <t>Итого всего по корпусу К11:</t>
  </si>
  <si>
    <t>Установка дверей металлических, противопожарных EIS60, с уплотнением в притворах, с доводчиком, остекленных, одностворчатых</t>
  </si>
  <si>
    <t>9,10,12Л</t>
  </si>
  <si>
    <t>8;8.1;8Л</t>
  </si>
  <si>
    <t>5Л</t>
  </si>
  <si>
    <t>1050х2100</t>
  </si>
  <si>
    <t>КОРПУС К10</t>
  </si>
  <si>
    <t>15,15.1</t>
  </si>
  <si>
    <t>Установка дверей металлических, противопожарных EIS60, с уплотнением в притворах, с доводчиком, остекленных, двустворчатых</t>
  </si>
  <si>
    <t>10,10Л</t>
  </si>
  <si>
    <t>Установка дверей металлических, с уплотнением в притворах, доводчиком, c вентрешеткой,с устройством замка, остекленных, двустворчатых</t>
  </si>
  <si>
    <t>230*230</t>
  </si>
  <si>
    <t>1020х1400</t>
  </si>
  <si>
    <t>290х930</t>
  </si>
  <si>
    <t>Л8</t>
  </si>
  <si>
    <t>Итого тех. люков по корпусу К10:</t>
  </si>
  <si>
    <t>Итого дверей по корпусу К10:</t>
  </si>
  <si>
    <t>Итого всего по корпусу К10:</t>
  </si>
  <si>
    <t>Расчет к тендеру</t>
  </si>
  <si>
    <t>_____________________________</t>
  </si>
  <si>
    <t>_______________ /__________/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</si>
</sst>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b/>
      <sz val="12"/>
      <color theme="1"/>
      <name val="Times"/>
      <family val="1"/>
    </font>
    <font>
      <b/>
      <sz val="16"/>
      <color theme="1"/>
      <name val="Times"/>
      <family val="1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4" fontId="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164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1" fillId="3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5"/>
  <sheetViews>
    <sheetView tabSelected="1" topLeftCell="A28" zoomScale="75" zoomScaleNormal="75" workbookViewId="0">
      <selection activeCell="O48" sqref="O48"/>
    </sheetView>
  </sheetViews>
  <sheetFormatPr defaultRowHeight="24.75" customHeight="1" x14ac:dyDescent="0.25"/>
  <cols>
    <col min="1" max="1" width="12.28515625" style="8" customWidth="1"/>
    <col min="2" max="2" width="74.7109375" style="8" customWidth="1"/>
    <col min="3" max="3" width="13.7109375" style="24" customWidth="1"/>
    <col min="4" max="4" width="17.42578125" style="24" customWidth="1"/>
    <col min="5" max="8" width="21.7109375" style="25" customWidth="1"/>
    <col min="9" max="9" width="24.5703125" style="25" customWidth="1"/>
    <col min="10" max="10" width="22.7109375" style="25" customWidth="1"/>
    <col min="11" max="16384" width="9.140625" style="8"/>
  </cols>
  <sheetData>
    <row r="1" spans="1:10" ht="24.75" customHeight="1" x14ac:dyDescent="0.25">
      <c r="A1" s="37" t="s">
        <v>105</v>
      </c>
      <c r="B1" s="37"/>
      <c r="C1" s="37"/>
      <c r="D1" s="37"/>
      <c r="E1" s="37"/>
      <c r="F1" s="37"/>
      <c r="G1" s="37"/>
      <c r="H1" s="37"/>
      <c r="I1" s="37"/>
      <c r="J1" s="37"/>
    </row>
    <row r="3" spans="1:10" ht="24.75" customHeight="1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4.75" customHeight="1" x14ac:dyDescent="0.25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24.75" customHeight="1" x14ac:dyDescent="0.25">
      <c r="A5" s="8" t="s">
        <v>2</v>
      </c>
    </row>
    <row r="6" spans="1:10" ht="24.75" customHeight="1" x14ac:dyDescent="0.25">
      <c r="A6" s="8" t="s">
        <v>3</v>
      </c>
    </row>
    <row r="7" spans="1:10" ht="24.75" customHeight="1" x14ac:dyDescent="0.25">
      <c r="A7" s="8" t="s">
        <v>48</v>
      </c>
    </row>
    <row r="8" spans="1:10" ht="24.75" customHeight="1" x14ac:dyDescent="0.25">
      <c r="A8" s="8" t="s">
        <v>75</v>
      </c>
    </row>
    <row r="10" spans="1:10" ht="24.75" customHeight="1" x14ac:dyDescent="0.25">
      <c r="A10" s="39" t="s">
        <v>4</v>
      </c>
      <c r="B10" s="39" t="s">
        <v>5</v>
      </c>
      <c r="C10" s="39" t="s">
        <v>17</v>
      </c>
      <c r="D10" s="39" t="s">
        <v>6</v>
      </c>
      <c r="E10" s="38" t="s">
        <v>9</v>
      </c>
      <c r="F10" s="38"/>
      <c r="G10" s="38" t="s">
        <v>10</v>
      </c>
      <c r="H10" s="38"/>
      <c r="I10" s="40" t="s">
        <v>13</v>
      </c>
      <c r="J10" s="38" t="s">
        <v>14</v>
      </c>
    </row>
    <row r="11" spans="1:10" ht="51" customHeight="1" x14ac:dyDescent="0.25">
      <c r="A11" s="39"/>
      <c r="B11" s="39"/>
      <c r="C11" s="39"/>
      <c r="D11" s="39"/>
      <c r="E11" s="26" t="s">
        <v>7</v>
      </c>
      <c r="F11" s="26" t="s">
        <v>8</v>
      </c>
      <c r="G11" s="26" t="s">
        <v>11</v>
      </c>
      <c r="H11" s="26" t="s">
        <v>12</v>
      </c>
      <c r="I11" s="40"/>
      <c r="J11" s="38"/>
    </row>
    <row r="12" spans="1:10" ht="24.75" customHeight="1" x14ac:dyDescent="0.25">
      <c r="A12" s="42"/>
      <c r="B12" s="43" t="s">
        <v>57</v>
      </c>
      <c r="C12" s="44"/>
      <c r="D12" s="44"/>
      <c r="E12" s="44"/>
      <c r="F12" s="44"/>
      <c r="G12" s="44"/>
      <c r="H12" s="44"/>
      <c r="I12" s="44"/>
      <c r="J12" s="45"/>
    </row>
    <row r="13" spans="1:10" ht="24.75" customHeight="1" x14ac:dyDescent="0.25">
      <c r="A13" s="17"/>
      <c r="B13" s="11" t="s">
        <v>15</v>
      </c>
      <c r="C13" s="18"/>
      <c r="D13" s="17"/>
      <c r="E13" s="17"/>
      <c r="F13" s="17"/>
      <c r="G13" s="17"/>
      <c r="H13" s="17"/>
      <c r="I13" s="34"/>
      <c r="J13" s="17"/>
    </row>
    <row r="14" spans="1:10" ht="48.75" customHeight="1" x14ac:dyDescent="0.25">
      <c r="A14" s="3" t="s">
        <v>76</v>
      </c>
      <c r="B14" s="14" t="s">
        <v>16</v>
      </c>
      <c r="C14" s="1">
        <v>9</v>
      </c>
      <c r="D14" s="9" t="s">
        <v>18</v>
      </c>
      <c r="E14" s="12"/>
      <c r="F14" s="12">
        <f>SUM(C14*E14)</f>
        <v>0</v>
      </c>
      <c r="G14" s="12"/>
      <c r="H14" s="12">
        <f>SUM(C14*G14)</f>
        <v>0</v>
      </c>
      <c r="I14" s="33">
        <f>SUM(E14+G14)</f>
        <v>0</v>
      </c>
      <c r="J14" s="12">
        <f>SUM(C14*I14)</f>
        <v>0</v>
      </c>
    </row>
    <row r="15" spans="1:10" ht="48.75" customHeight="1" x14ac:dyDescent="0.25">
      <c r="A15" s="3">
        <v>16</v>
      </c>
      <c r="B15" s="14" t="s">
        <v>27</v>
      </c>
      <c r="C15" s="1">
        <v>1</v>
      </c>
      <c r="D15" s="9" t="s">
        <v>19</v>
      </c>
      <c r="E15" s="12"/>
      <c r="F15" s="12">
        <f t="shared" ref="F15:F16" si="0">SUM(C15*E15)</f>
        <v>0</v>
      </c>
      <c r="G15" s="12"/>
      <c r="H15" s="12">
        <f t="shared" ref="H15:H16" si="1">SUM(C15*G15)</f>
        <v>0</v>
      </c>
      <c r="I15" s="33">
        <f t="shared" ref="I15:I16" si="2">SUM(E15+G15)</f>
        <v>0</v>
      </c>
      <c r="J15" s="12">
        <f t="shared" ref="J15:J16" si="3">SUM(C15*I15)</f>
        <v>0</v>
      </c>
    </row>
    <row r="16" spans="1:10" ht="48.75" customHeight="1" x14ac:dyDescent="0.25">
      <c r="A16" s="3">
        <v>17</v>
      </c>
      <c r="B16" s="13" t="s">
        <v>88</v>
      </c>
      <c r="C16" s="1">
        <v>1</v>
      </c>
      <c r="D16" s="9" t="s">
        <v>20</v>
      </c>
      <c r="E16" s="12"/>
      <c r="F16" s="12">
        <f t="shared" si="0"/>
        <v>0</v>
      </c>
      <c r="G16" s="12"/>
      <c r="H16" s="12">
        <f t="shared" si="1"/>
        <v>0</v>
      </c>
      <c r="I16" s="33">
        <f t="shared" si="2"/>
        <v>0</v>
      </c>
      <c r="J16" s="12">
        <f t="shared" si="3"/>
        <v>0</v>
      </c>
    </row>
    <row r="17" spans="1:10" ht="48.75" customHeight="1" x14ac:dyDescent="0.25">
      <c r="A17" s="3" t="s">
        <v>65</v>
      </c>
      <c r="B17" s="14" t="s">
        <v>64</v>
      </c>
      <c r="C17" s="1">
        <v>2</v>
      </c>
      <c r="D17" s="9" t="s">
        <v>18</v>
      </c>
      <c r="E17" s="12"/>
      <c r="F17" s="12">
        <f t="shared" ref="F17" si="4">SUM(C17*E17)</f>
        <v>0</v>
      </c>
      <c r="G17" s="12"/>
      <c r="H17" s="12">
        <f t="shared" ref="H17" si="5">SUM(C17*G17)</f>
        <v>0</v>
      </c>
      <c r="I17" s="33">
        <f t="shared" ref="I17" si="6">SUM(E17+G17)</f>
        <v>0</v>
      </c>
      <c r="J17" s="12">
        <f t="shared" ref="J17" si="7">SUM(C17*I17)</f>
        <v>0</v>
      </c>
    </row>
    <row r="18" spans="1:10" ht="24.75" customHeight="1" x14ac:dyDescent="0.25">
      <c r="A18" s="17"/>
      <c r="B18" s="18" t="s">
        <v>21</v>
      </c>
      <c r="C18" s="18"/>
      <c r="D18" s="17"/>
      <c r="E18" s="17"/>
      <c r="F18" s="17"/>
      <c r="G18" s="17"/>
      <c r="H18" s="17"/>
      <c r="I18" s="17"/>
      <c r="J18" s="17"/>
    </row>
    <row r="19" spans="1:10" ht="45" customHeight="1" x14ac:dyDescent="0.25">
      <c r="A19" s="3" t="s">
        <v>67</v>
      </c>
      <c r="B19" s="14" t="s">
        <v>53</v>
      </c>
      <c r="C19" s="1">
        <v>1</v>
      </c>
      <c r="D19" s="9" t="s">
        <v>18</v>
      </c>
      <c r="E19" s="12"/>
      <c r="F19" s="12">
        <f>SUM(C19*E19)</f>
        <v>0</v>
      </c>
      <c r="G19" s="12"/>
      <c r="H19" s="12">
        <f>SUM(C19*G19)</f>
        <v>0</v>
      </c>
      <c r="I19" s="12">
        <f>SUM(E19+G19)</f>
        <v>0</v>
      </c>
      <c r="J19" s="12">
        <f>SUM(C19*I19)</f>
        <v>0</v>
      </c>
    </row>
    <row r="20" spans="1:10" ht="45" customHeight="1" x14ac:dyDescent="0.25">
      <c r="A20" s="3" t="s">
        <v>66</v>
      </c>
      <c r="B20" s="14" t="s">
        <v>22</v>
      </c>
      <c r="C20" s="1">
        <v>1</v>
      </c>
      <c r="D20" s="9" t="s">
        <v>19</v>
      </c>
      <c r="E20" s="12"/>
      <c r="F20" s="12">
        <f t="shared" ref="F20" si="8">SUM(C20*E20)</f>
        <v>0</v>
      </c>
      <c r="G20" s="12"/>
      <c r="H20" s="12">
        <f t="shared" ref="H20" si="9">SUM(C20*G20)</f>
        <v>0</v>
      </c>
      <c r="I20" s="12">
        <f t="shared" ref="I20" si="10">SUM(E20+G20)</f>
        <v>0</v>
      </c>
      <c r="J20" s="12">
        <f t="shared" ref="J20" si="11">SUM(C20*I20)</f>
        <v>0</v>
      </c>
    </row>
    <row r="21" spans="1:10" ht="45" customHeight="1" x14ac:dyDescent="0.25">
      <c r="A21" s="3">
        <v>8</v>
      </c>
      <c r="B21" s="14" t="s">
        <v>23</v>
      </c>
      <c r="C21" s="1">
        <v>1</v>
      </c>
      <c r="D21" s="9" t="s">
        <v>20</v>
      </c>
      <c r="E21" s="12"/>
      <c r="F21" s="12">
        <f>SUM(C21*E21)</f>
        <v>0</v>
      </c>
      <c r="G21" s="12"/>
      <c r="H21" s="12">
        <f>SUM(C21*G21)</f>
        <v>0</v>
      </c>
      <c r="I21" s="12">
        <f>SUM(E21+G21)</f>
        <v>0</v>
      </c>
      <c r="J21" s="12">
        <f>SUM(C21*I21)</f>
        <v>0</v>
      </c>
    </row>
    <row r="22" spans="1:10" ht="45" customHeight="1" x14ac:dyDescent="0.25">
      <c r="A22" s="3">
        <v>12</v>
      </c>
      <c r="B22" s="14" t="s">
        <v>23</v>
      </c>
      <c r="C22" s="1">
        <v>1</v>
      </c>
      <c r="D22" s="9" t="s">
        <v>20</v>
      </c>
      <c r="E22" s="12"/>
      <c r="F22" s="12">
        <f>SUM(C22*E22)</f>
        <v>0</v>
      </c>
      <c r="G22" s="12"/>
      <c r="H22" s="12">
        <f t="shared" ref="H22" si="12">SUM(C22*G22)</f>
        <v>0</v>
      </c>
      <c r="I22" s="12">
        <f t="shared" ref="I22" si="13">SUM(E22+G22)</f>
        <v>0</v>
      </c>
      <c r="J22" s="12">
        <f t="shared" ref="J22" si="14">SUM(C22*I22)</f>
        <v>0</v>
      </c>
    </row>
    <row r="23" spans="1:10" ht="45" customHeight="1" x14ac:dyDescent="0.25">
      <c r="A23" s="3">
        <v>21</v>
      </c>
      <c r="B23" s="14" t="s">
        <v>23</v>
      </c>
      <c r="C23" s="1">
        <v>1</v>
      </c>
      <c r="D23" s="9" t="s">
        <v>31</v>
      </c>
      <c r="E23" s="12"/>
      <c r="F23" s="12">
        <f t="shared" ref="F23" si="15">SUM(C23*E23)</f>
        <v>0</v>
      </c>
      <c r="G23" s="12"/>
      <c r="H23" s="12">
        <f t="shared" ref="H23" si="16">SUM(C23*G23)</f>
        <v>0</v>
      </c>
      <c r="I23" s="12">
        <f t="shared" ref="I23" si="17">SUM(E23+G23)</f>
        <v>0</v>
      </c>
      <c r="J23" s="12">
        <f t="shared" ref="J23" si="18">SUM(C23*I23)</f>
        <v>0</v>
      </c>
    </row>
    <row r="24" spans="1:10" ht="45" customHeight="1" x14ac:dyDescent="0.25">
      <c r="A24" s="3" t="s">
        <v>68</v>
      </c>
      <c r="B24" s="14" t="s">
        <v>24</v>
      </c>
      <c r="C24" s="1">
        <v>2</v>
      </c>
      <c r="D24" s="9" t="s">
        <v>18</v>
      </c>
      <c r="E24" s="12"/>
      <c r="F24" s="12">
        <f t="shared" ref="F24" si="19">SUM(C24*E24)</f>
        <v>0</v>
      </c>
      <c r="G24" s="12"/>
      <c r="H24" s="12">
        <f>SUM(C24*G24)</f>
        <v>0</v>
      </c>
      <c r="I24" s="12">
        <f>SUM(E24+G24)</f>
        <v>0</v>
      </c>
      <c r="J24" s="12">
        <f>SUM(C24*I24)</f>
        <v>0</v>
      </c>
    </row>
    <row r="25" spans="1:10" ht="24.75" customHeight="1" x14ac:dyDescent="0.25">
      <c r="A25" s="17"/>
      <c r="B25" s="11" t="s">
        <v>29</v>
      </c>
      <c r="C25" s="18"/>
      <c r="D25" s="17"/>
      <c r="E25" s="17"/>
      <c r="F25" s="17"/>
      <c r="G25" s="17"/>
      <c r="H25" s="17"/>
      <c r="I25" s="17"/>
      <c r="J25" s="17"/>
    </row>
    <row r="26" spans="1:10" ht="24.75" customHeight="1" x14ac:dyDescent="0.25">
      <c r="A26" s="3" t="s">
        <v>69</v>
      </c>
      <c r="B26" s="15" t="s">
        <v>26</v>
      </c>
      <c r="C26" s="1">
        <v>137</v>
      </c>
      <c r="D26" s="9" t="s">
        <v>19</v>
      </c>
      <c r="E26" s="12"/>
      <c r="F26" s="12">
        <f t="shared" ref="F26:F30" si="20">SUM(C26*E26)</f>
        <v>0</v>
      </c>
      <c r="G26" s="12"/>
      <c r="H26" s="12">
        <f t="shared" ref="H26:H30" si="21">SUM(C26*G26)</f>
        <v>0</v>
      </c>
      <c r="I26" s="12">
        <f t="shared" ref="I26:I30" si="22">SUM(E26+G26)</f>
        <v>0</v>
      </c>
      <c r="J26" s="12">
        <f t="shared" ref="J26:J30" si="23">SUM(C26*I26)</f>
        <v>0</v>
      </c>
    </row>
    <row r="27" spans="1:10" ht="39" customHeight="1" x14ac:dyDescent="0.25">
      <c r="A27" s="3">
        <v>2</v>
      </c>
      <c r="B27" s="14" t="s">
        <v>24</v>
      </c>
      <c r="C27" s="1">
        <f>1+9+2</f>
        <v>12</v>
      </c>
      <c r="D27" s="9" t="s">
        <v>18</v>
      </c>
      <c r="E27" s="12"/>
      <c r="F27" s="12">
        <f t="shared" si="20"/>
        <v>0</v>
      </c>
      <c r="G27" s="12"/>
      <c r="H27" s="12">
        <f t="shared" si="21"/>
        <v>0</v>
      </c>
      <c r="I27" s="12">
        <f t="shared" si="22"/>
        <v>0</v>
      </c>
      <c r="J27" s="12">
        <f t="shared" si="23"/>
        <v>0</v>
      </c>
    </row>
    <row r="28" spans="1:10" ht="39" customHeight="1" x14ac:dyDescent="0.25">
      <c r="A28" s="3" t="s">
        <v>25</v>
      </c>
      <c r="B28" s="14" t="s">
        <v>24</v>
      </c>
      <c r="C28" s="1">
        <f t="shared" ref="C28:C29" si="24">1+9+2</f>
        <v>12</v>
      </c>
      <c r="D28" s="9" t="s">
        <v>18</v>
      </c>
      <c r="E28" s="12"/>
      <c r="F28" s="12">
        <f t="shared" si="20"/>
        <v>0</v>
      </c>
      <c r="G28" s="12"/>
      <c r="H28" s="12">
        <f t="shared" si="21"/>
        <v>0</v>
      </c>
      <c r="I28" s="12">
        <f t="shared" si="22"/>
        <v>0</v>
      </c>
      <c r="J28" s="12">
        <f t="shared" si="23"/>
        <v>0</v>
      </c>
    </row>
    <row r="29" spans="1:10" ht="39" customHeight="1" x14ac:dyDescent="0.25">
      <c r="A29" s="3">
        <v>3</v>
      </c>
      <c r="B29" s="14" t="s">
        <v>27</v>
      </c>
      <c r="C29" s="1">
        <f t="shared" si="24"/>
        <v>12</v>
      </c>
      <c r="D29" s="9" t="s">
        <v>19</v>
      </c>
      <c r="E29" s="12"/>
      <c r="F29" s="12">
        <f t="shared" si="20"/>
        <v>0</v>
      </c>
      <c r="G29" s="12"/>
      <c r="H29" s="12">
        <f t="shared" si="21"/>
        <v>0</v>
      </c>
      <c r="I29" s="12">
        <f t="shared" si="22"/>
        <v>0</v>
      </c>
      <c r="J29" s="12">
        <f t="shared" si="23"/>
        <v>0</v>
      </c>
    </row>
    <row r="30" spans="1:10" ht="39" customHeight="1" x14ac:dyDescent="0.25">
      <c r="A30" s="3" t="s">
        <v>72</v>
      </c>
      <c r="B30" s="14" t="s">
        <v>28</v>
      </c>
      <c r="C30" s="1">
        <v>24</v>
      </c>
      <c r="D30" s="9" t="s">
        <v>18</v>
      </c>
      <c r="E30" s="12"/>
      <c r="F30" s="12">
        <f t="shared" si="20"/>
        <v>0</v>
      </c>
      <c r="G30" s="12"/>
      <c r="H30" s="12">
        <f t="shared" si="21"/>
        <v>0</v>
      </c>
      <c r="I30" s="12">
        <f t="shared" si="22"/>
        <v>0</v>
      </c>
      <c r="J30" s="12">
        <f t="shared" si="23"/>
        <v>0</v>
      </c>
    </row>
    <row r="31" spans="1:10" ht="24.75" customHeight="1" x14ac:dyDescent="0.25">
      <c r="A31" s="3"/>
      <c r="B31" s="16" t="s">
        <v>32</v>
      </c>
      <c r="C31" s="1"/>
      <c r="D31" s="9"/>
      <c r="E31" s="12"/>
      <c r="F31" s="12"/>
      <c r="G31" s="12"/>
      <c r="H31" s="12"/>
      <c r="I31" s="12"/>
      <c r="J31" s="12"/>
    </row>
    <row r="32" spans="1:10" ht="24.75" customHeight="1" x14ac:dyDescent="0.25">
      <c r="A32" s="3" t="s">
        <v>34</v>
      </c>
      <c r="B32" s="15" t="s">
        <v>39</v>
      </c>
      <c r="C32" s="1">
        <v>38</v>
      </c>
      <c r="D32" s="9" t="s">
        <v>61</v>
      </c>
      <c r="E32" s="12"/>
      <c r="F32" s="12">
        <f t="shared" ref="F32:F35" si="25">SUM(C32*E32)</f>
        <v>0</v>
      </c>
      <c r="G32" s="12"/>
      <c r="H32" s="12">
        <f t="shared" ref="H32:H35" si="26">SUM(C32*G32)</f>
        <v>0</v>
      </c>
      <c r="I32" s="12">
        <f t="shared" ref="I32:I35" si="27">SUM(E32+G32)</f>
        <v>0</v>
      </c>
      <c r="J32" s="12">
        <f t="shared" ref="J32:J35" si="28">SUM(C32*I32)</f>
        <v>0</v>
      </c>
    </row>
    <row r="33" spans="1:10" ht="24.75" customHeight="1" x14ac:dyDescent="0.25">
      <c r="A33" s="3" t="s">
        <v>36</v>
      </c>
      <c r="B33" s="15" t="s">
        <v>39</v>
      </c>
      <c r="C33" s="1">
        <v>3</v>
      </c>
      <c r="D33" s="9" t="s">
        <v>41</v>
      </c>
      <c r="E33" s="12"/>
      <c r="F33" s="12">
        <f t="shared" si="25"/>
        <v>0</v>
      </c>
      <c r="G33" s="12"/>
      <c r="H33" s="12">
        <f t="shared" si="26"/>
        <v>0</v>
      </c>
      <c r="I33" s="12">
        <f t="shared" si="27"/>
        <v>0</v>
      </c>
      <c r="J33" s="12">
        <f t="shared" si="28"/>
        <v>0</v>
      </c>
    </row>
    <row r="34" spans="1:10" ht="24.75" customHeight="1" x14ac:dyDescent="0.25">
      <c r="A34" s="3" t="s">
        <v>37</v>
      </c>
      <c r="B34" s="15" t="s">
        <v>39</v>
      </c>
      <c r="C34" s="1">
        <v>2</v>
      </c>
      <c r="D34" s="9" t="s">
        <v>45</v>
      </c>
      <c r="E34" s="12"/>
      <c r="F34" s="12">
        <f t="shared" si="25"/>
        <v>0</v>
      </c>
      <c r="G34" s="12"/>
      <c r="H34" s="12">
        <f t="shared" si="26"/>
        <v>0</v>
      </c>
      <c r="I34" s="12">
        <f t="shared" si="27"/>
        <v>0</v>
      </c>
      <c r="J34" s="12">
        <f t="shared" si="28"/>
        <v>0</v>
      </c>
    </row>
    <row r="35" spans="1:10" ht="24.75" customHeight="1" x14ac:dyDescent="0.25">
      <c r="A35" s="3" t="s">
        <v>38</v>
      </c>
      <c r="B35" s="15" t="s">
        <v>39</v>
      </c>
      <c r="C35" s="1">
        <v>26</v>
      </c>
      <c r="D35" s="9" t="s">
        <v>51</v>
      </c>
      <c r="E35" s="12"/>
      <c r="F35" s="12">
        <f t="shared" si="25"/>
        <v>0</v>
      </c>
      <c r="G35" s="12"/>
      <c r="H35" s="12">
        <f t="shared" si="26"/>
        <v>0</v>
      </c>
      <c r="I35" s="12">
        <f t="shared" si="27"/>
        <v>0</v>
      </c>
      <c r="J35" s="12">
        <f t="shared" si="28"/>
        <v>0</v>
      </c>
    </row>
    <row r="36" spans="1:10" ht="24.75" customHeight="1" x14ac:dyDescent="0.25">
      <c r="A36" s="3" t="s">
        <v>42</v>
      </c>
      <c r="B36" s="15" t="s">
        <v>39</v>
      </c>
      <c r="C36" s="1">
        <v>12</v>
      </c>
      <c r="D36" s="9" t="s">
        <v>46</v>
      </c>
      <c r="E36" s="12"/>
      <c r="F36" s="12">
        <f t="shared" ref="F36:F37" si="29">SUM(C36*E36)</f>
        <v>0</v>
      </c>
      <c r="G36" s="12"/>
      <c r="H36" s="12">
        <f t="shared" ref="H36:H37" si="30">SUM(C36*G36)</f>
        <v>0</v>
      </c>
      <c r="I36" s="12">
        <f t="shared" ref="I36:I37" si="31">SUM(E36+G36)</f>
        <v>0</v>
      </c>
      <c r="J36" s="12">
        <f t="shared" ref="J36:J37" si="32">SUM(C36*I36)</f>
        <v>0</v>
      </c>
    </row>
    <row r="37" spans="1:10" ht="24.75" customHeight="1" x14ac:dyDescent="0.25">
      <c r="A37" s="3" t="s">
        <v>44</v>
      </c>
      <c r="B37" s="15" t="s">
        <v>39</v>
      </c>
      <c r="C37" s="1">
        <v>13</v>
      </c>
      <c r="D37" s="9" t="s">
        <v>43</v>
      </c>
      <c r="E37" s="12"/>
      <c r="F37" s="12">
        <f t="shared" si="29"/>
        <v>0</v>
      </c>
      <c r="G37" s="12"/>
      <c r="H37" s="12">
        <f t="shared" si="30"/>
        <v>0</v>
      </c>
      <c r="I37" s="12">
        <f t="shared" si="31"/>
        <v>0</v>
      </c>
      <c r="J37" s="12">
        <f t="shared" si="32"/>
        <v>0</v>
      </c>
    </row>
    <row r="38" spans="1:10" ht="24.75" customHeight="1" x14ac:dyDescent="0.25">
      <c r="A38" s="3" t="s">
        <v>62</v>
      </c>
      <c r="B38" s="15" t="s">
        <v>39</v>
      </c>
      <c r="C38" s="1">
        <v>1</v>
      </c>
      <c r="D38" s="9" t="s">
        <v>63</v>
      </c>
      <c r="E38" s="12"/>
      <c r="F38" s="12">
        <f t="shared" ref="F38" si="33">SUM(C38*E38)</f>
        <v>0</v>
      </c>
      <c r="G38" s="12"/>
      <c r="H38" s="12">
        <f t="shared" ref="H38" si="34">SUM(C38*G38)</f>
        <v>0</v>
      </c>
      <c r="I38" s="12">
        <f t="shared" ref="I38" si="35">SUM(E38+G38)</f>
        <v>0</v>
      </c>
      <c r="J38" s="12">
        <f t="shared" ref="J38" si="36">SUM(C38*I38)</f>
        <v>0</v>
      </c>
    </row>
    <row r="39" spans="1:10" ht="24.75" customHeight="1" x14ac:dyDescent="0.25">
      <c r="A39" s="3"/>
      <c r="B39" s="2" t="s">
        <v>49</v>
      </c>
      <c r="C39" s="3">
        <f>SUM(C32:C38)</f>
        <v>95</v>
      </c>
      <c r="D39" s="9"/>
      <c r="E39" s="12"/>
      <c r="F39" s="12"/>
      <c r="G39" s="12"/>
      <c r="H39" s="12"/>
      <c r="I39" s="12"/>
      <c r="J39" s="12"/>
    </row>
    <row r="40" spans="1:10" ht="24.75" customHeight="1" x14ac:dyDescent="0.25">
      <c r="A40" s="1"/>
      <c r="B40" s="2" t="s">
        <v>58</v>
      </c>
      <c r="C40" s="3">
        <f>SUM(C14:C30)</f>
        <v>217</v>
      </c>
      <c r="D40" s="4"/>
      <c r="E40" s="1"/>
      <c r="F40" s="5"/>
      <c r="G40" s="3"/>
      <c r="H40" s="5"/>
      <c r="I40" s="6"/>
      <c r="J40" s="7"/>
    </row>
    <row r="41" spans="1:10" ht="24.75" customHeight="1" x14ac:dyDescent="0.25">
      <c r="A41" s="1"/>
      <c r="B41" s="2" t="s">
        <v>59</v>
      </c>
      <c r="C41" s="3">
        <f>C40+C39</f>
        <v>312</v>
      </c>
      <c r="D41" s="4"/>
      <c r="E41" s="1"/>
      <c r="F41" s="5">
        <f>SUM(F14:F38)</f>
        <v>0</v>
      </c>
      <c r="G41" s="3"/>
      <c r="H41" s="5">
        <f>SUM(H14:H38)</f>
        <v>0</v>
      </c>
      <c r="I41" s="6"/>
      <c r="J41" s="5">
        <f>SUM(J14:J38)</f>
        <v>0</v>
      </c>
    </row>
    <row r="42" spans="1:10" ht="24.75" customHeight="1" x14ac:dyDescent="0.25">
      <c r="A42" s="10"/>
      <c r="B42" s="22" t="s">
        <v>55</v>
      </c>
      <c r="C42" s="9"/>
      <c r="D42" s="9"/>
      <c r="E42" s="12"/>
      <c r="F42" s="12">
        <f>SUM(F41/120*20)</f>
        <v>0</v>
      </c>
      <c r="G42" s="12"/>
      <c r="H42" s="12">
        <f>SUM(H41/120*20)</f>
        <v>0</v>
      </c>
      <c r="I42" s="12"/>
      <c r="J42" s="12">
        <f>SUM(J41/120*20)</f>
        <v>0</v>
      </c>
    </row>
    <row r="43" spans="1:10" ht="24.75" customHeight="1" x14ac:dyDescent="0.25">
      <c r="A43" s="42"/>
      <c r="B43" s="46" t="s">
        <v>93</v>
      </c>
      <c r="C43" s="45"/>
      <c r="D43" s="45"/>
      <c r="E43" s="45"/>
      <c r="F43" s="45"/>
      <c r="G43" s="45"/>
      <c r="H43" s="45"/>
      <c r="I43" s="45"/>
      <c r="J43" s="45"/>
    </row>
    <row r="44" spans="1:10" ht="24.75" customHeight="1" x14ac:dyDescent="0.25">
      <c r="A44" s="10"/>
      <c r="B44" s="11" t="s">
        <v>15</v>
      </c>
      <c r="C44" s="9"/>
      <c r="D44" s="9"/>
      <c r="E44" s="12"/>
      <c r="F44" s="12"/>
      <c r="G44" s="12"/>
      <c r="H44" s="12"/>
      <c r="I44" s="12"/>
      <c r="J44" s="12"/>
    </row>
    <row r="45" spans="1:10" ht="45" customHeight="1" x14ac:dyDescent="0.25">
      <c r="A45" s="3" t="s">
        <v>94</v>
      </c>
      <c r="B45" s="14" t="s">
        <v>16</v>
      </c>
      <c r="C45" s="1">
        <v>5</v>
      </c>
      <c r="D45" s="9" t="s">
        <v>52</v>
      </c>
      <c r="E45" s="12"/>
      <c r="F45" s="12">
        <f>SUM(C45*E45)</f>
        <v>0</v>
      </c>
      <c r="G45" s="12"/>
      <c r="H45" s="12">
        <f>SUM(C45*G45)</f>
        <v>0</v>
      </c>
      <c r="I45" s="12">
        <f>SUM(E45+G45)</f>
        <v>0</v>
      </c>
      <c r="J45" s="12">
        <f>SUM(C45*I45)</f>
        <v>0</v>
      </c>
    </row>
    <row r="46" spans="1:10" ht="45" customHeight="1" x14ac:dyDescent="0.25">
      <c r="A46" s="3">
        <v>17</v>
      </c>
      <c r="B46" s="13" t="s">
        <v>95</v>
      </c>
      <c r="C46" s="1">
        <v>3</v>
      </c>
      <c r="D46" s="9" t="s">
        <v>20</v>
      </c>
      <c r="E46" s="12"/>
      <c r="F46" s="12">
        <f t="shared" ref="F46:F47" si="37">SUM(C46*E46)</f>
        <v>0</v>
      </c>
      <c r="G46" s="12"/>
      <c r="H46" s="12">
        <f t="shared" ref="H46:H47" si="38">SUM(C46*G46)</f>
        <v>0</v>
      </c>
      <c r="I46" s="12">
        <f t="shared" ref="I46:I47" si="39">SUM(E46+G46)</f>
        <v>0</v>
      </c>
      <c r="J46" s="12">
        <f t="shared" ref="J46:J47" si="40">SUM(C46*I46)</f>
        <v>0</v>
      </c>
    </row>
    <row r="47" spans="1:10" ht="45" customHeight="1" x14ac:dyDescent="0.25">
      <c r="A47" s="3" t="s">
        <v>65</v>
      </c>
      <c r="B47" s="14" t="s">
        <v>64</v>
      </c>
      <c r="C47" s="1">
        <v>2</v>
      </c>
      <c r="D47" s="9" t="s">
        <v>18</v>
      </c>
      <c r="E47" s="12"/>
      <c r="F47" s="12">
        <f t="shared" si="37"/>
        <v>0</v>
      </c>
      <c r="G47" s="12"/>
      <c r="H47" s="12">
        <f t="shared" si="38"/>
        <v>0</v>
      </c>
      <c r="I47" s="12">
        <f t="shared" si="39"/>
        <v>0</v>
      </c>
      <c r="J47" s="12">
        <f t="shared" si="40"/>
        <v>0</v>
      </c>
    </row>
    <row r="48" spans="1:10" ht="24.75" customHeight="1" x14ac:dyDescent="0.25">
      <c r="A48" s="10"/>
      <c r="B48" s="11" t="s">
        <v>21</v>
      </c>
      <c r="C48" s="9"/>
      <c r="D48" s="9"/>
      <c r="E48" s="12"/>
      <c r="F48" s="12"/>
      <c r="G48" s="12"/>
      <c r="H48" s="12"/>
      <c r="I48" s="12"/>
      <c r="J48" s="12"/>
    </row>
    <row r="49" spans="1:10" ht="43.5" customHeight="1" x14ac:dyDescent="0.25">
      <c r="A49" s="3">
        <v>9</v>
      </c>
      <c r="B49" s="14" t="s">
        <v>54</v>
      </c>
      <c r="C49" s="1">
        <v>1</v>
      </c>
      <c r="D49" s="9" t="s">
        <v>18</v>
      </c>
      <c r="E49" s="12"/>
      <c r="F49" s="12">
        <f t="shared" ref="F49:F54" si="41">SUM(C49*E49)</f>
        <v>0</v>
      </c>
      <c r="G49" s="12"/>
      <c r="H49" s="12">
        <f t="shared" ref="H49:H54" si="42">SUM(C49*G49)</f>
        <v>0</v>
      </c>
      <c r="I49" s="12">
        <f t="shared" ref="I49:I54" si="43">SUM(E49+G49)</f>
        <v>0</v>
      </c>
      <c r="J49" s="12">
        <f t="shared" ref="J49:J54" si="44">SUM(C49*I49)</f>
        <v>0</v>
      </c>
    </row>
    <row r="50" spans="1:10" ht="43.5" customHeight="1" x14ac:dyDescent="0.25">
      <c r="A50" s="3">
        <v>12</v>
      </c>
      <c r="B50" s="14" t="s">
        <v>23</v>
      </c>
      <c r="C50" s="1">
        <v>1</v>
      </c>
      <c r="D50" s="9" t="s">
        <v>20</v>
      </c>
      <c r="E50" s="12"/>
      <c r="F50" s="12">
        <f t="shared" si="41"/>
        <v>0</v>
      </c>
      <c r="G50" s="12"/>
      <c r="H50" s="12">
        <f t="shared" si="42"/>
        <v>0</v>
      </c>
      <c r="I50" s="12">
        <f t="shared" si="43"/>
        <v>0</v>
      </c>
      <c r="J50" s="12">
        <f t="shared" si="44"/>
        <v>0</v>
      </c>
    </row>
    <row r="51" spans="1:10" ht="43.5" customHeight="1" x14ac:dyDescent="0.25">
      <c r="A51" s="3">
        <v>7</v>
      </c>
      <c r="B51" s="14" t="s">
        <v>23</v>
      </c>
      <c r="C51" s="1">
        <v>1</v>
      </c>
      <c r="D51" s="9" t="s">
        <v>20</v>
      </c>
      <c r="E51" s="12"/>
      <c r="F51" s="12">
        <f t="shared" si="41"/>
        <v>0</v>
      </c>
      <c r="G51" s="12"/>
      <c r="H51" s="12">
        <f t="shared" si="42"/>
        <v>0</v>
      </c>
      <c r="I51" s="12">
        <f t="shared" si="43"/>
        <v>0</v>
      </c>
      <c r="J51" s="12">
        <f t="shared" si="44"/>
        <v>0</v>
      </c>
    </row>
    <row r="52" spans="1:10" ht="43.5" customHeight="1" x14ac:dyDescent="0.25">
      <c r="A52" s="3">
        <v>8</v>
      </c>
      <c r="B52" s="14" t="s">
        <v>73</v>
      </c>
      <c r="C52" s="1">
        <v>1</v>
      </c>
      <c r="D52" s="9" t="s">
        <v>31</v>
      </c>
      <c r="E52" s="12"/>
      <c r="F52" s="12">
        <f t="shared" si="41"/>
        <v>0</v>
      </c>
      <c r="G52" s="12"/>
      <c r="H52" s="12">
        <f t="shared" si="42"/>
        <v>0</v>
      </c>
      <c r="I52" s="12">
        <f t="shared" si="43"/>
        <v>0</v>
      </c>
      <c r="J52" s="12">
        <f t="shared" si="44"/>
        <v>0</v>
      </c>
    </row>
    <row r="53" spans="1:10" ht="43.5" customHeight="1" x14ac:dyDescent="0.25">
      <c r="A53" s="3" t="s">
        <v>96</v>
      </c>
      <c r="B53" s="14" t="s">
        <v>97</v>
      </c>
      <c r="C53" s="1">
        <v>2</v>
      </c>
      <c r="D53" s="9" t="s">
        <v>18</v>
      </c>
      <c r="E53" s="12"/>
      <c r="F53" s="12">
        <f t="shared" si="41"/>
        <v>0</v>
      </c>
      <c r="G53" s="12"/>
      <c r="H53" s="12">
        <f t="shared" si="42"/>
        <v>0</v>
      </c>
      <c r="I53" s="12">
        <f t="shared" si="43"/>
        <v>0</v>
      </c>
      <c r="J53" s="12">
        <f t="shared" si="44"/>
        <v>0</v>
      </c>
    </row>
    <row r="54" spans="1:10" ht="43.5" customHeight="1" x14ac:dyDescent="0.25">
      <c r="A54" s="3">
        <v>13</v>
      </c>
      <c r="B54" s="14" t="s">
        <v>23</v>
      </c>
      <c r="C54" s="1">
        <v>2</v>
      </c>
      <c r="D54" s="9" t="s">
        <v>74</v>
      </c>
      <c r="E54" s="12"/>
      <c r="F54" s="12">
        <f t="shared" si="41"/>
        <v>0</v>
      </c>
      <c r="G54" s="12"/>
      <c r="H54" s="12">
        <f t="shared" si="42"/>
        <v>0</v>
      </c>
      <c r="I54" s="12">
        <f t="shared" si="43"/>
        <v>0</v>
      </c>
      <c r="J54" s="12">
        <f t="shared" si="44"/>
        <v>0</v>
      </c>
    </row>
    <row r="55" spans="1:10" ht="24.75" customHeight="1" x14ac:dyDescent="0.25">
      <c r="A55" s="10"/>
      <c r="B55" s="11" t="s">
        <v>29</v>
      </c>
      <c r="C55" s="9"/>
      <c r="D55" s="9"/>
      <c r="E55" s="12"/>
      <c r="F55" s="12"/>
      <c r="G55" s="12"/>
      <c r="H55" s="12"/>
      <c r="I55" s="12"/>
      <c r="J55" s="12"/>
    </row>
    <row r="56" spans="1:10" ht="24.75" customHeight="1" x14ac:dyDescent="0.25">
      <c r="A56" s="3" t="s">
        <v>69</v>
      </c>
      <c r="B56" s="15" t="s">
        <v>26</v>
      </c>
      <c r="C56" s="9">
        <v>141</v>
      </c>
      <c r="D56" s="9" t="s">
        <v>19</v>
      </c>
      <c r="E56" s="12"/>
      <c r="F56" s="12">
        <f t="shared" ref="F56:F60" si="45">SUM(C56*E56)</f>
        <v>0</v>
      </c>
      <c r="G56" s="12"/>
      <c r="H56" s="12">
        <f t="shared" ref="H56:H60" si="46">SUM(C56*G56)</f>
        <v>0</v>
      </c>
      <c r="I56" s="12">
        <f t="shared" ref="I56:I60" si="47">SUM(E56+G56)</f>
        <v>0</v>
      </c>
      <c r="J56" s="12">
        <f t="shared" ref="J56:J60" si="48">SUM(C56*I56)</f>
        <v>0</v>
      </c>
    </row>
    <row r="57" spans="1:10" ht="51.75" customHeight="1" x14ac:dyDescent="0.25">
      <c r="A57" s="3">
        <v>2</v>
      </c>
      <c r="B57" s="14" t="s">
        <v>24</v>
      </c>
      <c r="C57" s="9">
        <f>1+11</f>
        <v>12</v>
      </c>
      <c r="D57" s="9" t="s">
        <v>18</v>
      </c>
      <c r="E57" s="12"/>
      <c r="F57" s="12">
        <f t="shared" si="45"/>
        <v>0</v>
      </c>
      <c r="G57" s="12"/>
      <c r="H57" s="12">
        <f t="shared" si="46"/>
        <v>0</v>
      </c>
      <c r="I57" s="12">
        <f t="shared" si="47"/>
        <v>0</v>
      </c>
      <c r="J57" s="12">
        <f t="shared" si="48"/>
        <v>0</v>
      </c>
    </row>
    <row r="58" spans="1:10" ht="51.75" customHeight="1" x14ac:dyDescent="0.25">
      <c r="A58" s="3" t="s">
        <v>25</v>
      </c>
      <c r="B58" s="14" t="s">
        <v>24</v>
      </c>
      <c r="C58" s="9">
        <f t="shared" ref="C58:C59" si="49">1+11</f>
        <v>12</v>
      </c>
      <c r="D58" s="9" t="s">
        <v>18</v>
      </c>
      <c r="E58" s="12"/>
      <c r="F58" s="12">
        <f t="shared" si="45"/>
        <v>0</v>
      </c>
      <c r="G58" s="12"/>
      <c r="H58" s="12">
        <f t="shared" si="46"/>
        <v>0</v>
      </c>
      <c r="I58" s="12">
        <f t="shared" si="47"/>
        <v>0</v>
      </c>
      <c r="J58" s="12">
        <f t="shared" si="48"/>
        <v>0</v>
      </c>
    </row>
    <row r="59" spans="1:10" ht="51.75" customHeight="1" x14ac:dyDescent="0.25">
      <c r="A59" s="3">
        <v>3</v>
      </c>
      <c r="B59" s="14" t="s">
        <v>27</v>
      </c>
      <c r="C59" s="9">
        <f t="shared" si="49"/>
        <v>12</v>
      </c>
      <c r="D59" s="9" t="s">
        <v>19</v>
      </c>
      <c r="E59" s="12"/>
      <c r="F59" s="12">
        <f t="shared" si="45"/>
        <v>0</v>
      </c>
      <c r="G59" s="12"/>
      <c r="H59" s="12">
        <f t="shared" si="46"/>
        <v>0</v>
      </c>
      <c r="I59" s="12">
        <f t="shared" si="47"/>
        <v>0</v>
      </c>
      <c r="J59" s="12">
        <f t="shared" si="48"/>
        <v>0</v>
      </c>
    </row>
    <row r="60" spans="1:10" ht="51.75" customHeight="1" x14ac:dyDescent="0.25">
      <c r="A60" s="3" t="s">
        <v>72</v>
      </c>
      <c r="B60" s="14" t="s">
        <v>28</v>
      </c>
      <c r="C60" s="9">
        <v>24</v>
      </c>
      <c r="D60" s="9" t="s">
        <v>18</v>
      </c>
      <c r="E60" s="12"/>
      <c r="F60" s="12">
        <f t="shared" si="45"/>
        <v>0</v>
      </c>
      <c r="G60" s="12"/>
      <c r="H60" s="12">
        <f t="shared" si="46"/>
        <v>0</v>
      </c>
      <c r="I60" s="12">
        <f t="shared" si="47"/>
        <v>0</v>
      </c>
      <c r="J60" s="12">
        <f t="shared" si="48"/>
        <v>0</v>
      </c>
    </row>
    <row r="61" spans="1:10" ht="24.75" customHeight="1" x14ac:dyDescent="0.25">
      <c r="A61" s="3"/>
      <c r="B61" s="16" t="s">
        <v>32</v>
      </c>
      <c r="C61" s="9"/>
      <c r="D61" s="9"/>
      <c r="E61" s="12"/>
      <c r="F61" s="12"/>
      <c r="G61" s="12"/>
      <c r="H61" s="12"/>
      <c r="I61" s="12"/>
      <c r="J61" s="12"/>
    </row>
    <row r="62" spans="1:10" ht="24.75" customHeight="1" x14ac:dyDescent="0.25">
      <c r="A62" s="3" t="s">
        <v>33</v>
      </c>
      <c r="B62" s="15" t="s">
        <v>39</v>
      </c>
      <c r="C62" s="1">
        <v>1</v>
      </c>
      <c r="D62" s="9" t="s">
        <v>98</v>
      </c>
      <c r="E62" s="12"/>
      <c r="F62" s="12">
        <f t="shared" ref="F62:F68" si="50">SUM(C62*E62)</f>
        <v>0</v>
      </c>
      <c r="G62" s="12"/>
      <c r="H62" s="12">
        <f t="shared" ref="H62:H68" si="51">SUM(C62*G62)</f>
        <v>0</v>
      </c>
      <c r="I62" s="12">
        <f t="shared" ref="I62:I68" si="52">SUM(E62+G62)</f>
        <v>0</v>
      </c>
      <c r="J62" s="12">
        <f t="shared" ref="J62:J68" si="53">SUM(C62*I62)</f>
        <v>0</v>
      </c>
    </row>
    <row r="63" spans="1:10" ht="24.75" customHeight="1" x14ac:dyDescent="0.25">
      <c r="A63" s="3" t="s">
        <v>34</v>
      </c>
      <c r="B63" s="15" t="s">
        <v>39</v>
      </c>
      <c r="C63" s="1">
        <v>38</v>
      </c>
      <c r="D63" s="9" t="s">
        <v>40</v>
      </c>
      <c r="E63" s="12"/>
      <c r="F63" s="12">
        <f t="shared" si="50"/>
        <v>0</v>
      </c>
      <c r="G63" s="12"/>
      <c r="H63" s="12">
        <f t="shared" si="51"/>
        <v>0</v>
      </c>
      <c r="I63" s="12">
        <f t="shared" si="52"/>
        <v>0</v>
      </c>
      <c r="J63" s="12">
        <f t="shared" si="53"/>
        <v>0</v>
      </c>
    </row>
    <row r="64" spans="1:10" ht="24.75" customHeight="1" x14ac:dyDescent="0.25">
      <c r="A64" s="3" t="s">
        <v>70</v>
      </c>
      <c r="B64" s="15" t="s">
        <v>39</v>
      </c>
      <c r="C64" s="1">
        <v>1</v>
      </c>
      <c r="D64" s="9" t="s">
        <v>50</v>
      </c>
      <c r="E64" s="12"/>
      <c r="F64" s="12">
        <f t="shared" si="50"/>
        <v>0</v>
      </c>
      <c r="G64" s="12"/>
      <c r="H64" s="12">
        <f t="shared" si="51"/>
        <v>0</v>
      </c>
      <c r="I64" s="12">
        <f t="shared" si="52"/>
        <v>0</v>
      </c>
      <c r="J64" s="12">
        <f>SUM(C64*I64)</f>
        <v>0</v>
      </c>
    </row>
    <row r="65" spans="1:10" ht="24.75" customHeight="1" x14ac:dyDescent="0.25">
      <c r="A65" s="3" t="s">
        <v>35</v>
      </c>
      <c r="B65" s="15" t="s">
        <v>39</v>
      </c>
      <c r="C65" s="1">
        <v>3</v>
      </c>
      <c r="D65" s="9" t="s">
        <v>41</v>
      </c>
      <c r="E65" s="12"/>
      <c r="F65" s="12">
        <f t="shared" si="50"/>
        <v>0</v>
      </c>
      <c r="G65" s="12"/>
      <c r="H65" s="12">
        <f t="shared" si="51"/>
        <v>0</v>
      </c>
      <c r="I65" s="12">
        <f t="shared" si="52"/>
        <v>0</v>
      </c>
      <c r="J65" s="12">
        <f t="shared" ref="J65:J67" si="54">SUM(C65*I65)</f>
        <v>0</v>
      </c>
    </row>
    <row r="66" spans="1:10" ht="24.75" customHeight="1" x14ac:dyDescent="0.25">
      <c r="A66" s="3" t="s">
        <v>36</v>
      </c>
      <c r="B66" s="15" t="s">
        <v>39</v>
      </c>
      <c r="C66" s="1">
        <v>12</v>
      </c>
      <c r="D66" s="9" t="s">
        <v>71</v>
      </c>
      <c r="E66" s="12"/>
      <c r="F66" s="12">
        <f t="shared" si="50"/>
        <v>0</v>
      </c>
      <c r="G66" s="12"/>
      <c r="H66" s="12">
        <f t="shared" si="51"/>
        <v>0</v>
      </c>
      <c r="I66" s="12">
        <f t="shared" si="52"/>
        <v>0</v>
      </c>
      <c r="J66" s="12">
        <f t="shared" si="54"/>
        <v>0</v>
      </c>
    </row>
    <row r="67" spans="1:10" ht="24.75" customHeight="1" x14ac:dyDescent="0.25">
      <c r="A67" s="3" t="s">
        <v>37</v>
      </c>
      <c r="B67" s="15" t="s">
        <v>39</v>
      </c>
      <c r="C67" s="1">
        <v>12</v>
      </c>
      <c r="D67" s="9" t="s">
        <v>99</v>
      </c>
      <c r="E67" s="12"/>
      <c r="F67" s="12">
        <f t="shared" si="50"/>
        <v>0</v>
      </c>
      <c r="G67" s="12"/>
      <c r="H67" s="12">
        <f t="shared" si="51"/>
        <v>0</v>
      </c>
      <c r="I67" s="12">
        <f t="shared" si="52"/>
        <v>0</v>
      </c>
      <c r="J67" s="12">
        <f t="shared" si="54"/>
        <v>0</v>
      </c>
    </row>
    <row r="68" spans="1:10" ht="24.75" customHeight="1" x14ac:dyDescent="0.25">
      <c r="A68" s="3" t="s">
        <v>38</v>
      </c>
      <c r="B68" s="15" t="s">
        <v>39</v>
      </c>
      <c r="C68" s="1">
        <v>26</v>
      </c>
      <c r="D68" s="9" t="s">
        <v>100</v>
      </c>
      <c r="E68" s="12"/>
      <c r="F68" s="12">
        <f t="shared" si="50"/>
        <v>0</v>
      </c>
      <c r="G68" s="12"/>
      <c r="H68" s="12">
        <f t="shared" si="51"/>
        <v>0</v>
      </c>
      <c r="I68" s="12">
        <f t="shared" si="52"/>
        <v>0</v>
      </c>
      <c r="J68" s="12">
        <f t="shared" si="53"/>
        <v>0</v>
      </c>
    </row>
    <row r="69" spans="1:10" ht="24.75" customHeight="1" x14ac:dyDescent="0.25">
      <c r="A69" s="3" t="s">
        <v>101</v>
      </c>
      <c r="B69" s="15" t="s">
        <v>39</v>
      </c>
      <c r="C69" s="1">
        <v>2</v>
      </c>
      <c r="D69" s="9" t="s">
        <v>45</v>
      </c>
      <c r="E69" s="12"/>
      <c r="F69" s="12">
        <f>SUM(C69*E69)</f>
        <v>0</v>
      </c>
      <c r="G69" s="12"/>
      <c r="H69" s="12">
        <f>SUM(C69*G69)</f>
        <v>0</v>
      </c>
      <c r="I69" s="12">
        <f>SUM(E69+G69)</f>
        <v>0</v>
      </c>
      <c r="J69" s="12">
        <f>SUM(C69*I69)</f>
        <v>0</v>
      </c>
    </row>
    <row r="70" spans="1:10" ht="24.75" customHeight="1" x14ac:dyDescent="0.25">
      <c r="A70" s="3"/>
      <c r="B70" s="2" t="s">
        <v>102</v>
      </c>
      <c r="C70" s="3">
        <f>SUM(C62:C69)</f>
        <v>95</v>
      </c>
      <c r="D70" s="9"/>
      <c r="E70" s="12"/>
      <c r="F70" s="12"/>
      <c r="G70" s="12"/>
      <c r="H70" s="12"/>
      <c r="I70" s="12"/>
      <c r="J70" s="12"/>
    </row>
    <row r="71" spans="1:10" ht="24.75" customHeight="1" x14ac:dyDescent="0.25">
      <c r="A71" s="1"/>
      <c r="B71" s="2" t="s">
        <v>103</v>
      </c>
      <c r="C71" s="3">
        <f>SUM(C45:C60)</f>
        <v>219</v>
      </c>
      <c r="D71" s="4"/>
      <c r="E71" s="1"/>
      <c r="F71" s="5"/>
      <c r="G71" s="3"/>
      <c r="H71" s="5"/>
      <c r="I71" s="6"/>
      <c r="J71" s="7"/>
    </row>
    <row r="72" spans="1:10" ht="24.75" customHeight="1" x14ac:dyDescent="0.25">
      <c r="A72" s="1"/>
      <c r="B72" s="2" t="s">
        <v>104</v>
      </c>
      <c r="C72" s="3">
        <f>C71+C70</f>
        <v>314</v>
      </c>
      <c r="D72" s="4"/>
      <c r="E72" s="1"/>
      <c r="F72" s="5">
        <f>SUM(F45:F69)</f>
        <v>0</v>
      </c>
      <c r="G72" s="3"/>
      <c r="H72" s="5">
        <f>SUM(H45:H69)</f>
        <v>0</v>
      </c>
      <c r="I72" s="6"/>
      <c r="J72" s="5">
        <f>SUM(J45:J69)</f>
        <v>0</v>
      </c>
    </row>
    <row r="73" spans="1:10" ht="24.75" customHeight="1" x14ac:dyDescent="0.25">
      <c r="A73" s="10"/>
      <c r="B73" s="41" t="s">
        <v>30</v>
      </c>
      <c r="C73" s="9"/>
      <c r="D73" s="23"/>
      <c r="E73" s="12"/>
      <c r="F73" s="12">
        <f>SUM(F72/120*20)</f>
        <v>0</v>
      </c>
      <c r="G73" s="12"/>
      <c r="H73" s="12">
        <f>SUM(H72/120*20)</f>
        <v>0</v>
      </c>
      <c r="I73" s="12"/>
      <c r="J73" s="12">
        <f>SUM(J72/120*20)</f>
        <v>0</v>
      </c>
    </row>
    <row r="74" spans="1:10" ht="24.75" customHeight="1" x14ac:dyDescent="0.25">
      <c r="A74" s="42"/>
      <c r="B74" s="46" t="s">
        <v>77</v>
      </c>
      <c r="C74" s="45"/>
      <c r="D74" s="45"/>
      <c r="E74" s="45"/>
      <c r="F74" s="45"/>
      <c r="G74" s="45"/>
      <c r="H74" s="45"/>
      <c r="I74" s="45"/>
      <c r="J74" s="45"/>
    </row>
    <row r="75" spans="1:10" ht="24.75" customHeight="1" x14ac:dyDescent="0.25">
      <c r="A75" s="10"/>
      <c r="B75" s="11" t="s">
        <v>15</v>
      </c>
      <c r="C75" s="9"/>
      <c r="D75" s="9"/>
      <c r="E75" s="12"/>
      <c r="F75" s="12"/>
      <c r="G75" s="12"/>
      <c r="H75" s="12"/>
      <c r="I75" s="12"/>
      <c r="J75" s="12"/>
    </row>
    <row r="76" spans="1:10" ht="45" customHeight="1" x14ac:dyDescent="0.25">
      <c r="A76" s="3">
        <v>15</v>
      </c>
      <c r="B76" s="14" t="s">
        <v>16</v>
      </c>
      <c r="C76" s="1">
        <v>5</v>
      </c>
      <c r="D76" s="9" t="s">
        <v>52</v>
      </c>
      <c r="E76" s="12"/>
      <c r="F76" s="12">
        <f>SUM(C76*E76)</f>
        <v>0</v>
      </c>
      <c r="G76" s="12"/>
      <c r="H76" s="12">
        <f>SUM(C76*G76)</f>
        <v>0</v>
      </c>
      <c r="I76" s="12">
        <f>SUM(E76+G76)</f>
        <v>0</v>
      </c>
      <c r="J76" s="12">
        <f>SUM(C76*I76)</f>
        <v>0</v>
      </c>
    </row>
    <row r="77" spans="1:10" ht="45" customHeight="1" x14ac:dyDescent="0.25">
      <c r="A77" s="3" t="s">
        <v>89</v>
      </c>
      <c r="B77" s="13" t="s">
        <v>88</v>
      </c>
      <c r="C77" s="1">
        <v>3</v>
      </c>
      <c r="D77" s="9" t="s">
        <v>20</v>
      </c>
      <c r="E77" s="12"/>
      <c r="F77" s="12">
        <f t="shared" ref="F77" si="55">SUM(C77*E77)</f>
        <v>0</v>
      </c>
      <c r="G77" s="12"/>
      <c r="H77" s="12">
        <f t="shared" ref="H77" si="56">SUM(C77*G77)</f>
        <v>0</v>
      </c>
      <c r="I77" s="12">
        <f t="shared" ref="I77" si="57">SUM(E77+G77)</f>
        <v>0</v>
      </c>
      <c r="J77" s="12">
        <f t="shared" ref="J77" si="58">SUM(C77*I77)</f>
        <v>0</v>
      </c>
    </row>
    <row r="78" spans="1:10" ht="24.75" customHeight="1" x14ac:dyDescent="0.25">
      <c r="A78" s="10"/>
      <c r="B78" s="11" t="s">
        <v>21</v>
      </c>
      <c r="C78" s="9"/>
      <c r="D78" s="9"/>
      <c r="E78" s="12"/>
      <c r="F78" s="12"/>
      <c r="G78" s="12"/>
      <c r="H78" s="12"/>
      <c r="I78" s="12"/>
      <c r="J78" s="12"/>
    </row>
    <row r="79" spans="1:10" ht="43.5" customHeight="1" x14ac:dyDescent="0.25">
      <c r="A79" s="3">
        <v>1</v>
      </c>
      <c r="B79" s="14" t="s">
        <v>54</v>
      </c>
      <c r="C79" s="1">
        <v>2</v>
      </c>
      <c r="D79" s="9" t="s">
        <v>18</v>
      </c>
      <c r="E79" s="12"/>
      <c r="F79" s="12">
        <f t="shared" ref="F79:F80" si="59">SUM(C79*E79)</f>
        <v>0</v>
      </c>
      <c r="G79" s="12"/>
      <c r="H79" s="12">
        <f t="shared" ref="H79:H80" si="60">SUM(C79*G79)</f>
        <v>0</v>
      </c>
      <c r="I79" s="12">
        <f t="shared" ref="I79:I80" si="61">SUM(E79+G79)</f>
        <v>0</v>
      </c>
      <c r="J79" s="12">
        <f t="shared" ref="J79:J80" si="62">SUM(C79*I79)</f>
        <v>0</v>
      </c>
    </row>
    <row r="80" spans="1:10" ht="48.75" customHeight="1" x14ac:dyDescent="0.25">
      <c r="A80" s="3" t="s">
        <v>25</v>
      </c>
      <c r="B80" s="14" t="s">
        <v>64</v>
      </c>
      <c r="C80" s="1">
        <v>1</v>
      </c>
      <c r="D80" s="9" t="s">
        <v>18</v>
      </c>
      <c r="E80" s="12"/>
      <c r="F80" s="12">
        <f t="shared" si="59"/>
        <v>0</v>
      </c>
      <c r="G80" s="12"/>
      <c r="H80" s="12">
        <f t="shared" si="60"/>
        <v>0</v>
      </c>
      <c r="I80" s="33">
        <f t="shared" si="61"/>
        <v>0</v>
      </c>
      <c r="J80" s="12">
        <f t="shared" si="62"/>
        <v>0</v>
      </c>
    </row>
    <row r="81" spans="1:10" ht="43.5" customHeight="1" x14ac:dyDescent="0.25">
      <c r="A81" s="3" t="s">
        <v>91</v>
      </c>
      <c r="B81" s="14" t="s">
        <v>23</v>
      </c>
      <c r="C81" s="1">
        <v>1</v>
      </c>
      <c r="D81" s="9" t="s">
        <v>20</v>
      </c>
      <c r="E81" s="12"/>
      <c r="F81" s="12">
        <f t="shared" ref="F81:F82" si="63">SUM(C81*E81)</f>
        <v>0</v>
      </c>
      <c r="G81" s="12"/>
      <c r="H81" s="12">
        <f t="shared" ref="H81:H82" si="64">SUM(C81*G81)</f>
        <v>0</v>
      </c>
      <c r="I81" s="12">
        <f t="shared" ref="I81:I82" si="65">SUM(E81+G81)</f>
        <v>0</v>
      </c>
      <c r="J81" s="12">
        <f t="shared" ref="J81:J82" si="66">SUM(C81*I81)</f>
        <v>0</v>
      </c>
    </row>
    <row r="82" spans="1:10" ht="43.5" customHeight="1" x14ac:dyDescent="0.25">
      <c r="A82" s="35">
        <v>6.1</v>
      </c>
      <c r="B82" s="14" t="s">
        <v>73</v>
      </c>
      <c r="C82" s="1">
        <v>1</v>
      </c>
      <c r="D82" s="9" t="s">
        <v>31</v>
      </c>
      <c r="E82" s="12"/>
      <c r="F82" s="12">
        <f t="shared" si="63"/>
        <v>0</v>
      </c>
      <c r="G82" s="12"/>
      <c r="H82" s="12">
        <f t="shared" si="64"/>
        <v>0</v>
      </c>
      <c r="I82" s="12">
        <f t="shared" si="65"/>
        <v>0</v>
      </c>
      <c r="J82" s="12">
        <f t="shared" si="66"/>
        <v>0</v>
      </c>
    </row>
    <row r="83" spans="1:10" ht="43.5" customHeight="1" x14ac:dyDescent="0.25">
      <c r="A83" s="3">
        <v>7</v>
      </c>
      <c r="B83" s="14" t="s">
        <v>23</v>
      </c>
      <c r="C83" s="1">
        <v>1</v>
      </c>
      <c r="D83" s="9" t="s">
        <v>20</v>
      </c>
      <c r="E83" s="12"/>
      <c r="F83" s="12">
        <f t="shared" ref="F83:F84" si="67">SUM(C83*E83)</f>
        <v>0</v>
      </c>
      <c r="G83" s="12"/>
      <c r="H83" s="12">
        <f t="shared" ref="H83:H84" si="68">SUM(C83*G83)</f>
        <v>0</v>
      </c>
      <c r="I83" s="12">
        <f t="shared" ref="I83:I84" si="69">SUM(E83+G83)</f>
        <v>0</v>
      </c>
      <c r="J83" s="12">
        <f t="shared" ref="J83:J84" si="70">SUM(C83*I83)</f>
        <v>0</v>
      </c>
    </row>
    <row r="84" spans="1:10" ht="48.75" customHeight="1" x14ac:dyDescent="0.25">
      <c r="A84" s="3">
        <v>9</v>
      </c>
      <c r="B84" s="14" t="s">
        <v>27</v>
      </c>
      <c r="C84" s="1">
        <v>1</v>
      </c>
      <c r="D84" s="9" t="s">
        <v>92</v>
      </c>
      <c r="E84" s="12"/>
      <c r="F84" s="12">
        <f t="shared" si="67"/>
        <v>0</v>
      </c>
      <c r="G84" s="12"/>
      <c r="H84" s="12">
        <f t="shared" si="68"/>
        <v>0</v>
      </c>
      <c r="I84" s="33">
        <f t="shared" si="69"/>
        <v>0</v>
      </c>
      <c r="J84" s="12">
        <f t="shared" si="70"/>
        <v>0</v>
      </c>
    </row>
    <row r="85" spans="1:10" ht="43.5" customHeight="1" x14ac:dyDescent="0.25">
      <c r="A85" s="3">
        <v>11</v>
      </c>
      <c r="B85" s="14" t="s">
        <v>23</v>
      </c>
      <c r="C85" s="1">
        <v>1</v>
      </c>
      <c r="D85" s="9" t="s">
        <v>74</v>
      </c>
      <c r="E85" s="12"/>
      <c r="F85" s="12">
        <f t="shared" ref="F85" si="71">SUM(C85*E85)</f>
        <v>0</v>
      </c>
      <c r="G85" s="12"/>
      <c r="H85" s="12">
        <f t="shared" ref="H85" si="72">SUM(C85*G85)</f>
        <v>0</v>
      </c>
      <c r="I85" s="12">
        <f t="shared" ref="I85" si="73">SUM(E85+G85)</f>
        <v>0</v>
      </c>
      <c r="J85" s="12">
        <f t="shared" ref="J85" si="74">SUM(C85*I85)</f>
        <v>0</v>
      </c>
    </row>
    <row r="86" spans="1:10" ht="24.75" customHeight="1" x14ac:dyDescent="0.25">
      <c r="A86" s="10"/>
      <c r="B86" s="11" t="s">
        <v>29</v>
      </c>
      <c r="C86" s="9"/>
      <c r="D86" s="9"/>
      <c r="E86" s="12"/>
      <c r="F86" s="12"/>
      <c r="G86" s="12"/>
      <c r="H86" s="12"/>
      <c r="I86" s="12"/>
      <c r="J86" s="12"/>
    </row>
    <row r="87" spans="1:10" ht="24.75" customHeight="1" x14ac:dyDescent="0.25">
      <c r="A87" s="3" t="s">
        <v>90</v>
      </c>
      <c r="B87" s="15" t="s">
        <v>26</v>
      </c>
      <c r="C87" s="9">
        <v>131</v>
      </c>
      <c r="D87" s="9" t="s">
        <v>19</v>
      </c>
      <c r="E87" s="12"/>
      <c r="F87" s="12">
        <f t="shared" ref="F87:F91" si="75">SUM(C87*E87)</f>
        <v>0</v>
      </c>
      <c r="G87" s="12"/>
      <c r="H87" s="12">
        <f t="shared" ref="H87:H91" si="76">SUM(C87*G87)</f>
        <v>0</v>
      </c>
      <c r="I87" s="12">
        <f t="shared" ref="I87:I91" si="77">SUM(E87+G87)</f>
        <v>0</v>
      </c>
      <c r="J87" s="12">
        <f t="shared" ref="J87:J91" si="78">SUM(C87*I87)</f>
        <v>0</v>
      </c>
    </row>
    <row r="88" spans="1:10" ht="51.75" customHeight="1" x14ac:dyDescent="0.25">
      <c r="A88" s="3">
        <v>2</v>
      </c>
      <c r="B88" s="14" t="s">
        <v>24</v>
      </c>
      <c r="C88" s="9">
        <f>1+11</f>
        <v>12</v>
      </c>
      <c r="D88" s="9" t="s">
        <v>18</v>
      </c>
      <c r="E88" s="12"/>
      <c r="F88" s="12">
        <f t="shared" si="75"/>
        <v>0</v>
      </c>
      <c r="G88" s="12"/>
      <c r="H88" s="12">
        <f t="shared" si="76"/>
        <v>0</v>
      </c>
      <c r="I88" s="12">
        <f t="shared" si="77"/>
        <v>0</v>
      </c>
      <c r="J88" s="12">
        <f t="shared" si="78"/>
        <v>0</v>
      </c>
    </row>
    <row r="89" spans="1:10" ht="51.75" customHeight="1" x14ac:dyDescent="0.25">
      <c r="A89" s="3" t="s">
        <v>25</v>
      </c>
      <c r="B89" s="14" t="s">
        <v>24</v>
      </c>
      <c r="C89" s="9">
        <f t="shared" ref="C89:C90" si="79">1+11</f>
        <v>12</v>
      </c>
      <c r="D89" s="9" t="s">
        <v>18</v>
      </c>
      <c r="E89" s="12"/>
      <c r="F89" s="12">
        <f t="shared" si="75"/>
        <v>0</v>
      </c>
      <c r="G89" s="12"/>
      <c r="H89" s="12">
        <f t="shared" si="76"/>
        <v>0</v>
      </c>
      <c r="I89" s="12">
        <f t="shared" si="77"/>
        <v>0</v>
      </c>
      <c r="J89" s="12">
        <f t="shared" si="78"/>
        <v>0</v>
      </c>
    </row>
    <row r="90" spans="1:10" ht="51.75" customHeight="1" x14ac:dyDescent="0.25">
      <c r="A90" s="3">
        <v>3</v>
      </c>
      <c r="B90" s="14" t="s">
        <v>27</v>
      </c>
      <c r="C90" s="9">
        <f t="shared" si="79"/>
        <v>12</v>
      </c>
      <c r="D90" s="9" t="s">
        <v>19</v>
      </c>
      <c r="E90" s="12"/>
      <c r="F90" s="12">
        <f t="shared" si="75"/>
        <v>0</v>
      </c>
      <c r="G90" s="12"/>
      <c r="H90" s="12">
        <f t="shared" si="76"/>
        <v>0</v>
      </c>
      <c r="I90" s="12">
        <f t="shared" si="77"/>
        <v>0</v>
      </c>
      <c r="J90" s="12">
        <f t="shared" si="78"/>
        <v>0</v>
      </c>
    </row>
    <row r="91" spans="1:10" ht="51.75" customHeight="1" x14ac:dyDescent="0.25">
      <c r="A91" s="3" t="s">
        <v>72</v>
      </c>
      <c r="B91" s="14" t="s">
        <v>28</v>
      </c>
      <c r="C91" s="9">
        <v>24</v>
      </c>
      <c r="D91" s="9" t="s">
        <v>18</v>
      </c>
      <c r="E91" s="12"/>
      <c r="F91" s="12">
        <f t="shared" si="75"/>
        <v>0</v>
      </c>
      <c r="G91" s="12"/>
      <c r="H91" s="12">
        <f t="shared" si="76"/>
        <v>0</v>
      </c>
      <c r="I91" s="12">
        <f t="shared" si="77"/>
        <v>0</v>
      </c>
      <c r="J91" s="12">
        <f t="shared" si="78"/>
        <v>0</v>
      </c>
    </row>
    <row r="92" spans="1:10" ht="24.75" customHeight="1" x14ac:dyDescent="0.25">
      <c r="A92" s="3"/>
      <c r="B92" s="16" t="s">
        <v>32</v>
      </c>
      <c r="C92" s="9"/>
      <c r="D92" s="9"/>
      <c r="E92" s="12"/>
      <c r="F92" s="12"/>
      <c r="G92" s="12"/>
      <c r="H92" s="12"/>
      <c r="I92" s="12"/>
      <c r="J92" s="12"/>
    </row>
    <row r="93" spans="1:10" ht="24.75" customHeight="1" x14ac:dyDescent="0.25">
      <c r="A93" s="3" t="s">
        <v>33</v>
      </c>
      <c r="B93" s="15" t="s">
        <v>39</v>
      </c>
      <c r="C93" s="1">
        <v>2</v>
      </c>
      <c r="D93" s="9" t="s">
        <v>78</v>
      </c>
      <c r="E93" s="12"/>
      <c r="F93" s="12">
        <f t="shared" ref="F93" si="80">SUM(C93*E93)</f>
        <v>0</v>
      </c>
      <c r="G93" s="12"/>
      <c r="H93" s="12">
        <f t="shared" ref="H93" si="81">SUM(C93*G93)</f>
        <v>0</v>
      </c>
      <c r="I93" s="12">
        <f t="shared" ref="I93" si="82">SUM(E93+G93)</f>
        <v>0</v>
      </c>
      <c r="J93" s="12">
        <f t="shared" ref="J93" si="83">SUM(C93*I93)</f>
        <v>0</v>
      </c>
    </row>
    <row r="94" spans="1:10" ht="24.75" customHeight="1" x14ac:dyDescent="0.25">
      <c r="A94" s="3" t="s">
        <v>34</v>
      </c>
      <c r="B94" s="15" t="s">
        <v>39</v>
      </c>
      <c r="C94" s="1">
        <v>38</v>
      </c>
      <c r="D94" s="9" t="s">
        <v>40</v>
      </c>
      <c r="E94" s="12"/>
      <c r="F94" s="12">
        <f>SUM(C94*E94)</f>
        <v>0</v>
      </c>
      <c r="G94" s="12"/>
      <c r="H94" s="12">
        <f>SUM(C94*G94)</f>
        <v>0</v>
      </c>
      <c r="I94" s="12">
        <f>SUM(E94+G94)</f>
        <v>0</v>
      </c>
      <c r="J94" s="12">
        <f>SUM(C94*I94)</f>
        <v>0</v>
      </c>
    </row>
    <row r="95" spans="1:10" ht="24.75" customHeight="1" x14ac:dyDescent="0.25">
      <c r="A95" s="3" t="s">
        <v>70</v>
      </c>
      <c r="B95" s="15" t="s">
        <v>39</v>
      </c>
      <c r="C95" s="1">
        <v>24</v>
      </c>
      <c r="D95" s="9" t="s">
        <v>79</v>
      </c>
      <c r="E95" s="12"/>
      <c r="F95" s="12">
        <f t="shared" ref="F95" si="84">SUM(C95*E95)</f>
        <v>0</v>
      </c>
      <c r="G95" s="12"/>
      <c r="H95" s="12">
        <f t="shared" ref="H95" si="85">SUM(C95*G95)</f>
        <v>0</v>
      </c>
      <c r="I95" s="12">
        <f t="shared" ref="I95" si="86">SUM(E95+G95)</f>
        <v>0</v>
      </c>
      <c r="J95" s="12">
        <f t="shared" ref="J95" si="87">SUM(C95*I95)</f>
        <v>0</v>
      </c>
    </row>
    <row r="96" spans="1:10" ht="24.75" customHeight="1" x14ac:dyDescent="0.25">
      <c r="A96" s="3" t="s">
        <v>35</v>
      </c>
      <c r="B96" s="15" t="s">
        <v>39</v>
      </c>
      <c r="C96" s="1">
        <v>1</v>
      </c>
      <c r="D96" s="9" t="s">
        <v>50</v>
      </c>
      <c r="E96" s="12"/>
      <c r="F96" s="12">
        <f>SUM(C96*E96)</f>
        <v>0</v>
      </c>
      <c r="G96" s="12"/>
      <c r="H96" s="12">
        <f>SUM(C96*G96)</f>
        <v>0</v>
      </c>
      <c r="I96" s="12">
        <f t="shared" ref="I96" si="88">SUM(E96+G96)</f>
        <v>0</v>
      </c>
      <c r="J96" s="12">
        <f>SUM(C96*I96)</f>
        <v>0</v>
      </c>
    </row>
    <row r="97" spans="1:10" ht="24.75" customHeight="1" x14ac:dyDescent="0.25">
      <c r="A97" s="3" t="s">
        <v>36</v>
      </c>
      <c r="B97" s="15" t="s">
        <v>39</v>
      </c>
      <c r="C97" s="1">
        <v>2</v>
      </c>
      <c r="D97" s="9" t="s">
        <v>71</v>
      </c>
      <c r="E97" s="12"/>
      <c r="F97" s="12">
        <f t="shared" ref="F97:F98" si="89">SUM(C97*E97)</f>
        <v>0</v>
      </c>
      <c r="G97" s="12"/>
      <c r="H97" s="12">
        <f t="shared" ref="H97:H98" si="90">SUM(C97*G97)</f>
        <v>0</v>
      </c>
      <c r="I97" s="12">
        <f t="shared" ref="I97:I98" si="91">SUM(E97+G97)</f>
        <v>0</v>
      </c>
      <c r="J97" s="12">
        <f t="shared" ref="J97:J98" si="92">SUM(C97*I97)</f>
        <v>0</v>
      </c>
    </row>
    <row r="98" spans="1:10" ht="24.75" customHeight="1" x14ac:dyDescent="0.25">
      <c r="A98" s="3" t="s">
        <v>38</v>
      </c>
      <c r="B98" s="15" t="s">
        <v>39</v>
      </c>
      <c r="C98" s="1">
        <v>2</v>
      </c>
      <c r="D98" s="9" t="s">
        <v>80</v>
      </c>
      <c r="E98" s="12"/>
      <c r="F98" s="12">
        <f t="shared" si="89"/>
        <v>0</v>
      </c>
      <c r="G98" s="12"/>
      <c r="H98" s="12">
        <f t="shared" si="90"/>
        <v>0</v>
      </c>
      <c r="I98" s="12">
        <f t="shared" si="91"/>
        <v>0</v>
      </c>
      <c r="J98" s="12">
        <f t="shared" si="92"/>
        <v>0</v>
      </c>
    </row>
    <row r="99" spans="1:10" ht="24.75" customHeight="1" x14ac:dyDescent="0.25">
      <c r="A99" s="3" t="s">
        <v>42</v>
      </c>
      <c r="B99" s="15" t="s">
        <v>39</v>
      </c>
      <c r="C99" s="1">
        <v>13</v>
      </c>
      <c r="D99" s="9" t="s">
        <v>81</v>
      </c>
      <c r="E99" s="12"/>
      <c r="F99" s="12">
        <f t="shared" ref="F99:F101" si="93">SUM(C99*E99)</f>
        <v>0</v>
      </c>
      <c r="G99" s="12"/>
      <c r="H99" s="12">
        <f t="shared" ref="H99:H101" si="94">SUM(C99*G99)</f>
        <v>0</v>
      </c>
      <c r="I99" s="12">
        <f t="shared" ref="I99:I101" si="95">SUM(E99+G99)</f>
        <v>0</v>
      </c>
      <c r="J99" s="12">
        <f t="shared" ref="J99:J101" si="96">SUM(C99*I99)</f>
        <v>0</v>
      </c>
    </row>
    <row r="100" spans="1:10" ht="24.75" customHeight="1" x14ac:dyDescent="0.25">
      <c r="A100" s="3" t="s">
        <v>44</v>
      </c>
      <c r="B100" s="15" t="s">
        <v>39</v>
      </c>
      <c r="C100" s="1">
        <v>10</v>
      </c>
      <c r="D100" s="9" t="s">
        <v>82</v>
      </c>
      <c r="E100" s="12"/>
      <c r="F100" s="12">
        <f t="shared" si="93"/>
        <v>0</v>
      </c>
      <c r="G100" s="12"/>
      <c r="H100" s="12">
        <f t="shared" si="94"/>
        <v>0</v>
      </c>
      <c r="I100" s="12">
        <f t="shared" si="95"/>
        <v>0</v>
      </c>
      <c r="J100" s="12">
        <f t="shared" si="96"/>
        <v>0</v>
      </c>
    </row>
    <row r="101" spans="1:10" ht="24.75" customHeight="1" x14ac:dyDescent="0.25">
      <c r="A101" s="3" t="s">
        <v>62</v>
      </c>
      <c r="B101" s="15" t="s">
        <v>39</v>
      </c>
      <c r="C101" s="1">
        <v>2</v>
      </c>
      <c r="D101" s="9" t="s">
        <v>43</v>
      </c>
      <c r="E101" s="12"/>
      <c r="F101" s="12">
        <f t="shared" si="93"/>
        <v>0</v>
      </c>
      <c r="G101" s="12"/>
      <c r="H101" s="12">
        <f t="shared" si="94"/>
        <v>0</v>
      </c>
      <c r="I101" s="12">
        <f t="shared" si="95"/>
        <v>0</v>
      </c>
      <c r="J101" s="12">
        <f t="shared" si="96"/>
        <v>0</v>
      </c>
    </row>
    <row r="102" spans="1:10" ht="24.75" customHeight="1" x14ac:dyDescent="0.25">
      <c r="A102" s="3" t="s">
        <v>83</v>
      </c>
      <c r="B102" s="15" t="s">
        <v>39</v>
      </c>
      <c r="C102" s="1">
        <v>1</v>
      </c>
      <c r="D102" s="9" t="s">
        <v>84</v>
      </c>
      <c r="E102" s="12"/>
      <c r="F102" s="12">
        <f>SUM(C102*E102)</f>
        <v>0</v>
      </c>
      <c r="G102" s="12"/>
      <c r="H102" s="12">
        <f>SUM(C102*G102)</f>
        <v>0</v>
      </c>
      <c r="I102" s="12">
        <f>SUM(E102+G102)</f>
        <v>0</v>
      </c>
      <c r="J102" s="12">
        <f>SUM(C102*I102)</f>
        <v>0</v>
      </c>
    </row>
    <row r="103" spans="1:10" ht="24.75" customHeight="1" x14ac:dyDescent="0.25">
      <c r="A103" s="3"/>
      <c r="B103" s="2" t="s">
        <v>85</v>
      </c>
      <c r="C103" s="3">
        <f>SUM(C93:C102)</f>
        <v>95</v>
      </c>
      <c r="D103" s="9"/>
      <c r="E103" s="12"/>
      <c r="F103" s="12"/>
      <c r="G103" s="12"/>
      <c r="H103" s="12"/>
      <c r="I103" s="12"/>
      <c r="J103" s="12"/>
    </row>
    <row r="104" spans="1:10" ht="24.75" customHeight="1" x14ac:dyDescent="0.25">
      <c r="A104" s="1"/>
      <c r="B104" s="2" t="s">
        <v>86</v>
      </c>
      <c r="C104" s="3">
        <f>SUM(C76:C91)</f>
        <v>207</v>
      </c>
      <c r="D104" s="4"/>
      <c r="E104" s="1"/>
      <c r="F104" s="5"/>
      <c r="G104" s="3"/>
      <c r="H104" s="5"/>
      <c r="I104" s="6"/>
      <c r="J104" s="7"/>
    </row>
    <row r="105" spans="1:10" ht="24.75" customHeight="1" x14ac:dyDescent="0.25">
      <c r="A105" s="1"/>
      <c r="B105" s="2" t="s">
        <v>87</v>
      </c>
      <c r="C105" s="3">
        <f>C104+C103</f>
        <v>302</v>
      </c>
      <c r="D105" s="4"/>
      <c r="E105" s="1"/>
      <c r="F105" s="5">
        <f>SUM(F76:F102)</f>
        <v>0</v>
      </c>
      <c r="G105" s="3"/>
      <c r="H105" s="5">
        <f>SUM(H76:H102)</f>
        <v>0</v>
      </c>
      <c r="I105" s="6"/>
      <c r="J105" s="5">
        <f>SUM(J76:J102)</f>
        <v>0</v>
      </c>
    </row>
    <row r="106" spans="1:10" ht="13.5" customHeight="1" x14ac:dyDescent="0.25">
      <c r="A106" s="10"/>
      <c r="B106" s="22" t="s">
        <v>30</v>
      </c>
      <c r="C106" s="9"/>
      <c r="D106" s="23"/>
      <c r="E106" s="12"/>
      <c r="F106" s="12">
        <f>SUM(F105/120*20)</f>
        <v>0</v>
      </c>
      <c r="G106" s="12"/>
      <c r="H106" s="12">
        <f>SUM(H105/120*20)</f>
        <v>0</v>
      </c>
      <c r="I106" s="12"/>
      <c r="J106" s="12">
        <f>SUM(J105/120*20)</f>
        <v>0</v>
      </c>
    </row>
    <row r="107" spans="1:10" ht="24.75" customHeight="1" x14ac:dyDescent="0.25">
      <c r="A107" s="10"/>
      <c r="B107" s="19" t="s">
        <v>60</v>
      </c>
      <c r="C107" s="9"/>
      <c r="D107" s="9"/>
      <c r="E107" s="12"/>
      <c r="F107" s="20">
        <f>F105+F72+F41</f>
        <v>0</v>
      </c>
      <c r="G107" s="20"/>
      <c r="H107" s="20">
        <f t="shared" ref="G107:J107" si="97">H105+H72+H41</f>
        <v>0</v>
      </c>
      <c r="I107" s="20"/>
      <c r="J107" s="20">
        <f>J105+J72+J41</f>
        <v>0</v>
      </c>
    </row>
    <row r="108" spans="1:10" ht="24.75" customHeight="1" x14ac:dyDescent="0.25">
      <c r="A108" s="10"/>
      <c r="B108" s="19" t="s">
        <v>47</v>
      </c>
      <c r="C108" s="9"/>
      <c r="D108" s="9"/>
      <c r="E108" s="12"/>
      <c r="F108" s="21">
        <f>SUM(F107/120*20)</f>
        <v>0</v>
      </c>
      <c r="G108" s="12"/>
      <c r="H108" s="21">
        <f>SUM(H107/120*20)</f>
        <v>0</v>
      </c>
      <c r="I108" s="12"/>
      <c r="J108" s="21">
        <f>SUM(J107/120*20)</f>
        <v>0</v>
      </c>
    </row>
    <row r="111" spans="1:10" s="27" customFormat="1" ht="24.75" customHeight="1" x14ac:dyDescent="0.25">
      <c r="B111" s="28"/>
      <c r="C111" s="29"/>
      <c r="D111" s="29"/>
      <c r="E111" s="30"/>
      <c r="F111" s="30"/>
      <c r="H111" s="31" t="s">
        <v>56</v>
      </c>
      <c r="I111" s="30"/>
      <c r="J111" s="30"/>
    </row>
    <row r="112" spans="1:10" s="27" customFormat="1" ht="24.75" customHeight="1" x14ac:dyDescent="0.25">
      <c r="B112" s="28"/>
      <c r="C112" s="29"/>
      <c r="D112" s="29"/>
      <c r="E112" s="30"/>
      <c r="F112" s="30"/>
      <c r="H112" s="31"/>
      <c r="I112" s="30"/>
      <c r="J112" s="30"/>
    </row>
    <row r="113" spans="2:10" s="27" customFormat="1" ht="24.75" customHeight="1" x14ac:dyDescent="0.25">
      <c r="B113" s="28"/>
      <c r="C113" s="29"/>
      <c r="D113" s="29"/>
      <c r="E113" s="30"/>
      <c r="F113" s="30"/>
      <c r="H113" s="31" t="s">
        <v>106</v>
      </c>
      <c r="I113" s="30"/>
      <c r="J113" s="30"/>
    </row>
    <row r="114" spans="2:10" s="27" customFormat="1" ht="24.75" customHeight="1" x14ac:dyDescent="0.25">
      <c r="B114" s="28"/>
      <c r="C114" s="29"/>
      <c r="D114" s="29"/>
      <c r="E114" s="30"/>
      <c r="F114" s="30"/>
      <c r="H114" s="31"/>
      <c r="I114" s="30"/>
      <c r="J114" s="30"/>
    </row>
    <row r="115" spans="2:10" s="27" customFormat="1" ht="24.75" customHeight="1" x14ac:dyDescent="0.25">
      <c r="B115" s="28"/>
      <c r="C115" s="29"/>
      <c r="D115" s="29"/>
      <c r="E115" s="30"/>
      <c r="F115" s="30"/>
      <c r="H115" s="31" t="s">
        <v>107</v>
      </c>
      <c r="I115" s="30"/>
      <c r="J115" s="30"/>
    </row>
    <row r="116" spans="2:10" s="27" customFormat="1" ht="24.75" customHeight="1" x14ac:dyDescent="0.25">
      <c r="B116" s="28"/>
      <c r="C116" s="29"/>
      <c r="D116" s="29"/>
      <c r="E116" s="30"/>
      <c r="F116" s="30"/>
      <c r="G116" s="30"/>
      <c r="H116" s="30"/>
      <c r="I116" s="30"/>
      <c r="J116" s="30"/>
    </row>
    <row r="125" spans="2:10" ht="24.75" customHeight="1" x14ac:dyDescent="0.25">
      <c r="H125" s="32"/>
    </row>
  </sheetData>
  <mergeCells count="11">
    <mergeCell ref="A4:J4"/>
    <mergeCell ref="A3:J3"/>
    <mergeCell ref="A1:J1"/>
    <mergeCell ref="J10:J11"/>
    <mergeCell ref="D10:D11"/>
    <mergeCell ref="C10:C11"/>
    <mergeCell ref="B10:B11"/>
    <mergeCell ref="A10:A11"/>
    <mergeCell ref="E10:F10"/>
    <mergeCell ref="G10:H10"/>
    <mergeCell ref="I10:I11"/>
  </mergeCells>
  <pageMargins left="0.23622047244094491" right="0.23622047244094491" top="0.55118110236220474" bottom="0.55118110236220474" header="0.31496062992125984" footer="0.31496062992125984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2024-10-03T08:45:10Z</dcterms:modified>
</cp:coreProperties>
</file>