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4_ИТ\свыше 800 тыс. руб\34_Внедрение Kafka\3_На ЭТП\"/>
    </mc:Choice>
  </mc:AlternateContent>
  <xr:revisionPtr revIDLastSave="0" documentId="13_ncr:1_{B0F24669-5A1A-4EB8-917E-8A60C514131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Методика оценки" sheetId="16" r:id="rId1"/>
    <sheet name="Лист1" sheetId="1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8" l="1"/>
  <c r="H8" i="18"/>
  <c r="F8" i="18"/>
  <c r="J12" i="18"/>
  <c r="H12" i="18"/>
  <c r="F12" i="18"/>
  <c r="J11" i="18"/>
  <c r="F11" i="18"/>
  <c r="H11" i="18"/>
  <c r="J10" i="18"/>
  <c r="H10" i="18"/>
  <c r="F10" i="18"/>
  <c r="J7" i="18"/>
  <c r="H7" i="18"/>
  <c r="F7" i="18"/>
  <c r="H6" i="18"/>
  <c r="J6" i="18"/>
  <c r="F6" i="18"/>
  <c r="K12" i="18"/>
  <c r="K11" i="18"/>
  <c r="K10" i="18"/>
  <c r="K7" i="18"/>
  <c r="K6" i="18"/>
</calcChain>
</file>

<file path=xl/sharedStrings.xml><?xml version="1.0" encoding="utf-8"?>
<sst xmlns="http://schemas.openxmlformats.org/spreadsheetml/2006/main" count="55" uniqueCount="45">
  <si>
    <t>Неценовые критерии</t>
  </si>
  <si>
    <t>Наименование критерия</t>
  </si>
  <si>
    <t>Цена договора</t>
  </si>
  <si>
    <t>Итоговый рейтинг Участников</t>
  </si>
  <si>
    <t>Порядок расчета итогового рейтинга Участников</t>
  </si>
  <si>
    <t>Основание для оценки</t>
  </si>
  <si>
    <t>Расчет итоговой оценки предпочтительности по предложению</t>
  </si>
  <si>
    <t>Коммерческое предложение Участника</t>
  </si>
  <si>
    <t xml:space="preserve">1. Справка об опыте работы (форма стандартная, при необходимости может быть доработана для внесения доп.сведений)
2. Скан-копии договоров и актов к ним. 
</t>
  </si>
  <si>
    <t>№</t>
  </si>
  <si>
    <t>1.1.</t>
  </si>
  <si>
    <t>Вес критерия</t>
  </si>
  <si>
    <r>
      <t>Стоимость 1 часа</t>
    </r>
    <r>
      <rPr>
        <sz val="11"/>
        <rFont val="Arial"/>
        <family val="2"/>
        <charset val="204"/>
      </rPr>
      <t xml:space="preserve"> работы соответствующих</t>
    </r>
    <r>
      <rPr>
        <sz val="11"/>
        <color rgb="FF000000"/>
        <rFont val="Arial"/>
        <family val="2"/>
        <charset val="204"/>
      </rPr>
      <t xml:space="preserve"> требованиям</t>
    </r>
    <r>
      <rPr>
        <sz val="11"/>
        <rFont val="Arial"/>
        <family val="2"/>
        <charset val="204"/>
      </rPr>
      <t xml:space="preserve"> к ква</t>
    </r>
    <r>
      <rPr>
        <sz val="11"/>
        <color rgb="FF000000"/>
        <rFont val="Arial"/>
        <family val="2"/>
        <charset val="204"/>
      </rPr>
      <t xml:space="preserve">лификации специалистов на услуги по доработкам
</t>
    </r>
  </si>
  <si>
    <t>Наличие проектного опыта выполнения аналогичных работ по внедрению Kafka и интеграции Kafka c JMIX.</t>
  </si>
  <si>
    <t xml:space="preserve">1. Справка о кадровых ресурсах (по форме АО РНПК)
</t>
  </si>
  <si>
    <t xml:space="preserve">
Опыт команды проекта со стороны Участника закупки, связанных с выполнением работ по  внедрению Kafka и интеграции Kafka c JMIX.</t>
  </si>
  <si>
    <t>Ценовые критерии</t>
  </si>
  <si>
    <t>Расчет оценки по критерию рассчитывается по формуле:                                  
К_(Участие в проектах, i)= Участие в проектах _i/ Участие в проектах _max ×5*h
где:
К_(Участие в проектах, i) – рейтинг i-й заявки по критерию «Опыт команды проекта со стороны Участника закупки связанных с выполнением работ по  внедрению Kafka и интеграции Kafka c JMIX» в баллах.
Участие в проектах _i – средний опыт команды проекта i-го Участника закупки связанных с выполнением работ по  внедрению Kafka и интеграции Kafka c JMIX  (определяется путем деления общего  суммарного количества проектов, в которых принимали участие члены команды на общее количество членов команды);
Участие в проектах _max – максимальный средний опыт участия в проектах членов команды связанных с выполнением работ по  внедрению Kafka и интеграции Kafka c JMIX (из всех допущенных до стадии оценки заявок участников);                                                                                                                                                              
5 – расчетный балл, h – вес критерия.</t>
  </si>
  <si>
    <t>Пример расчета</t>
  </si>
  <si>
    <t>Ценовые</t>
  </si>
  <si>
    <t>Неценовые</t>
  </si>
  <si>
    <t>Вес подкритерия</t>
  </si>
  <si>
    <t>Опыт команды проекта со стороны Участника закупки, связанных с выполнением работ по  внедрению Kafka и интеграции Kafka c JMIX.</t>
  </si>
  <si>
    <t>Участник 1</t>
  </si>
  <si>
    <t>Участник 2</t>
  </si>
  <si>
    <t>Участник 3</t>
  </si>
  <si>
    <t xml:space="preserve">Значение </t>
  </si>
  <si>
    <t>Рейтинг</t>
  </si>
  <si>
    <r>
      <t xml:space="preserve">Срок реализации проекта, </t>
    </r>
    <r>
      <rPr>
        <sz val="11"/>
        <color rgb="FFFF0000"/>
        <rFont val="Arial"/>
        <family val="2"/>
        <charset val="204"/>
      </rPr>
      <t>рабочих дней</t>
    </r>
  </si>
  <si>
    <t>Ц(ДОГОВОР,i)=ЦЕНАmin/ЦЕНАi ×5×h,</t>
  </si>
  <si>
    <t>Ц_(Ч_i)= Ч1_min/Ч1_i*5*h*</t>
  </si>
  <si>
    <t>K_(Опыт, i) = (Опыт_i / Опыт_max) ×5×h</t>
  </si>
  <si>
    <t>К_(Участие в проектах, i)= Участие в проектах _i/ Участие в проектах _max ×5*h</t>
  </si>
  <si>
    <t>С_(СРОК,i)=СРОК_min/СРОК_i*5*h</t>
  </si>
  <si>
    <t>Ретийнг по цене итого:</t>
  </si>
  <si>
    <t>Вес критерия (h)</t>
  </si>
  <si>
    <t>Расчет оценки по критерию  рассчитывается по формуле: 
Ц(ДОГОВОР,i)=ЦЕНАmin/ЦЕНАi ×5×h,
где:
Ц_(ДОГОВОР,i) – рассчитанная оценка предпочтительности i-й заявки по критерию "Цена договора", в соответствии с итоговой стоимостью предложения, указанной в Коммерческом предложении Участника, в баллах;
ЦЕНА_i –  Итоговая стоимость предложения, указанная в i-ой заявке;
ЦЕНА_min – минимальная итоговая стоимость предложения, в соответствии с итоговой стоимостью, указанной в Коммерческом предложении Участника (из всех допущенных до стадии оценки заявок участников);
5 – расчетный балл, h - вес критерия.</t>
  </si>
  <si>
    <t>Расчет оценки по критерию рассчитывается по формуле: 
K_(Опыт, i) = (Опыт_i / Опыт_max) ×5×h,
где:  
K_(Опыт, i) – рассчитанная оценка предпочтительности i-й заявки по критерию «Наличие проектного опыта выполнения аналогичных работ по внедрению Kafka и интеграции Kafka c JMIX»;
Опыт_i – количество соответствующих договоров, предоставленное в i-ой заявке; 
Опыт_max – максимальное количество соответствующих договоров и актов к ним, предоставленное Участником (из всех допущенных до стадии оценки заявок участников);
5 – расчетный балл, h – вес критерия.
Общее количество направленных для рассмотрения и оценки договоров не должно превышать 15 (пятнадцати) штук.</t>
  </si>
  <si>
    <t xml:space="preserve">1. Общий срок выполнения работ от  даты заключения договора указанный в коммерческом предложении Участника. </t>
  </si>
  <si>
    <t xml:space="preserve">Срок реализации проекта в рабочих днях
</t>
  </si>
  <si>
    <t>Расчет оценки по критерию «Срок реализации проекта» производится по формуле:
С_(СРОК,i)=СРОК_min/СРОК_i*5*h
где:
С_(СРОК,i)– рассчитанная оценка предпочтительности i-й заявки по критерию «Срок реализации проекта в рабочих днях» в баллах;
СРОК_i –Срок реализации проекта в рабочих днях, указаный в i-ой заявке;
СРОК_min – минимальный Срок реализации проекта в рабочих дняхиз всех допущенных до стадии оценки заявок участников);
 5 - расчетный балл, h - вес критерия</t>
  </si>
  <si>
    <t>Итоговый рейтинг заявки рассчитывается по формуле
ОЦЕНКА(ИТОГ)i= (Ц(ДОГОВОР,i) + K_(Опыт, i) +К_(Участие в проектах, i) + С_(СРОК,i)</t>
  </si>
  <si>
    <t>2.1.</t>
  </si>
  <si>
    <t>2.2.</t>
  </si>
  <si>
    <t>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</si>
</sst>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rgb="FF7030A0"/>
      <name val="Arial"/>
      <family val="2"/>
      <charset val="204"/>
    </font>
    <font>
      <sz val="11"/>
      <color rgb="FF7030A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2">
    <xf numFmtId="0" fontId="0" fillId="0" borderId="0" xfId="0"/>
    <xf numFmtId="0" fontId="5" fillId="2" borderId="1" xfId="0" applyFont="1" applyFill="1" applyBorder="1" applyAlignment="1">
      <alignment horizontal="justify" vertical="center" wrapText="1"/>
    </xf>
    <xf numFmtId="0" fontId="4" fillId="3" borderId="1" xfId="4" applyFont="1" applyFill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horizontal="left" vertical="center" wrapText="1"/>
    </xf>
    <xf numFmtId="9" fontId="5" fillId="5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0" borderId="1" xfId="4" applyFont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4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4" borderId="10" xfId="4" applyFont="1" applyFill="1" applyBorder="1" applyAlignment="1" applyProtection="1">
      <alignment horizontal="left" vertical="center" wrapText="1"/>
    </xf>
    <xf numFmtId="0" fontId="11" fillId="0" borderId="1" xfId="0" applyFont="1" applyBorder="1"/>
    <xf numFmtId="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4" applyFon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4" borderId="5" xfId="4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9" fontId="5" fillId="0" borderId="9" xfId="4" applyNumberFormat="1" applyFont="1" applyBorder="1" applyAlignment="1" applyProtection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3" borderId="1" xfId="4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4" applyFont="1" applyFill="1" applyBorder="1" applyAlignment="1" applyProtection="1">
      <alignment horizontal="right" vertical="center" wrapText="1"/>
    </xf>
    <xf numFmtId="0" fontId="3" fillId="3" borderId="3" xfId="4" applyFont="1" applyFill="1" applyBorder="1" applyAlignment="1" applyProtection="1">
      <alignment horizontal="right" vertical="center" wrapText="1"/>
    </xf>
    <xf numFmtId="0" fontId="3" fillId="3" borderId="4" xfId="4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4" xr:uid="{19FCA96C-FE7F-49CD-BF8E-0B6AD1A4B137}"/>
    <cellStyle name="Обычный 6 2" xfId="1" xr:uid="{DE51EA3E-5141-4B4F-BA9B-1E3CAA8AC6D3}"/>
    <cellStyle name="Обычный 7" xfId="3" xr:uid="{D6118F6A-6032-49FB-B52A-7213A4E2F3F6}"/>
    <cellStyle name="Обычный 8" xfId="2" xr:uid="{49EC7137-F09E-4D5B-8FD7-6167D3723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4FCC-795F-4A39-894B-9EC20CFCB70F}">
  <dimension ref="B1:G12"/>
  <sheetViews>
    <sheetView tabSelected="1" topLeftCell="A7" zoomScale="90" zoomScaleNormal="90" workbookViewId="0">
      <selection activeCell="G8" sqref="G8"/>
    </sheetView>
  </sheetViews>
  <sheetFormatPr defaultRowHeight="15" x14ac:dyDescent="0.25"/>
  <cols>
    <col min="1" max="1" width="2.5703125" customWidth="1"/>
    <col min="2" max="2" width="4.42578125" customWidth="1"/>
    <col min="3" max="3" width="44.42578125" customWidth="1"/>
    <col min="4" max="4" width="22.140625" customWidth="1"/>
    <col min="5" max="5" width="30.85546875" customWidth="1"/>
    <col min="6" max="6" width="114.42578125" customWidth="1"/>
  </cols>
  <sheetData>
    <row r="1" spans="2:7" ht="32.25" customHeight="1" thickBot="1" x14ac:dyDescent="0.3">
      <c r="B1" s="15" t="s">
        <v>9</v>
      </c>
      <c r="C1" s="35" t="s">
        <v>1</v>
      </c>
      <c r="D1" s="36" t="s">
        <v>35</v>
      </c>
      <c r="E1" s="37" t="s">
        <v>5</v>
      </c>
      <c r="F1" s="35" t="s">
        <v>6</v>
      </c>
    </row>
    <row r="2" spans="2:7" ht="28.5" customHeight="1" thickBot="1" x14ac:dyDescent="0.3">
      <c r="B2" s="16">
        <v>1</v>
      </c>
      <c r="C2" s="43" t="s">
        <v>16</v>
      </c>
      <c r="D2" s="43"/>
      <c r="E2" s="43"/>
      <c r="F2" s="43"/>
    </row>
    <row r="3" spans="2:7" ht="172.5" customHeight="1" x14ac:dyDescent="0.25">
      <c r="B3" s="17" t="s">
        <v>10</v>
      </c>
      <c r="C3" s="18" t="s">
        <v>2</v>
      </c>
      <c r="D3" s="38">
        <v>0.7</v>
      </c>
      <c r="E3" s="19" t="s">
        <v>7</v>
      </c>
      <c r="F3" s="20" t="s">
        <v>36</v>
      </c>
    </row>
    <row r="4" spans="2:7" ht="21" customHeight="1" x14ac:dyDescent="0.25">
      <c r="B4" s="44">
        <v>2</v>
      </c>
      <c r="C4" s="43" t="s">
        <v>0</v>
      </c>
      <c r="D4" s="43"/>
      <c r="E4" s="43"/>
      <c r="F4" s="43"/>
    </row>
    <row r="5" spans="2:7" ht="18.600000000000001" customHeight="1" x14ac:dyDescent="0.25">
      <c r="B5" s="44"/>
      <c r="C5" s="5" t="s">
        <v>1</v>
      </c>
      <c r="D5" s="36" t="s">
        <v>35</v>
      </c>
      <c r="E5" s="5" t="s">
        <v>5</v>
      </c>
      <c r="F5" s="5" t="s">
        <v>6</v>
      </c>
    </row>
    <row r="6" spans="2:7" ht="182.45" customHeight="1" x14ac:dyDescent="0.25">
      <c r="B6" s="7" t="s">
        <v>42</v>
      </c>
      <c r="C6" s="4" t="s">
        <v>13</v>
      </c>
      <c r="D6" s="39">
        <v>0.15</v>
      </c>
      <c r="E6" s="3" t="s">
        <v>8</v>
      </c>
      <c r="F6" s="1" t="s">
        <v>37</v>
      </c>
    </row>
    <row r="7" spans="2:7" ht="177.75" customHeight="1" x14ac:dyDescent="0.25">
      <c r="B7" s="7" t="s">
        <v>43</v>
      </c>
      <c r="C7" s="2" t="s">
        <v>15</v>
      </c>
      <c r="D7" s="40">
        <v>0.1</v>
      </c>
      <c r="E7" s="12" t="s">
        <v>14</v>
      </c>
      <c r="F7" s="10" t="s">
        <v>17</v>
      </c>
      <c r="G7" s="14"/>
    </row>
    <row r="8" spans="2:7" ht="160.5" customHeight="1" x14ac:dyDescent="0.25">
      <c r="B8" s="6" t="s">
        <v>44</v>
      </c>
      <c r="C8" s="8" t="s">
        <v>39</v>
      </c>
      <c r="D8" s="40">
        <v>0.05</v>
      </c>
      <c r="E8" s="9" t="s">
        <v>38</v>
      </c>
      <c r="F8" s="10" t="s">
        <v>40</v>
      </c>
    </row>
    <row r="9" spans="2:7" x14ac:dyDescent="0.25">
      <c r="B9" s="45" t="s">
        <v>3</v>
      </c>
      <c r="C9" s="46"/>
      <c r="D9" s="46"/>
      <c r="E9" s="46"/>
      <c r="F9" s="46"/>
    </row>
    <row r="10" spans="2:7" ht="48.75" customHeight="1" x14ac:dyDescent="0.25">
      <c r="B10" s="41" t="s">
        <v>4</v>
      </c>
      <c r="C10" s="41"/>
      <c r="D10" s="41"/>
      <c r="E10" s="42" t="s">
        <v>41</v>
      </c>
      <c r="F10" s="42"/>
    </row>
    <row r="11" spans="2:7" ht="39.75" customHeight="1" x14ac:dyDescent="0.25">
      <c r="C11" s="13"/>
      <c r="D11" s="13"/>
    </row>
    <row r="12" spans="2:7" x14ac:dyDescent="0.25">
      <c r="C12" s="13"/>
      <c r="D12" s="13"/>
    </row>
  </sheetData>
  <mergeCells count="6">
    <mergeCell ref="B10:D10"/>
    <mergeCell ref="E10:F10"/>
    <mergeCell ref="C4:F4"/>
    <mergeCell ref="B4:B5"/>
    <mergeCell ref="B9:F9"/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88D8-A353-41DD-B974-5FF5E1134987}">
  <dimension ref="B2:L12"/>
  <sheetViews>
    <sheetView workbookViewId="0">
      <selection activeCell="F16" sqref="F16"/>
    </sheetView>
  </sheetViews>
  <sheetFormatPr defaultRowHeight="15" x14ac:dyDescent="0.25"/>
  <cols>
    <col min="2" max="2" width="38.140625" customWidth="1"/>
    <col min="3" max="4" width="21.42578125" customWidth="1"/>
    <col min="5" max="5" width="20.85546875" customWidth="1"/>
    <col min="6" max="6" width="15.85546875" customWidth="1"/>
    <col min="7" max="7" width="20.85546875" customWidth="1"/>
    <col min="8" max="8" width="13.5703125" customWidth="1"/>
    <col min="9" max="9" width="20.85546875" customWidth="1"/>
    <col min="10" max="10" width="19.140625" customWidth="1"/>
    <col min="11" max="11" width="14.42578125" customWidth="1"/>
  </cols>
  <sheetData>
    <row r="2" spans="2:12" x14ac:dyDescent="0.25">
      <c r="B2" t="s">
        <v>18</v>
      </c>
    </row>
    <row r="3" spans="2:12" x14ac:dyDescent="0.25">
      <c r="B3" s="60" t="s">
        <v>19</v>
      </c>
      <c r="C3" s="59" t="s">
        <v>21</v>
      </c>
      <c r="D3" s="59" t="s">
        <v>11</v>
      </c>
      <c r="E3" s="51" t="s">
        <v>23</v>
      </c>
      <c r="F3" s="52"/>
      <c r="G3" s="51" t="s">
        <v>24</v>
      </c>
      <c r="H3" s="52"/>
      <c r="I3" s="55" t="s">
        <v>25</v>
      </c>
      <c r="J3" s="55"/>
      <c r="K3" s="31"/>
    </row>
    <row r="4" spans="2:12" x14ac:dyDescent="0.25">
      <c r="B4" s="60"/>
      <c r="C4" s="59"/>
      <c r="D4" s="59"/>
      <c r="E4" s="53"/>
      <c r="F4" s="54"/>
      <c r="G4" s="53"/>
      <c r="H4" s="54"/>
      <c r="I4" s="55"/>
      <c r="J4" s="55"/>
      <c r="K4" s="31"/>
    </row>
    <row r="5" spans="2:12" x14ac:dyDescent="0.25">
      <c r="B5" s="23"/>
      <c r="C5" s="25"/>
      <c r="D5" s="25"/>
      <c r="E5" s="26" t="s">
        <v>26</v>
      </c>
      <c r="F5" s="27" t="s">
        <v>27</v>
      </c>
      <c r="G5" s="26" t="s">
        <v>26</v>
      </c>
      <c r="H5" s="27" t="s">
        <v>27</v>
      </c>
      <c r="I5" s="26" t="s">
        <v>26</v>
      </c>
      <c r="J5" s="27" t="s">
        <v>27</v>
      </c>
      <c r="K5" s="31"/>
    </row>
    <row r="6" spans="2:12" ht="23.25" customHeight="1" x14ac:dyDescent="0.25">
      <c r="B6" s="11" t="s">
        <v>2</v>
      </c>
      <c r="C6" s="22">
        <v>0.9</v>
      </c>
      <c r="D6" s="61">
        <v>0.7</v>
      </c>
      <c r="E6" s="24">
        <v>7000000</v>
      </c>
      <c r="F6" s="34">
        <f>K6/E6*5*C6</f>
        <v>2.25</v>
      </c>
      <c r="G6" s="24">
        <v>5000000</v>
      </c>
      <c r="H6" s="34">
        <f>K6/G6*5*C6</f>
        <v>3.15</v>
      </c>
      <c r="I6" s="24">
        <v>3500000</v>
      </c>
      <c r="J6" s="34">
        <f>K6/I6*5*C6</f>
        <v>4.5</v>
      </c>
      <c r="K6" s="32">
        <f>I6</f>
        <v>3500000</v>
      </c>
      <c r="L6" s="29" t="s">
        <v>29</v>
      </c>
    </row>
    <row r="7" spans="2:12" ht="57.75" customHeight="1" x14ac:dyDescent="0.25">
      <c r="B7" s="30" t="s">
        <v>12</v>
      </c>
      <c r="C7" s="22">
        <v>0.1</v>
      </c>
      <c r="D7" s="61"/>
      <c r="E7" s="24">
        <v>5000</v>
      </c>
      <c r="F7" s="34">
        <f>K7/E7*5*C7</f>
        <v>0.30000000000000004</v>
      </c>
      <c r="G7" s="24">
        <v>4500</v>
      </c>
      <c r="H7" s="34">
        <f>K7/G7*5*C7</f>
        <v>0.33333333333333331</v>
      </c>
      <c r="I7" s="24">
        <v>3000</v>
      </c>
      <c r="J7" s="34">
        <f>K7/I7*5*C7</f>
        <v>0.5</v>
      </c>
      <c r="K7" s="32">
        <f>I7</f>
        <v>3000</v>
      </c>
      <c r="L7" s="29" t="s">
        <v>30</v>
      </c>
    </row>
    <row r="8" spans="2:12" ht="38.25" customHeight="1" x14ac:dyDescent="0.25">
      <c r="B8" s="56" t="s">
        <v>34</v>
      </c>
      <c r="C8" s="57"/>
      <c r="D8" s="57"/>
      <c r="E8" s="58"/>
      <c r="F8" s="34">
        <f>(F6+F7)*D6</f>
        <v>1.7849999999999997</v>
      </c>
      <c r="G8" s="24"/>
      <c r="H8" s="34">
        <f>(H6+H7)*D6</f>
        <v>2.438333333333333</v>
      </c>
      <c r="I8" s="24"/>
      <c r="J8" s="34">
        <f>(J6+J7)*D6</f>
        <v>3.5</v>
      </c>
      <c r="K8" s="32"/>
      <c r="L8" s="29"/>
    </row>
    <row r="9" spans="2:12" x14ac:dyDescent="0.25">
      <c r="B9" s="21" t="s">
        <v>20</v>
      </c>
      <c r="C9" s="47"/>
      <c r="D9" s="47"/>
      <c r="E9" s="24"/>
      <c r="F9" s="34"/>
      <c r="G9" s="24"/>
      <c r="H9" s="34"/>
      <c r="I9" s="24"/>
      <c r="J9" s="34"/>
      <c r="K9" s="32"/>
    </row>
    <row r="10" spans="2:12" ht="27.75" customHeight="1" x14ac:dyDescent="0.25">
      <c r="B10" s="48" t="s">
        <v>13</v>
      </c>
      <c r="C10" s="48"/>
      <c r="D10" s="22">
        <v>0.15</v>
      </c>
      <c r="E10" s="28">
        <v>5</v>
      </c>
      <c r="F10" s="34">
        <f>E10/K10*5*D10</f>
        <v>0.5357142857142857</v>
      </c>
      <c r="G10" s="28">
        <v>3</v>
      </c>
      <c r="H10" s="34">
        <f>G10/I10*5*D10</f>
        <v>0.3214285714285714</v>
      </c>
      <c r="I10" s="28">
        <v>7</v>
      </c>
      <c r="J10" s="34">
        <f>I10/K10*5*D10</f>
        <v>0.75</v>
      </c>
      <c r="K10" s="33">
        <f>I10</f>
        <v>7</v>
      </c>
      <c r="L10" s="29" t="s">
        <v>31</v>
      </c>
    </row>
    <row r="11" spans="2:12" ht="45.75" customHeight="1" x14ac:dyDescent="0.25">
      <c r="B11" s="49" t="s">
        <v>22</v>
      </c>
      <c r="C11" s="49"/>
      <c r="D11" s="22">
        <v>0.1</v>
      </c>
      <c r="E11" s="28">
        <v>3</v>
      </c>
      <c r="F11" s="34">
        <f>E11/K11*5*D11</f>
        <v>0.2142857142857143</v>
      </c>
      <c r="G11" s="28">
        <v>5</v>
      </c>
      <c r="H11" s="34">
        <f>G11/K11*5*D11</f>
        <v>0.35714285714285721</v>
      </c>
      <c r="I11" s="28">
        <v>7</v>
      </c>
      <c r="J11" s="34">
        <f>I11/K11*5*D11</f>
        <v>0.5</v>
      </c>
      <c r="K11" s="33">
        <f>I11</f>
        <v>7</v>
      </c>
      <c r="L11" s="29" t="s">
        <v>32</v>
      </c>
    </row>
    <row r="12" spans="2:12" ht="27" customHeight="1" x14ac:dyDescent="0.25">
      <c r="B12" s="50" t="s">
        <v>28</v>
      </c>
      <c r="C12" s="50"/>
      <c r="D12" s="22">
        <v>0.05</v>
      </c>
      <c r="E12" s="28">
        <v>30</v>
      </c>
      <c r="F12" s="34">
        <f>K12/E12*5*D12</f>
        <v>0.25</v>
      </c>
      <c r="G12" s="28">
        <v>40</v>
      </c>
      <c r="H12" s="34">
        <f>K12/G12*5*D12</f>
        <v>0.1875</v>
      </c>
      <c r="I12" s="28">
        <v>50</v>
      </c>
      <c r="J12" s="34">
        <f>K12/I12*5*D12</f>
        <v>0.15000000000000002</v>
      </c>
      <c r="K12" s="33">
        <f>E12</f>
        <v>30</v>
      </c>
      <c r="L12" t="s">
        <v>33</v>
      </c>
    </row>
  </sheetData>
  <mergeCells count="12">
    <mergeCell ref="G3:H4"/>
    <mergeCell ref="I3:J4"/>
    <mergeCell ref="B8:E8"/>
    <mergeCell ref="C3:C4"/>
    <mergeCell ref="D3:D4"/>
    <mergeCell ref="B3:B4"/>
    <mergeCell ref="D6:D7"/>
    <mergeCell ref="C9:D9"/>
    <mergeCell ref="B10:C10"/>
    <mergeCell ref="B11:C11"/>
    <mergeCell ref="B12:C12"/>
    <mergeCell ref="E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Методика оценки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Сиркина Елена Ивановна</dc:creator>
  <cp:lastModifiedBy>Малова Ирина Геннадьевна</cp:lastModifiedBy>
  <dcterms:created xsi:type="dcterms:W3CDTF">2015-06-05T18:19:34Z</dcterms:created>
  <dcterms:modified xsi:type="dcterms:W3CDTF">2024-10-30T14:48:24Z</dcterms:modified>
</cp:coreProperties>
</file>