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1\Pto\Степанов А.М\РЕМОНТЫ 2022\ул. Объездная (2 этап)\Субчики\Ограждение\"/>
    </mc:Choice>
  </mc:AlternateContent>
  <bookViews>
    <workbookView xWindow="270" yWindow="615" windowWidth="17895" windowHeight="13485"/>
  </bookViews>
  <sheets>
    <sheet name="Альбом" sheetId="1" r:id="rId1"/>
  </sheets>
  <definedNames>
    <definedName name="Print_Area" localSheetId="0">Альбом!A:N</definedName>
    <definedName name="Print_Titles" localSheetId="0">Альбом!38:38</definedName>
    <definedName name="_xlnm.Print_Titles" localSheetId="0">Альбом!$18:$18</definedName>
  </definedNames>
  <calcPr calcId="162913"/>
</workbook>
</file>

<file path=xl/calcChain.xml><?xml version="1.0" encoding="utf-8"?>
<calcChain xmlns="http://schemas.openxmlformats.org/spreadsheetml/2006/main">
  <c r="L45" i="1" l="1"/>
  <c r="L42" i="1"/>
  <c r="N45" i="1" l="1"/>
  <c r="N47" i="1" s="1"/>
  <c r="N48" i="1" l="1"/>
  <c r="N49" i="1" s="1"/>
  <c r="AM49" i="1" l="1"/>
</calcChain>
</file>

<file path=xl/sharedStrings.xml><?xml version="1.0" encoding="utf-8"?>
<sst xmlns="http://schemas.openxmlformats.org/spreadsheetml/2006/main" count="126" uniqueCount="90">
  <si>
    <t xml:space="preserve">Наименование редакции сметных нормативов  </t>
  </si>
  <si>
    <t>Изменения в сметные нормы, утвержденные приказами Минстроя России от 26 декабря № 2019 г. № 871/пр, 872/пр, 874/пр, 875/пр (в ред. приказов от 30.03.2019 № 171/пр, от 01.06.2020 295/пр, от 30.06.2020 № 353/пр, от 20.10.2020 № 635/пр, от 09.02.2021 № 50/пр)</t>
  </si>
  <si>
    <t>Наименование программного продукта</t>
  </si>
  <si>
    <t>"ГРАНД-Смета 2021"</t>
  </si>
  <si>
    <t>Капитальный ремонт автодороги по ул. Объездной (от ул. Советской до ул. 9-го Мая) в Советском районе г. Брянска</t>
  </si>
  <si>
    <t>(наименование стройки)</t>
  </si>
  <si>
    <t>(наименование объекта капитального строительства)</t>
  </si>
  <si>
    <t>Обустройство</t>
  </si>
  <si>
    <t>(наименование конструктивного решения)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</si>
  <si>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</si>
  <si>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</si>
  <si>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</si>
  <si>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</si>
  <si>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</si>
  <si>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</si>
  <si>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</si>
  <si>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</si>
  <si>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</si>
  <si>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</si>
  <si>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</si>
  <si>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</si>
  <si>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1</t>
  </si>
  <si>
    <t>ОТ</t>
  </si>
  <si>
    <t>2</t>
  </si>
  <si>
    <t>ЭМ</t>
  </si>
  <si>
    <t>3</t>
  </si>
  <si>
    <t>в т.ч. ОТм</t>
  </si>
  <si>
    <t>4</t>
  </si>
  <si>
    <t>М</t>
  </si>
  <si>
    <t>ЗТ</t>
  </si>
  <si>
    <t>чел.-ч</t>
  </si>
  <si>
    <t>ЗТм</t>
  </si>
  <si>
    <t>Итого по расценке</t>
  </si>
  <si>
    <t>ФОТ</t>
  </si>
  <si>
    <t>Приказ Минстроя России № 812/пр от 21.12.2020 Прил. п.21</t>
  </si>
  <si>
    <t>НР Автомобильные дороги</t>
  </si>
  <si>
    <t>%</t>
  </si>
  <si>
    <t>126</t>
  </si>
  <si>
    <t>Приказ Минстроя России № 774/пр от 11.12.2020 Прил. п.21</t>
  </si>
  <si>
    <t>СП Автомобильные дороги</t>
  </si>
  <si>
    <t>95</t>
  </si>
  <si>
    <t>Всего по позиции</t>
  </si>
  <si>
    <t>(Автомобильные дороги)</t>
  </si>
  <si>
    <t>1,2</t>
  </si>
  <si>
    <t>т</t>
  </si>
  <si>
    <t>0,64</t>
  </si>
  <si>
    <t>0,8</t>
  </si>
  <si>
    <t>Раздел 3. Установка пешеходного ограждения</t>
  </si>
  <si>
    <t>ФЕР27-09-001-08</t>
  </si>
  <si>
    <t>100 м</t>
  </si>
  <si>
    <t>01.5.02.01</t>
  </si>
  <si>
    <t>Металлоконструкции балок ограждения</t>
  </si>
  <si>
    <t>04.1.02.03</t>
  </si>
  <si>
    <t>Смеси бетонные тяжелого бетона для дорожных и аэродромных покрытий</t>
  </si>
  <si>
    <t>м3</t>
  </si>
  <si>
    <t>4,08</t>
  </si>
  <si>
    <t>07.2.07.11</t>
  </si>
  <si>
    <t>Стойки металлические опорные</t>
  </si>
  <si>
    <t>08.4.01.02</t>
  </si>
  <si>
    <t>Детали закладные</t>
  </si>
  <si>
    <t>48,46</t>
  </si>
  <si>
    <t>1,17</t>
  </si>
  <si>
    <t>56</t>
  </si>
  <si>
    <t>Устройство металлических пешеходных ограждений</t>
  </si>
  <si>
    <t>11,05</t>
  </si>
  <si>
    <t>13,26</t>
  </si>
  <si>
    <t>45,084</t>
  </si>
  <si>
    <t>8,84</t>
  </si>
  <si>
    <t>7,072</t>
  </si>
  <si>
    <t>535,483</t>
  </si>
  <si>
    <t>12,9285</t>
  </si>
  <si>
    <t>57</t>
  </si>
  <si>
    <t>ФССЦ-04.1.02.05-0007</t>
  </si>
  <si>
    <t>Смеси бетонные тяжелого бетона (БСТ), класс В20 (М250)</t>
  </si>
  <si>
    <t>45,08</t>
  </si>
  <si>
    <t>(Строительные металлические конструкции)</t>
  </si>
  <si>
    <t>58</t>
  </si>
  <si>
    <t>ТЦ-102-32-7801200188-24.09.2021-02</t>
  </si>
  <si>
    <t>оцинкованные пешеходные металлические ограждения тип 4 (3)</t>
  </si>
  <si>
    <t>п.м.</t>
  </si>
  <si>
    <t>1105</t>
  </si>
  <si>
    <t>Цена=4686/1,20/7,99*1,02</t>
  </si>
  <si>
    <t xml:space="preserve">  Итого по разделу 3 Установка пешеходного ограждения</t>
  </si>
  <si>
    <t>Итоги по смете:</t>
  </si>
  <si>
    <t xml:space="preserve">  ВСЕГО по смете</t>
  </si>
  <si>
    <t>Итого с учетом Ди=1,042*1,0274*0,98327701849</t>
  </si>
  <si>
    <t>НДС 20%</t>
  </si>
  <si>
    <t>Всего с НДС 20%</t>
  </si>
  <si>
    <t>Установка пешеходного ограждения</t>
  </si>
  <si>
    <t xml:space="preserve">ЛОКАЛЬНЫЙ СМЕТНЫЙ РАСЧЕТ (СМЕТА)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</si>
</sst>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b/>
      <sz val="14"/>
      <color rgb="FF000000"/>
      <name val="Arial"/>
      <charset val="204"/>
    </font>
    <font>
      <b/>
      <sz val="9"/>
      <color rgb="FF000000"/>
      <name val="Arial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4" fontId="2" fillId="0" borderId="2" xfId="0" applyNumberFormat="1" applyFont="1" applyFill="1" applyBorder="1" applyAlignment="1" applyProtection="1">
      <alignment horizontal="right" vertical="top" wrapText="1"/>
    </xf>
    <xf numFmtId="3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3" fontId="1" fillId="0" borderId="10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3" fontId="1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center" vertical="top" wrapText="1"/>
    </xf>
    <xf numFmtId="3" fontId="2" fillId="0" borderId="1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1" fillId="0" borderId="7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alignment horizontal="right" vertical="top"/>
    </xf>
    <xf numFmtId="2" fontId="2" fillId="0" borderId="0" xfId="0" applyNumberFormat="1" applyFont="1" applyFill="1" applyBorder="1" applyAlignment="1" applyProtection="1">
      <alignment horizontal="center" vertical="top"/>
    </xf>
    <xf numFmtId="3" fontId="2" fillId="0" borderId="10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4" fontId="2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3" fontId="2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2" fontId="2" fillId="0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topLeftCell="A31" zoomScale="115" zoomScaleNormal="115" workbookViewId="0">
      <selection activeCell="L47" sqref="L47"/>
    </sheetView>
  </sheetViews>
  <sheetFormatPr defaultColWidth="9.140625" defaultRowHeight="11.25" customHeight="1" x14ac:dyDescent="0.25"/>
  <cols>
    <col min="1" max="1" width="8.140625" style="2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8.7109375" style="2" customWidth="1"/>
    <col min="10" max="10" width="8.140625" style="2" customWidth="1"/>
    <col min="11" max="11" width="8.5703125" style="2" customWidth="1"/>
    <col min="12" max="12" width="12.28515625" style="2" customWidth="1"/>
    <col min="13" max="13" width="7.28515625" style="2" customWidth="1"/>
    <col min="14" max="14" width="12.28515625" style="2" customWidth="1"/>
    <col min="15" max="15" width="0" style="2" hidden="1" customWidth="1"/>
    <col min="17" max="17" width="49.140625" style="3" hidden="1" customWidth="1"/>
    <col min="18" max="18" width="42.42578125" style="3" hidden="1" customWidth="1"/>
    <col min="19" max="19" width="99.7109375" style="3" hidden="1" customWidth="1"/>
    <col min="20" max="23" width="138.42578125" style="3" hidden="1" customWidth="1"/>
    <col min="24" max="29" width="34.140625" style="3" hidden="1" customWidth="1"/>
    <col min="30" max="30" width="110.140625" style="3" hidden="1" customWidth="1"/>
    <col min="31" max="33" width="84.42578125" style="3" hidden="1" customWidth="1"/>
    <col min="34" max="35" width="110.140625" style="3" hidden="1" customWidth="1"/>
    <col min="36" max="36" width="138.42578125" style="3" hidden="1" customWidth="1"/>
    <col min="37" max="39" width="84.42578125" style="3" hidden="1" customWidth="1"/>
    <col min="40" max="16384" width="9.140625" style="1"/>
  </cols>
  <sheetData>
    <row r="1" spans="1:39" ht="15.75" customHeight="1" x14ac:dyDescent="0.2">
      <c r="A1" s="1"/>
      <c r="B1" s="1"/>
      <c r="C1" s="1"/>
      <c r="D1" s="1"/>
      <c r="E1" s="1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3.75" x14ac:dyDescent="0.2">
      <c r="A2" s="4" t="s">
        <v>0</v>
      </c>
      <c r="B2" s="8"/>
      <c r="C2" s="1"/>
      <c r="D2" s="55" t="s">
        <v>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1"/>
      <c r="S2" s="3" t="s">
        <v>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 x14ac:dyDescent="0.2">
      <c r="A3" s="10" t="s">
        <v>2</v>
      </c>
      <c r="B3" s="1"/>
      <c r="C3" s="1"/>
      <c r="D3" s="7" t="s">
        <v>3</v>
      </c>
      <c r="E3" s="7"/>
      <c r="F3" s="11"/>
      <c r="G3" s="11"/>
      <c r="H3" s="11"/>
      <c r="I3" s="11"/>
      <c r="J3" s="11"/>
      <c r="K3" s="11"/>
      <c r="L3" s="11"/>
      <c r="M3" s="11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8.25" customHeight="1" x14ac:dyDescent="0.2">
      <c r="A4" s="10"/>
      <c r="B4" s="1"/>
      <c r="C4" s="1"/>
      <c r="D4" s="1"/>
      <c r="E4" s="1"/>
      <c r="F4" s="8"/>
      <c r="G4" s="8"/>
      <c r="H4" s="8"/>
      <c r="I4" s="8"/>
      <c r="J4" s="8"/>
      <c r="K4" s="8"/>
      <c r="L4" s="8"/>
      <c r="M4" s="8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"/>
      <c r="P5" s="1"/>
      <c r="Q5" s="1"/>
      <c r="R5" s="1"/>
      <c r="S5" s="1"/>
      <c r="T5" s="3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8.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">
      <c r="A8" s="65" t="s">
        <v>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"/>
      <c r="P8" s="1"/>
      <c r="Q8" s="1"/>
      <c r="R8" s="1"/>
      <c r="S8" s="1"/>
      <c r="T8" s="1"/>
      <c r="U8" s="3" t="s">
        <v>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">
      <c r="A9" s="68" t="s">
        <v>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 customHeight="1" x14ac:dyDescent="0.25">
      <c r="A10" s="69" t="s">
        <v>89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8.2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">
      <c r="A12" s="66" t="s">
        <v>88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1"/>
      <c r="P12" s="1"/>
      <c r="Q12" s="1"/>
      <c r="R12" s="1"/>
      <c r="S12" s="1"/>
      <c r="T12" s="1"/>
      <c r="U12" s="1"/>
      <c r="V12" s="3" t="s">
        <v>7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3.5" customHeight="1" x14ac:dyDescent="0.2">
      <c r="A13" s="68" t="s">
        <v>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9.75" customHeight="1" x14ac:dyDescent="0.2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6" customHeight="1" x14ac:dyDescent="0.2">
      <c r="A15" s="64" t="s">
        <v>9</v>
      </c>
      <c r="B15" s="64" t="s">
        <v>10</v>
      </c>
      <c r="C15" s="64" t="s">
        <v>11</v>
      </c>
      <c r="D15" s="64"/>
      <c r="E15" s="64"/>
      <c r="F15" s="64" t="s">
        <v>12</v>
      </c>
      <c r="G15" s="64" t="s">
        <v>13</v>
      </c>
      <c r="H15" s="64"/>
      <c r="I15" s="64"/>
      <c r="J15" s="64" t="s">
        <v>14</v>
      </c>
      <c r="K15" s="64"/>
      <c r="L15" s="64"/>
      <c r="M15" s="64" t="s">
        <v>15</v>
      </c>
      <c r="N15" s="64" t="s">
        <v>16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6.75" customHeight="1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5" x14ac:dyDescent="0.2">
      <c r="A17" s="64"/>
      <c r="B17" s="64"/>
      <c r="C17" s="64"/>
      <c r="D17" s="64"/>
      <c r="E17" s="64"/>
      <c r="F17" s="64"/>
      <c r="G17" s="16" t="s">
        <v>17</v>
      </c>
      <c r="H17" s="16" t="s">
        <v>18</v>
      </c>
      <c r="I17" s="16" t="s">
        <v>19</v>
      </c>
      <c r="J17" s="16" t="s">
        <v>17</v>
      </c>
      <c r="K17" s="16" t="s">
        <v>18</v>
      </c>
      <c r="L17" s="16" t="s">
        <v>20</v>
      </c>
      <c r="M17" s="64"/>
      <c r="N17" s="6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">
      <c r="A18" s="17">
        <v>1</v>
      </c>
      <c r="B18" s="17">
        <v>2</v>
      </c>
      <c r="C18" s="67">
        <v>3</v>
      </c>
      <c r="D18" s="67"/>
      <c r="E18" s="67"/>
      <c r="F18" s="17">
        <v>4</v>
      </c>
      <c r="G18" s="17">
        <v>5</v>
      </c>
      <c r="H18" s="17">
        <v>6</v>
      </c>
      <c r="I18" s="17">
        <v>7</v>
      </c>
      <c r="J18" s="17">
        <v>8</v>
      </c>
      <c r="K18" s="17">
        <v>9</v>
      </c>
      <c r="L18" s="17">
        <v>10</v>
      </c>
      <c r="M18" s="17">
        <v>11</v>
      </c>
      <c r="N18" s="17">
        <v>12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" x14ac:dyDescent="0.2">
      <c r="A19" s="61" t="s">
        <v>47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1"/>
      <c r="P19" s="1"/>
      <c r="Q19" s="1"/>
      <c r="R19" s="1"/>
      <c r="S19" s="1"/>
      <c r="T19" s="1"/>
      <c r="U19" s="1"/>
      <c r="V19" s="1"/>
      <c r="W19" s="18" t="s">
        <v>47</v>
      </c>
      <c r="X19" s="24"/>
      <c r="Y19" s="1"/>
      <c r="Z19" s="34"/>
      <c r="AA19" s="1"/>
      <c r="AB19" s="1"/>
      <c r="AC19" s="24"/>
      <c r="AD19" s="1"/>
      <c r="AE19" s="24"/>
      <c r="AF19" s="1"/>
      <c r="AG19" s="24"/>
      <c r="AH19" s="1"/>
      <c r="AI19" s="1"/>
      <c r="AJ19" s="1"/>
      <c r="AK19" s="1"/>
      <c r="AL19" s="1"/>
      <c r="AM19" s="1"/>
    </row>
    <row r="20" spans="1:39" ht="22.5" x14ac:dyDescent="0.2">
      <c r="A20" s="19" t="s">
        <v>62</v>
      </c>
      <c r="B20" s="20" t="s">
        <v>48</v>
      </c>
      <c r="C20" s="57" t="s">
        <v>63</v>
      </c>
      <c r="D20" s="57"/>
      <c r="E20" s="57"/>
      <c r="F20" s="21" t="s">
        <v>49</v>
      </c>
      <c r="G20" s="21"/>
      <c r="H20" s="21"/>
      <c r="I20" s="21" t="s">
        <v>64</v>
      </c>
      <c r="J20" s="22"/>
      <c r="K20" s="21"/>
      <c r="L20" s="22"/>
      <c r="M20" s="21"/>
      <c r="N20" s="23"/>
      <c r="O20" s="1"/>
      <c r="P20" s="1"/>
      <c r="Q20" s="1"/>
      <c r="R20" s="1"/>
      <c r="S20" s="1"/>
      <c r="T20" s="1"/>
      <c r="U20" s="1"/>
      <c r="V20" s="1"/>
      <c r="W20" s="18"/>
      <c r="X20" s="24" t="s">
        <v>63</v>
      </c>
      <c r="Y20" s="1"/>
      <c r="Z20" s="34"/>
      <c r="AA20" s="1"/>
      <c r="AB20" s="1"/>
      <c r="AC20" s="24"/>
      <c r="AD20" s="1"/>
      <c r="AE20" s="24"/>
      <c r="AF20" s="1"/>
      <c r="AG20" s="24"/>
      <c r="AH20" s="1"/>
      <c r="AI20" s="1"/>
      <c r="AJ20" s="1"/>
      <c r="AK20" s="1"/>
      <c r="AL20" s="1"/>
      <c r="AM20" s="1"/>
    </row>
    <row r="21" spans="1:39" ht="12" x14ac:dyDescent="0.2">
      <c r="A21" s="25"/>
      <c r="B21" s="26" t="s">
        <v>21</v>
      </c>
      <c r="C21" s="55" t="s">
        <v>22</v>
      </c>
      <c r="D21" s="55"/>
      <c r="E21" s="55"/>
      <c r="F21" s="27"/>
      <c r="G21" s="27"/>
      <c r="H21" s="27"/>
      <c r="I21" s="27"/>
      <c r="J21" s="28">
        <v>406.09</v>
      </c>
      <c r="K21" s="27"/>
      <c r="L21" s="28">
        <v>4487.29</v>
      </c>
      <c r="M21" s="27"/>
      <c r="N21" s="29"/>
      <c r="O21" s="1"/>
      <c r="P21" s="1"/>
      <c r="Q21" s="1"/>
      <c r="R21" s="1"/>
      <c r="S21" s="1"/>
      <c r="T21" s="1"/>
      <c r="U21" s="1"/>
      <c r="V21" s="1"/>
      <c r="W21" s="18"/>
      <c r="X21" s="24"/>
      <c r="Y21" s="3" t="s">
        <v>22</v>
      </c>
      <c r="Z21" s="34"/>
      <c r="AA21" s="1"/>
      <c r="AB21" s="1"/>
      <c r="AC21" s="24"/>
      <c r="AD21" s="1"/>
      <c r="AE21" s="24"/>
      <c r="AF21" s="1"/>
      <c r="AG21" s="24"/>
      <c r="AH21" s="1"/>
      <c r="AI21" s="1"/>
      <c r="AJ21" s="1"/>
      <c r="AK21" s="1"/>
      <c r="AL21" s="1"/>
      <c r="AM21" s="1"/>
    </row>
    <row r="22" spans="1:39" ht="12" x14ac:dyDescent="0.2">
      <c r="A22" s="25"/>
      <c r="B22" s="26" t="s">
        <v>23</v>
      </c>
      <c r="C22" s="55" t="s">
        <v>24</v>
      </c>
      <c r="D22" s="55"/>
      <c r="E22" s="55"/>
      <c r="F22" s="27"/>
      <c r="G22" s="27"/>
      <c r="H22" s="27"/>
      <c r="I22" s="27"/>
      <c r="J22" s="28">
        <v>76.88</v>
      </c>
      <c r="K22" s="27"/>
      <c r="L22" s="28">
        <v>849.52</v>
      </c>
      <c r="M22" s="27"/>
      <c r="N22" s="29"/>
      <c r="O22" s="1"/>
      <c r="P22" s="1"/>
      <c r="Q22" s="1"/>
      <c r="R22" s="1"/>
      <c r="S22" s="1"/>
      <c r="T22" s="1"/>
      <c r="U22" s="1"/>
      <c r="V22" s="1"/>
      <c r="W22" s="18"/>
      <c r="X22" s="24"/>
      <c r="Y22" s="3" t="s">
        <v>24</v>
      </c>
      <c r="Z22" s="34"/>
      <c r="AA22" s="1"/>
      <c r="AB22" s="1"/>
      <c r="AC22" s="24"/>
      <c r="AD22" s="1"/>
      <c r="AE22" s="24"/>
      <c r="AF22" s="1"/>
      <c r="AG22" s="24"/>
      <c r="AH22" s="1"/>
      <c r="AI22" s="1"/>
      <c r="AJ22" s="1"/>
      <c r="AK22" s="1"/>
      <c r="AL22" s="1"/>
      <c r="AM22" s="1"/>
    </row>
    <row r="23" spans="1:39" ht="12" x14ac:dyDescent="0.2">
      <c r="A23" s="25"/>
      <c r="B23" s="26" t="s">
        <v>25</v>
      </c>
      <c r="C23" s="55" t="s">
        <v>26</v>
      </c>
      <c r="D23" s="55"/>
      <c r="E23" s="55"/>
      <c r="F23" s="27"/>
      <c r="G23" s="27"/>
      <c r="H23" s="27"/>
      <c r="I23" s="27"/>
      <c r="J23" s="28">
        <v>13.57</v>
      </c>
      <c r="K23" s="27"/>
      <c r="L23" s="28">
        <v>149.94999999999999</v>
      </c>
      <c r="M23" s="27"/>
      <c r="N23" s="29"/>
      <c r="O23" s="1"/>
      <c r="P23" s="1"/>
      <c r="Q23" s="1"/>
      <c r="R23" s="1"/>
      <c r="S23" s="1"/>
      <c r="T23" s="1"/>
      <c r="U23" s="1"/>
      <c r="V23" s="1"/>
      <c r="W23" s="18"/>
      <c r="X23" s="24"/>
      <c r="Y23" s="3" t="s">
        <v>26</v>
      </c>
      <c r="Z23" s="34"/>
      <c r="AA23" s="1"/>
      <c r="AB23" s="1"/>
      <c r="AC23" s="24"/>
      <c r="AD23" s="1"/>
      <c r="AE23" s="24"/>
      <c r="AF23" s="1"/>
      <c r="AG23" s="24"/>
      <c r="AH23" s="1"/>
      <c r="AI23" s="1"/>
      <c r="AJ23" s="1"/>
      <c r="AK23" s="1"/>
      <c r="AL23" s="1"/>
      <c r="AM23" s="1"/>
    </row>
    <row r="24" spans="1:39" ht="12" x14ac:dyDescent="0.2">
      <c r="A24" s="25"/>
      <c r="B24" s="26" t="s">
        <v>27</v>
      </c>
      <c r="C24" s="55" t="s">
        <v>28</v>
      </c>
      <c r="D24" s="55"/>
      <c r="E24" s="55"/>
      <c r="F24" s="27"/>
      <c r="G24" s="27"/>
      <c r="H24" s="27"/>
      <c r="I24" s="27"/>
      <c r="J24" s="28">
        <v>855.25</v>
      </c>
      <c r="K24" s="27"/>
      <c r="L24" s="28">
        <v>9450.51</v>
      </c>
      <c r="M24" s="27"/>
      <c r="N24" s="29"/>
      <c r="O24" s="1"/>
      <c r="P24" s="1"/>
      <c r="Q24" s="1"/>
      <c r="R24" s="1"/>
      <c r="S24" s="1"/>
      <c r="T24" s="1"/>
      <c r="U24" s="1"/>
      <c r="V24" s="1"/>
      <c r="W24" s="18"/>
      <c r="X24" s="24"/>
      <c r="Y24" s="3" t="s">
        <v>28</v>
      </c>
      <c r="Z24" s="34"/>
      <c r="AA24" s="1"/>
      <c r="AB24" s="1"/>
      <c r="AC24" s="24"/>
      <c r="AD24" s="1"/>
      <c r="AE24" s="24"/>
      <c r="AF24" s="1"/>
      <c r="AG24" s="24"/>
      <c r="AH24" s="1"/>
      <c r="AI24" s="1"/>
      <c r="AJ24" s="1"/>
      <c r="AK24" s="1"/>
      <c r="AL24" s="1"/>
      <c r="AM24" s="1"/>
    </row>
    <row r="25" spans="1:39" ht="12" x14ac:dyDescent="0.2">
      <c r="A25" s="30"/>
      <c r="B25" s="31" t="s">
        <v>50</v>
      </c>
      <c r="C25" s="60" t="s">
        <v>51</v>
      </c>
      <c r="D25" s="60"/>
      <c r="E25" s="60"/>
      <c r="F25" s="32" t="s">
        <v>44</v>
      </c>
      <c r="G25" s="32" t="s">
        <v>43</v>
      </c>
      <c r="H25" s="32"/>
      <c r="I25" s="32" t="s">
        <v>65</v>
      </c>
      <c r="J25" s="26"/>
      <c r="K25" s="27"/>
      <c r="L25" s="28"/>
      <c r="M25" s="27"/>
      <c r="N25" s="33"/>
      <c r="O25" s="1"/>
      <c r="P25" s="1"/>
      <c r="Q25" s="1"/>
      <c r="R25" s="1"/>
      <c r="S25" s="1"/>
      <c r="T25" s="1"/>
      <c r="U25" s="1"/>
      <c r="V25" s="1"/>
      <c r="W25" s="18"/>
      <c r="X25" s="24"/>
      <c r="Y25" s="1"/>
      <c r="Z25" s="34" t="s">
        <v>51</v>
      </c>
      <c r="AA25" s="1"/>
      <c r="AB25" s="1"/>
      <c r="AC25" s="24"/>
      <c r="AD25" s="1"/>
      <c r="AE25" s="24"/>
      <c r="AF25" s="1"/>
      <c r="AG25" s="24"/>
      <c r="AH25" s="1"/>
      <c r="AI25" s="1"/>
      <c r="AJ25" s="1"/>
      <c r="AK25" s="1"/>
      <c r="AL25" s="1"/>
      <c r="AM25" s="1"/>
    </row>
    <row r="26" spans="1:39" ht="22.5" x14ac:dyDescent="0.2">
      <c r="A26" s="30"/>
      <c r="B26" s="31" t="s">
        <v>52</v>
      </c>
      <c r="C26" s="60" t="s">
        <v>53</v>
      </c>
      <c r="D26" s="60"/>
      <c r="E26" s="60"/>
      <c r="F26" s="32" t="s">
        <v>54</v>
      </c>
      <c r="G26" s="32" t="s">
        <v>55</v>
      </c>
      <c r="H26" s="32"/>
      <c r="I26" s="32" t="s">
        <v>66</v>
      </c>
      <c r="J26" s="26"/>
      <c r="K26" s="27"/>
      <c r="L26" s="28"/>
      <c r="M26" s="27"/>
      <c r="N26" s="33"/>
      <c r="O26" s="1"/>
      <c r="P26" s="1"/>
      <c r="Q26" s="1"/>
      <c r="R26" s="1"/>
      <c r="S26" s="1"/>
      <c r="T26" s="1"/>
      <c r="U26" s="1"/>
      <c r="V26" s="1"/>
      <c r="W26" s="18"/>
      <c r="X26" s="24"/>
      <c r="Y26" s="1"/>
      <c r="Z26" s="34" t="s">
        <v>53</v>
      </c>
      <c r="AA26" s="1"/>
      <c r="AB26" s="1"/>
      <c r="AC26" s="24"/>
      <c r="AD26" s="1"/>
      <c r="AE26" s="24"/>
      <c r="AF26" s="1"/>
      <c r="AG26" s="24"/>
      <c r="AH26" s="1"/>
      <c r="AI26" s="1"/>
      <c r="AJ26" s="1"/>
      <c r="AK26" s="1"/>
      <c r="AL26" s="1"/>
      <c r="AM26" s="1"/>
    </row>
    <row r="27" spans="1:39" ht="12" x14ac:dyDescent="0.2">
      <c r="A27" s="30"/>
      <c r="B27" s="31" t="s">
        <v>56</v>
      </c>
      <c r="C27" s="60" t="s">
        <v>57</v>
      </c>
      <c r="D27" s="60"/>
      <c r="E27" s="60"/>
      <c r="F27" s="32" t="s">
        <v>44</v>
      </c>
      <c r="G27" s="32" t="s">
        <v>46</v>
      </c>
      <c r="H27" s="32"/>
      <c r="I27" s="32" t="s">
        <v>67</v>
      </c>
      <c r="J27" s="26"/>
      <c r="K27" s="27"/>
      <c r="L27" s="28"/>
      <c r="M27" s="27"/>
      <c r="N27" s="33"/>
      <c r="O27" s="1"/>
      <c r="P27" s="1"/>
      <c r="Q27" s="1"/>
      <c r="R27" s="1"/>
      <c r="S27" s="1"/>
      <c r="T27" s="1"/>
      <c r="U27" s="1"/>
      <c r="V27" s="1"/>
      <c r="W27" s="18"/>
      <c r="X27" s="24"/>
      <c r="Y27" s="1"/>
      <c r="Z27" s="34" t="s">
        <v>57</v>
      </c>
      <c r="AA27" s="1"/>
      <c r="AB27" s="1"/>
      <c r="AC27" s="24"/>
      <c r="AD27" s="1"/>
      <c r="AE27" s="24"/>
      <c r="AF27" s="1"/>
      <c r="AG27" s="24"/>
      <c r="AH27" s="1"/>
      <c r="AI27" s="1"/>
      <c r="AJ27" s="1"/>
      <c r="AK27" s="1"/>
      <c r="AL27" s="1"/>
      <c r="AM27" s="1"/>
    </row>
    <row r="28" spans="1:39" ht="12" x14ac:dyDescent="0.2">
      <c r="A28" s="30"/>
      <c r="B28" s="31" t="s">
        <v>58</v>
      </c>
      <c r="C28" s="60" t="s">
        <v>59</v>
      </c>
      <c r="D28" s="60"/>
      <c r="E28" s="60"/>
      <c r="F28" s="32" t="s">
        <v>44</v>
      </c>
      <c r="G28" s="32" t="s">
        <v>45</v>
      </c>
      <c r="H28" s="32"/>
      <c r="I28" s="32" t="s">
        <v>68</v>
      </c>
      <c r="J28" s="26"/>
      <c r="K28" s="27"/>
      <c r="L28" s="28"/>
      <c r="M28" s="27"/>
      <c r="N28" s="33"/>
      <c r="O28" s="1"/>
      <c r="P28" s="1"/>
      <c r="Q28" s="1"/>
      <c r="R28" s="1"/>
      <c r="S28" s="1"/>
      <c r="T28" s="1"/>
      <c r="U28" s="1"/>
      <c r="V28" s="1"/>
      <c r="W28" s="18"/>
      <c r="X28" s="24"/>
      <c r="Y28" s="1"/>
      <c r="Z28" s="34" t="s">
        <v>59</v>
      </c>
      <c r="AA28" s="1"/>
      <c r="AB28" s="1"/>
      <c r="AC28" s="24"/>
      <c r="AD28" s="1"/>
      <c r="AE28" s="24"/>
      <c r="AF28" s="1"/>
      <c r="AG28" s="24"/>
      <c r="AH28" s="1"/>
      <c r="AI28" s="1"/>
      <c r="AJ28" s="1"/>
      <c r="AK28" s="1"/>
      <c r="AL28" s="1"/>
      <c r="AM28" s="1"/>
    </row>
    <row r="29" spans="1:39" ht="12" x14ac:dyDescent="0.2">
      <c r="A29" s="25"/>
      <c r="B29" s="26"/>
      <c r="C29" s="55" t="s">
        <v>29</v>
      </c>
      <c r="D29" s="55"/>
      <c r="E29" s="55"/>
      <c r="F29" s="27" t="s">
        <v>30</v>
      </c>
      <c r="G29" s="27" t="s">
        <v>60</v>
      </c>
      <c r="H29" s="27"/>
      <c r="I29" s="27" t="s">
        <v>69</v>
      </c>
      <c r="J29" s="28"/>
      <c r="K29" s="27"/>
      <c r="L29" s="28"/>
      <c r="M29" s="27"/>
      <c r="N29" s="29"/>
      <c r="O29" s="1"/>
      <c r="P29" s="1"/>
      <c r="Q29" s="1"/>
      <c r="R29" s="1"/>
      <c r="S29" s="1"/>
      <c r="T29" s="1"/>
      <c r="U29" s="1"/>
      <c r="V29" s="1"/>
      <c r="W29" s="18"/>
      <c r="X29" s="24"/>
      <c r="Y29" s="1"/>
      <c r="Z29" s="34"/>
      <c r="AA29" s="3" t="s">
        <v>29</v>
      </c>
      <c r="AB29" s="1"/>
      <c r="AC29" s="24"/>
      <c r="AD29" s="1"/>
      <c r="AE29" s="24"/>
      <c r="AF29" s="1"/>
      <c r="AG29" s="24"/>
      <c r="AH29" s="1"/>
      <c r="AI29" s="1"/>
      <c r="AJ29" s="1"/>
      <c r="AK29" s="1"/>
      <c r="AL29" s="1"/>
      <c r="AM29" s="1"/>
    </row>
    <row r="30" spans="1:39" ht="12" x14ac:dyDescent="0.2">
      <c r="A30" s="25"/>
      <c r="B30" s="26"/>
      <c r="C30" s="55" t="s">
        <v>31</v>
      </c>
      <c r="D30" s="55"/>
      <c r="E30" s="55"/>
      <c r="F30" s="27" t="s">
        <v>30</v>
      </c>
      <c r="G30" s="27" t="s">
        <v>61</v>
      </c>
      <c r="H30" s="27"/>
      <c r="I30" s="27" t="s">
        <v>70</v>
      </c>
      <c r="J30" s="28"/>
      <c r="K30" s="27"/>
      <c r="L30" s="28"/>
      <c r="M30" s="27"/>
      <c r="N30" s="29"/>
      <c r="O30" s="1"/>
      <c r="P30" s="1"/>
      <c r="Q30" s="1"/>
      <c r="R30" s="1"/>
      <c r="S30" s="1"/>
      <c r="T30" s="1"/>
      <c r="U30" s="1"/>
      <c r="V30" s="1"/>
      <c r="W30" s="18"/>
      <c r="X30" s="24"/>
      <c r="Y30" s="1"/>
      <c r="Z30" s="34"/>
      <c r="AA30" s="3" t="s">
        <v>31</v>
      </c>
      <c r="AB30" s="1"/>
      <c r="AC30" s="24"/>
      <c r="AD30" s="1"/>
      <c r="AE30" s="24"/>
      <c r="AF30" s="1"/>
      <c r="AG30" s="24"/>
      <c r="AH30" s="1"/>
      <c r="AI30" s="1"/>
      <c r="AJ30" s="1"/>
      <c r="AK30" s="1"/>
      <c r="AL30" s="1"/>
      <c r="AM30" s="1"/>
    </row>
    <row r="31" spans="1:39" ht="12" x14ac:dyDescent="0.2">
      <c r="A31" s="25"/>
      <c r="B31" s="26"/>
      <c r="C31" s="58" t="s">
        <v>32</v>
      </c>
      <c r="D31" s="58"/>
      <c r="E31" s="58"/>
      <c r="F31" s="35"/>
      <c r="G31" s="35"/>
      <c r="H31" s="35"/>
      <c r="I31" s="35"/>
      <c r="J31" s="36">
        <v>1338.22</v>
      </c>
      <c r="K31" s="35"/>
      <c r="L31" s="36">
        <v>14787.32</v>
      </c>
      <c r="M31" s="35"/>
      <c r="N31" s="37"/>
      <c r="O31" s="1"/>
      <c r="P31" s="1"/>
      <c r="Q31" s="1"/>
      <c r="R31" s="1"/>
      <c r="S31" s="1"/>
      <c r="T31" s="1"/>
      <c r="U31" s="1"/>
      <c r="V31" s="1"/>
      <c r="W31" s="18"/>
      <c r="X31" s="24"/>
      <c r="Y31" s="1"/>
      <c r="Z31" s="34"/>
      <c r="AA31" s="1"/>
      <c r="AB31" s="3" t="s">
        <v>32</v>
      </c>
      <c r="AC31" s="24"/>
      <c r="AD31" s="1"/>
      <c r="AE31" s="24"/>
      <c r="AF31" s="1"/>
      <c r="AG31" s="24"/>
      <c r="AH31" s="1"/>
      <c r="AI31" s="1"/>
      <c r="AJ31" s="1"/>
      <c r="AK31" s="1"/>
      <c r="AL31" s="1"/>
      <c r="AM31" s="1"/>
    </row>
    <row r="32" spans="1:39" ht="12" x14ac:dyDescent="0.2">
      <c r="A32" s="25"/>
      <c r="B32" s="26"/>
      <c r="C32" s="55" t="s">
        <v>33</v>
      </c>
      <c r="D32" s="55"/>
      <c r="E32" s="55"/>
      <c r="F32" s="27"/>
      <c r="G32" s="27"/>
      <c r="H32" s="27"/>
      <c r="I32" s="27"/>
      <c r="J32" s="28"/>
      <c r="K32" s="27"/>
      <c r="L32" s="28">
        <v>4637.24</v>
      </c>
      <c r="M32" s="27"/>
      <c r="N32" s="29"/>
      <c r="O32" s="1"/>
      <c r="P32" s="1"/>
      <c r="Q32" s="1"/>
      <c r="R32" s="1"/>
      <c r="S32" s="1"/>
      <c r="T32" s="1"/>
      <c r="U32" s="1"/>
      <c r="V32" s="1"/>
      <c r="W32" s="18"/>
      <c r="X32" s="24"/>
      <c r="Y32" s="1"/>
      <c r="Z32" s="34"/>
      <c r="AA32" s="3" t="s">
        <v>33</v>
      </c>
      <c r="AB32" s="1"/>
      <c r="AC32" s="24"/>
      <c r="AD32" s="1"/>
      <c r="AE32" s="24"/>
      <c r="AF32" s="1"/>
      <c r="AG32" s="24"/>
      <c r="AH32" s="1"/>
      <c r="AI32" s="1"/>
      <c r="AJ32" s="1"/>
      <c r="AK32" s="1"/>
      <c r="AL32" s="1"/>
      <c r="AM32" s="1"/>
    </row>
    <row r="33" spans="1:39" ht="33.75" x14ac:dyDescent="0.2">
      <c r="A33" s="25"/>
      <c r="B33" s="26" t="s">
        <v>34</v>
      </c>
      <c r="C33" s="55" t="s">
        <v>35</v>
      </c>
      <c r="D33" s="55"/>
      <c r="E33" s="55"/>
      <c r="F33" s="27" t="s">
        <v>36</v>
      </c>
      <c r="G33" s="27" t="s">
        <v>37</v>
      </c>
      <c r="H33" s="27"/>
      <c r="I33" s="27" t="s">
        <v>37</v>
      </c>
      <c r="J33" s="28"/>
      <c r="K33" s="27"/>
      <c r="L33" s="28">
        <v>5842.92</v>
      </c>
      <c r="M33" s="27"/>
      <c r="N33" s="29"/>
      <c r="O33" s="1"/>
      <c r="P33" s="1"/>
      <c r="Q33" s="1"/>
      <c r="R33" s="1"/>
      <c r="S33" s="1"/>
      <c r="T33" s="1"/>
      <c r="U33" s="1"/>
      <c r="V33" s="1"/>
      <c r="W33" s="18"/>
      <c r="X33" s="24"/>
      <c r="Y33" s="1"/>
      <c r="Z33" s="34"/>
      <c r="AA33" s="3" t="s">
        <v>35</v>
      </c>
      <c r="AB33" s="1"/>
      <c r="AC33" s="24"/>
      <c r="AD33" s="1"/>
      <c r="AE33" s="24"/>
      <c r="AF33" s="1"/>
      <c r="AG33" s="24"/>
      <c r="AH33" s="1"/>
      <c r="AI33" s="1"/>
      <c r="AJ33" s="1"/>
      <c r="AK33" s="1"/>
      <c r="AL33" s="1"/>
      <c r="AM33" s="1"/>
    </row>
    <row r="34" spans="1:39" ht="33.75" x14ac:dyDescent="0.2">
      <c r="A34" s="25"/>
      <c r="B34" s="26" t="s">
        <v>38</v>
      </c>
      <c r="C34" s="55" t="s">
        <v>39</v>
      </c>
      <c r="D34" s="55"/>
      <c r="E34" s="55"/>
      <c r="F34" s="27" t="s">
        <v>36</v>
      </c>
      <c r="G34" s="27" t="s">
        <v>40</v>
      </c>
      <c r="H34" s="27"/>
      <c r="I34" s="27" t="s">
        <v>40</v>
      </c>
      <c r="J34" s="28"/>
      <c r="K34" s="27"/>
      <c r="L34" s="28">
        <v>4405.38</v>
      </c>
      <c r="M34" s="27"/>
      <c r="N34" s="29"/>
      <c r="O34" s="1"/>
      <c r="P34" s="1"/>
      <c r="Q34" s="1"/>
      <c r="R34" s="1"/>
      <c r="S34" s="1"/>
      <c r="T34" s="1"/>
      <c r="U34" s="1"/>
      <c r="V34" s="1"/>
      <c r="W34" s="18"/>
      <c r="X34" s="24"/>
      <c r="Y34" s="1"/>
      <c r="Z34" s="34"/>
      <c r="AA34" s="3" t="s">
        <v>39</v>
      </c>
      <c r="AB34" s="1"/>
      <c r="AC34" s="24"/>
      <c r="AD34" s="1"/>
      <c r="AE34" s="24"/>
      <c r="AF34" s="1"/>
      <c r="AG34" s="24"/>
      <c r="AH34" s="1"/>
      <c r="AI34" s="1"/>
      <c r="AJ34" s="1"/>
      <c r="AK34" s="1"/>
      <c r="AL34" s="1"/>
      <c r="AM34" s="1"/>
    </row>
    <row r="35" spans="1:39" ht="12" x14ac:dyDescent="0.2">
      <c r="A35" s="38"/>
      <c r="B35" s="39"/>
      <c r="C35" s="57" t="s">
        <v>41</v>
      </c>
      <c r="D35" s="57"/>
      <c r="E35" s="57"/>
      <c r="F35" s="21"/>
      <c r="G35" s="21"/>
      <c r="H35" s="21"/>
      <c r="I35" s="21"/>
      <c r="J35" s="22"/>
      <c r="K35" s="21"/>
      <c r="L35" s="22">
        <v>25035.62</v>
      </c>
      <c r="M35" s="35"/>
      <c r="N35" s="23"/>
      <c r="O35" s="1"/>
      <c r="P35" s="1"/>
      <c r="Q35" s="1"/>
      <c r="R35" s="1"/>
      <c r="S35" s="1"/>
      <c r="T35" s="1"/>
      <c r="U35" s="1"/>
      <c r="V35" s="1"/>
      <c r="W35" s="18"/>
      <c r="X35" s="24"/>
      <c r="Y35" s="1"/>
      <c r="Z35" s="34"/>
      <c r="AA35" s="1"/>
      <c r="AB35" s="1"/>
      <c r="AC35" s="24" t="s">
        <v>41</v>
      </c>
      <c r="AD35" s="1"/>
      <c r="AE35" s="24"/>
      <c r="AF35" s="1"/>
      <c r="AG35" s="24"/>
      <c r="AH35" s="1"/>
      <c r="AI35" s="1"/>
      <c r="AJ35" s="1"/>
      <c r="AK35" s="1"/>
      <c r="AL35" s="1"/>
      <c r="AM35" s="1"/>
    </row>
    <row r="36" spans="1:39" ht="22.5" x14ac:dyDescent="0.2">
      <c r="A36" s="19" t="s">
        <v>71</v>
      </c>
      <c r="B36" s="20" t="s">
        <v>72</v>
      </c>
      <c r="C36" s="57" t="s">
        <v>73</v>
      </c>
      <c r="D36" s="57"/>
      <c r="E36" s="57"/>
      <c r="F36" s="21" t="s">
        <v>54</v>
      </c>
      <c r="G36" s="21"/>
      <c r="H36" s="21"/>
      <c r="I36" s="21" t="s">
        <v>74</v>
      </c>
      <c r="J36" s="22">
        <v>665</v>
      </c>
      <c r="K36" s="21"/>
      <c r="L36" s="22">
        <v>29978.2</v>
      </c>
      <c r="M36" s="21"/>
      <c r="N36" s="23"/>
      <c r="O36" s="1"/>
      <c r="P36" s="1"/>
      <c r="Q36" s="1"/>
      <c r="R36" s="1"/>
      <c r="S36" s="1"/>
      <c r="T36" s="1"/>
      <c r="U36" s="1"/>
      <c r="V36" s="1"/>
      <c r="W36" s="18"/>
      <c r="X36" s="24" t="s">
        <v>73</v>
      </c>
      <c r="Y36" s="1"/>
      <c r="Z36" s="34"/>
      <c r="AA36" s="1"/>
      <c r="AB36" s="1"/>
      <c r="AC36" s="24"/>
      <c r="AD36" s="1"/>
      <c r="AE36" s="24"/>
      <c r="AF36" s="1"/>
      <c r="AG36" s="24"/>
      <c r="AH36" s="1"/>
      <c r="AI36" s="1"/>
      <c r="AJ36" s="1"/>
      <c r="AK36" s="1"/>
      <c r="AL36" s="1"/>
      <c r="AM36" s="1"/>
    </row>
    <row r="37" spans="1:39" ht="12" x14ac:dyDescent="0.2">
      <c r="A37" s="38"/>
      <c r="B37" s="39"/>
      <c r="C37" s="4" t="s">
        <v>75</v>
      </c>
      <c r="D37" s="5"/>
      <c r="E37" s="5"/>
      <c r="F37" s="40"/>
      <c r="G37" s="40"/>
      <c r="H37" s="40"/>
      <c r="I37" s="40"/>
      <c r="J37" s="41"/>
      <c r="K37" s="40"/>
      <c r="L37" s="41"/>
      <c r="M37" s="42"/>
      <c r="N37" s="43"/>
      <c r="O37" s="1"/>
      <c r="P37" s="1"/>
      <c r="Q37" s="1"/>
      <c r="R37" s="1"/>
      <c r="S37" s="1"/>
      <c r="T37" s="1"/>
      <c r="U37" s="1"/>
      <c r="V37" s="1"/>
      <c r="W37" s="18"/>
      <c r="X37" s="24"/>
      <c r="Y37" s="1"/>
      <c r="Z37" s="34"/>
      <c r="AA37" s="1"/>
      <c r="AB37" s="1"/>
      <c r="AC37" s="24"/>
      <c r="AD37" s="1"/>
      <c r="AE37" s="24"/>
      <c r="AF37" s="1"/>
      <c r="AG37" s="24"/>
      <c r="AH37" s="1"/>
      <c r="AI37" s="1"/>
      <c r="AJ37" s="1"/>
      <c r="AK37" s="1"/>
      <c r="AL37" s="1"/>
      <c r="AM37" s="1"/>
    </row>
    <row r="38" spans="1:39" ht="22.5" x14ac:dyDescent="0.2">
      <c r="A38" s="19" t="s">
        <v>76</v>
      </c>
      <c r="B38" s="20" t="s">
        <v>77</v>
      </c>
      <c r="C38" s="57" t="s">
        <v>78</v>
      </c>
      <c r="D38" s="57"/>
      <c r="E38" s="57"/>
      <c r="F38" s="21" t="s">
        <v>79</v>
      </c>
      <c r="G38" s="21"/>
      <c r="H38" s="21"/>
      <c r="I38" s="21" t="s">
        <v>80</v>
      </c>
      <c r="J38" s="22">
        <v>498.51</v>
      </c>
      <c r="K38" s="21"/>
      <c r="L38" s="22">
        <v>550853.55000000005</v>
      </c>
      <c r="M38" s="21"/>
      <c r="N38" s="23"/>
      <c r="O38" s="1"/>
      <c r="P38" s="1"/>
      <c r="Q38" s="1"/>
      <c r="R38" s="1"/>
      <c r="S38" s="1"/>
      <c r="T38" s="1"/>
      <c r="U38" s="1"/>
      <c r="V38" s="1"/>
      <c r="W38" s="18"/>
      <c r="X38" s="24" t="s">
        <v>78</v>
      </c>
      <c r="Y38" s="1"/>
      <c r="Z38" s="34"/>
      <c r="AA38" s="1"/>
      <c r="AB38" s="1"/>
      <c r="AC38" s="24"/>
      <c r="AD38" s="1"/>
      <c r="AE38" s="24"/>
      <c r="AF38" s="1"/>
      <c r="AG38" s="24"/>
      <c r="AH38" s="1"/>
      <c r="AI38" s="1"/>
      <c r="AJ38" s="1"/>
      <c r="AK38" s="1"/>
      <c r="AL38" s="1"/>
      <c r="AM38" s="1"/>
    </row>
    <row r="39" spans="1:39" ht="12" x14ac:dyDescent="0.2">
      <c r="A39" s="38"/>
      <c r="B39" s="39"/>
      <c r="C39" s="4" t="s">
        <v>42</v>
      </c>
      <c r="D39" s="5"/>
      <c r="E39" s="5"/>
      <c r="F39" s="40"/>
      <c r="G39" s="40"/>
      <c r="H39" s="40"/>
      <c r="I39" s="40"/>
      <c r="J39" s="41"/>
      <c r="K39" s="40"/>
      <c r="L39" s="41"/>
      <c r="M39" s="42"/>
      <c r="N39" s="43"/>
      <c r="O39" s="1"/>
      <c r="P39" s="1"/>
      <c r="Q39" s="1"/>
      <c r="R39" s="1"/>
      <c r="S39" s="1"/>
      <c r="T39" s="1"/>
      <c r="U39" s="1"/>
      <c r="V39" s="1"/>
      <c r="W39" s="18"/>
      <c r="X39" s="24"/>
      <c r="Y39" s="1"/>
      <c r="Z39" s="34"/>
      <c r="AA39" s="1"/>
      <c r="AB39" s="1"/>
      <c r="AC39" s="24"/>
      <c r="AD39" s="1"/>
      <c r="AE39" s="24"/>
      <c r="AF39" s="1"/>
      <c r="AG39" s="24"/>
      <c r="AH39" s="1"/>
      <c r="AI39" s="1"/>
      <c r="AJ39" s="1"/>
      <c r="AK39" s="1"/>
      <c r="AL39" s="1"/>
      <c r="AM39" s="1"/>
    </row>
    <row r="40" spans="1:39" ht="12" x14ac:dyDescent="0.2">
      <c r="A40" s="30"/>
      <c r="B40" s="6"/>
      <c r="C40" s="55" t="s">
        <v>81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9"/>
      <c r="O40" s="1"/>
      <c r="P40" s="1"/>
      <c r="Q40" s="1"/>
      <c r="R40" s="1"/>
      <c r="S40" s="1"/>
      <c r="T40" s="1"/>
      <c r="U40" s="1"/>
      <c r="V40" s="1"/>
      <c r="W40" s="18"/>
      <c r="X40" s="24"/>
      <c r="Y40" s="1"/>
      <c r="Z40" s="34"/>
      <c r="AA40" s="1"/>
      <c r="AB40" s="1"/>
      <c r="AC40" s="24"/>
      <c r="AD40" s="3" t="s">
        <v>81</v>
      </c>
      <c r="AE40" s="24"/>
      <c r="AF40" s="1"/>
      <c r="AG40" s="24"/>
      <c r="AH40" s="1"/>
      <c r="AI40" s="1"/>
      <c r="AJ40" s="1"/>
      <c r="AK40" s="1"/>
      <c r="AL40" s="1"/>
      <c r="AM40" s="1"/>
    </row>
    <row r="41" spans="1:39" ht="1.5" customHeight="1" x14ac:dyDescent="0.2">
      <c r="A41" s="40"/>
      <c r="B41" s="39"/>
      <c r="C41" s="39"/>
      <c r="D41" s="39"/>
      <c r="E41" s="39"/>
      <c r="F41" s="40"/>
      <c r="G41" s="40"/>
      <c r="H41" s="40"/>
      <c r="I41" s="40"/>
      <c r="J41" s="44"/>
      <c r="K41" s="40"/>
      <c r="L41" s="44"/>
      <c r="M41" s="27"/>
      <c r="N41" s="44"/>
      <c r="O41" s="1"/>
      <c r="P41" s="1"/>
      <c r="Q41" s="1"/>
      <c r="R41" s="1"/>
      <c r="S41" s="1"/>
      <c r="T41" s="1"/>
      <c r="U41" s="1"/>
      <c r="V41" s="1"/>
      <c r="W41" s="18"/>
      <c r="X41" s="24"/>
      <c r="Y41" s="1"/>
      <c r="Z41" s="34"/>
      <c r="AA41" s="1"/>
      <c r="AB41" s="1"/>
      <c r="AC41" s="24"/>
      <c r="AD41" s="1"/>
      <c r="AE41" s="24"/>
      <c r="AF41" s="1"/>
      <c r="AG41" s="24"/>
      <c r="AH41" s="1"/>
      <c r="AI41" s="1"/>
      <c r="AJ41" s="1"/>
      <c r="AK41" s="1"/>
      <c r="AL41" s="1"/>
      <c r="AM41" s="1"/>
    </row>
    <row r="42" spans="1:39" ht="12" x14ac:dyDescent="0.2">
      <c r="A42" s="47"/>
      <c r="B42" s="44"/>
      <c r="C42" s="56" t="s">
        <v>82</v>
      </c>
      <c r="D42" s="56"/>
      <c r="E42" s="56"/>
      <c r="F42" s="56"/>
      <c r="G42" s="56"/>
      <c r="H42" s="56"/>
      <c r="I42" s="56"/>
      <c r="J42" s="56"/>
      <c r="K42" s="56"/>
      <c r="L42" s="48">
        <f>L38+L36+L35</f>
        <v>605867.37</v>
      </c>
      <c r="M42" s="49"/>
      <c r="N42" s="50"/>
      <c r="O42" s="1"/>
      <c r="P42" s="1"/>
      <c r="Q42" s="1"/>
      <c r="R42" s="1"/>
      <c r="S42" s="1"/>
      <c r="T42" s="1"/>
      <c r="U42" s="1"/>
      <c r="V42" s="1"/>
      <c r="W42" s="18"/>
      <c r="X42" s="24"/>
      <c r="Y42" s="1"/>
      <c r="Z42" s="34"/>
      <c r="AA42" s="1"/>
      <c r="AB42" s="1"/>
      <c r="AC42" s="24"/>
      <c r="AD42" s="1"/>
      <c r="AE42" s="24"/>
      <c r="AF42" s="1"/>
      <c r="AG42" s="24" t="s">
        <v>82</v>
      </c>
      <c r="AH42" s="1"/>
      <c r="AI42" s="1"/>
      <c r="AJ42" s="1"/>
      <c r="AK42" s="1"/>
      <c r="AL42" s="1"/>
      <c r="AM42" s="1"/>
    </row>
    <row r="43" spans="1:39" ht="2.25" customHeight="1" x14ac:dyDescent="0.2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51"/>
      <c r="M43" s="52"/>
      <c r="N43" s="5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7.25" customHeight="1" x14ac:dyDescent="0.2">
      <c r="A44" s="45"/>
      <c r="B44" s="46"/>
      <c r="C44" s="74" t="s">
        <v>83</v>
      </c>
      <c r="D44" s="74"/>
      <c r="E44" s="74"/>
      <c r="F44" s="74"/>
      <c r="G44" s="74"/>
      <c r="H44" s="74"/>
      <c r="I44" s="74"/>
      <c r="J44" s="74"/>
      <c r="K44" s="74"/>
      <c r="L44" s="75"/>
      <c r="M44" s="76"/>
      <c r="N44" s="7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4" t="s">
        <v>83</v>
      </c>
      <c r="AL44" s="1"/>
      <c r="AM44" s="1"/>
    </row>
    <row r="45" spans="1:39" ht="16.5" customHeight="1" x14ac:dyDescent="0.2">
      <c r="A45" s="47"/>
      <c r="B45" s="44"/>
      <c r="C45" s="74" t="s">
        <v>84</v>
      </c>
      <c r="D45" s="74"/>
      <c r="E45" s="74"/>
      <c r="F45" s="74"/>
      <c r="G45" s="74"/>
      <c r="H45" s="74"/>
      <c r="I45" s="74"/>
      <c r="J45" s="74"/>
      <c r="K45" s="74"/>
      <c r="L45" s="75">
        <f>L38+L36+L35</f>
        <v>605867.37</v>
      </c>
      <c r="M45" s="76">
        <v>7.99</v>
      </c>
      <c r="N45" s="75">
        <f>L45*M45</f>
        <v>4840880.2862999998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4"/>
      <c r="AL45" s="1"/>
      <c r="AM45" s="24" t="s">
        <v>84</v>
      </c>
    </row>
    <row r="46" spans="1:39" ht="1.5" hidden="1" customHeight="1" x14ac:dyDescent="0.2">
      <c r="A46" s="1"/>
      <c r="B46" s="44"/>
      <c r="C46" s="78"/>
      <c r="D46" s="78"/>
      <c r="E46" s="78"/>
      <c r="F46" s="78"/>
      <c r="G46" s="78"/>
      <c r="H46" s="78"/>
      <c r="I46" s="78"/>
      <c r="J46" s="78"/>
      <c r="K46" s="78"/>
      <c r="L46" s="75"/>
      <c r="M46" s="79"/>
      <c r="N46" s="7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s="2" customFormat="1" ht="18.75" customHeight="1" x14ac:dyDescent="0.2">
      <c r="A47" s="47"/>
      <c r="B47" s="44"/>
      <c r="C47" s="80" t="s">
        <v>85</v>
      </c>
      <c r="D47" s="80"/>
      <c r="E47" s="80"/>
      <c r="F47" s="80"/>
      <c r="G47" s="80"/>
      <c r="H47" s="80"/>
      <c r="I47" s="80"/>
      <c r="J47" s="80"/>
      <c r="K47" s="80"/>
      <c r="L47" s="81"/>
      <c r="M47" s="70"/>
      <c r="N47" s="81">
        <f>N45*1.042*1.0274*0.98327701849</f>
        <v>5095742.945639885</v>
      </c>
    </row>
    <row r="48" spans="1:39" s="2" customFormat="1" ht="18.75" customHeight="1" x14ac:dyDescent="0.2">
      <c r="A48" s="47"/>
      <c r="B48" s="44"/>
      <c r="C48" s="80" t="s">
        <v>86</v>
      </c>
      <c r="D48" s="80"/>
      <c r="E48" s="80"/>
      <c r="F48" s="80"/>
      <c r="G48" s="80"/>
      <c r="H48" s="80"/>
      <c r="I48" s="80"/>
      <c r="J48" s="80"/>
      <c r="K48" s="80"/>
      <c r="L48" s="81"/>
      <c r="M48" s="70"/>
      <c r="N48" s="81">
        <f>N47*0.2</f>
        <v>1019148.589127977</v>
      </c>
    </row>
    <row r="49" spans="1:39" s="2" customFormat="1" ht="18.75" customHeight="1" x14ac:dyDescent="0.2">
      <c r="A49" s="71"/>
      <c r="B49" s="72"/>
      <c r="C49" s="80" t="s">
        <v>87</v>
      </c>
      <c r="D49" s="80"/>
      <c r="E49" s="80"/>
      <c r="F49" s="80"/>
      <c r="G49" s="80"/>
      <c r="H49" s="80"/>
      <c r="I49" s="80"/>
      <c r="J49" s="80"/>
      <c r="K49" s="80"/>
      <c r="L49" s="75"/>
      <c r="M49" s="79"/>
      <c r="N49" s="81">
        <f>N47+N48</f>
        <v>6114891.5347678624</v>
      </c>
      <c r="P49" s="14"/>
      <c r="AM49" s="73">
        <f>N47+N48</f>
        <v>6114891.5347678624</v>
      </c>
    </row>
    <row r="51" spans="1:39" x14ac:dyDescent="0.2">
      <c r="A51" s="1"/>
      <c r="B51" s="54"/>
      <c r="C51" s="1"/>
      <c r="D51" s="54"/>
      <c r="E51" s="1"/>
      <c r="F51" s="5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</sheetData>
  <mergeCells count="43">
    <mergeCell ref="N15:N17"/>
    <mergeCell ref="J15:L16"/>
    <mergeCell ref="C18:E18"/>
    <mergeCell ref="D2:N2"/>
    <mergeCell ref="A5:N5"/>
    <mergeCell ref="A8:N8"/>
    <mergeCell ref="A12:N12"/>
    <mergeCell ref="B15:B17"/>
    <mergeCell ref="F15:F17"/>
    <mergeCell ref="A15:A17"/>
    <mergeCell ref="M15:M17"/>
    <mergeCell ref="G15:I16"/>
    <mergeCell ref="A6:N6"/>
    <mergeCell ref="A9:N9"/>
    <mergeCell ref="A10:N10"/>
    <mergeCell ref="A13:N13"/>
    <mergeCell ref="C15:E17"/>
    <mergeCell ref="A19:N19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35:E35"/>
    <mergeCell ref="C36:E36"/>
    <mergeCell ref="C38:E38"/>
    <mergeCell ref="C40:N40"/>
    <mergeCell ref="C30:E30"/>
    <mergeCell ref="C31:E31"/>
    <mergeCell ref="C32:E32"/>
    <mergeCell ref="C33:E33"/>
    <mergeCell ref="C34:E34"/>
    <mergeCell ref="C42:K42"/>
    <mergeCell ref="C47:K47"/>
    <mergeCell ref="C48:K48"/>
    <mergeCell ref="C49:K49"/>
    <mergeCell ref="C44:K44"/>
    <mergeCell ref="C45:K45"/>
  </mergeCells>
  <printOptions horizontalCentered="1"/>
  <pageMargins left="0.39370077848434498" right="0.23622047901153601" top="0.35433071851730302" bottom="0.31496062874794001" header="0.118110239505768" footer="0.118110239505768"/>
  <pageSetup paperSize="9" orientation="landscape" r:id="rId1"/>
  <headerFooter>
    <oddHeader>&amp;LГРАНД-Смета, версия 2021.2</oddHeader>
    <oddFooter>&amp;R&amp;8Страница &amp;P</oddFooter>
  </headerFooter>
  <rowBreaks count="1" manualBreakCount="1">
    <brk id="14" max="17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Альбом</vt:lpstr>
      <vt:lpstr>Альбом!Print_Area</vt:lpstr>
      <vt:lpstr>Альбом!Print_Titles</vt:lpstr>
      <vt:lpstr>Альбом!Заголовки_для_печати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larinPC</dc:creator>
  <cp:lastModifiedBy>ПТО</cp:lastModifiedBy>
  <cp:lastPrinted>2021-07-28T08:22:20Z</cp:lastPrinted>
  <dcterms:created xsi:type="dcterms:W3CDTF">2020-09-30T08:50:27Z</dcterms:created>
  <dcterms:modified xsi:type="dcterms:W3CDTF">2022-06-21T11:20:23Z</dcterms:modified>
</cp:coreProperties>
</file>