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лухарка школа\"/>
    </mc:Choice>
  </mc:AlternateContent>
  <xr:revisionPtr revIDLastSave="0" documentId="13_ncr:1_{5C40F9A0-20E0-4223-BF1A-02B378434EEA}" xr6:coauthVersionLast="47" xr6:coauthVersionMax="47" xr10:uidLastSave="{00000000-0000-0000-0000-000000000000}"/>
  <bookViews>
    <workbookView xWindow="-19590" yWindow="849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H6" i="2"/>
  <c r="H3" i="2"/>
  <c r="H4" i="2"/>
  <c r="H5" i="2"/>
  <c r="H2" i="2"/>
  <c r="G3" i="2"/>
  <c r="G4" i="2"/>
  <c r="G5" i="2"/>
  <c r="G2" i="2"/>
  <c r="D3" i="2"/>
  <c r="D4" i="2"/>
  <c r="D5" i="2"/>
  <c r="D2" i="2"/>
</calcChain>
</file>

<file path=xl/sharedStrings.xml><?xml version="1.0" encoding="utf-8"?>
<sst xmlns="http://schemas.openxmlformats.org/spreadsheetml/2006/main" count="88" uniqueCount="69">
  <si>
    <t>Работы</t>
  </si>
  <si>
    <t>Материалы</t>
  </si>
  <si>
    <t>Наименование комплекса работ</t>
  </si>
  <si>
    <t>Стоимость работ
(всего)</t>
  </si>
  <si>
    <t>Стоимость материалов
(всего)</t>
  </si>
  <si>
    <t>с  НДС</t>
  </si>
  <si>
    <t>с НДС</t>
  </si>
  <si>
    <t>№ п..</t>
  </si>
  <si>
    <t xml:space="preserve">ИТОГО </t>
  </si>
  <si>
    <t>Всего, стоимость,                         в т.ч. НДС 20%</t>
  </si>
  <si>
    <t>Кол-во</t>
  </si>
  <si>
    <t>Ед. изм.</t>
  </si>
  <si>
    <t>«Расчет договорной цены»</t>
  </si>
  <si>
    <t>Стоимость за единицу</t>
  </si>
  <si>
    <t xml:space="preserve">ПОДРЯДЧИК </t>
  </si>
  <si>
    <t xml:space="preserve">Генеральный директор </t>
  </si>
  <si>
    <t xml:space="preserve">__________________________Исаханян К.М. </t>
  </si>
  <si>
    <t>М.П.</t>
  </si>
  <si>
    <t>ОТ ЗАКАЗЧИКА</t>
  </si>
  <si>
    <t>В т.ч НДС 20%</t>
  </si>
  <si>
    <t>__________________________</t>
  </si>
  <si>
    <t xml:space="preserve">                                                               М.П.</t>
  </si>
  <si>
    <t>м2</t>
  </si>
  <si>
    <t xml:space="preserve">Венти Баттс </t>
  </si>
  <si>
    <t xml:space="preserve">васота </t>
  </si>
  <si>
    <t xml:space="preserve">длина </t>
  </si>
  <si>
    <t xml:space="preserve">площадь </t>
  </si>
  <si>
    <t xml:space="preserve">высота проемов </t>
  </si>
  <si>
    <t xml:space="preserve">длина проемов </t>
  </si>
  <si>
    <t xml:space="preserve">площадь проемов </t>
  </si>
  <si>
    <t>итого площадь фасда:</t>
  </si>
  <si>
    <t>Наименование</t>
  </si>
  <si>
    <t>Газобетон 1 этаж</t>
  </si>
  <si>
    <t>Кирпич 1 этаж</t>
  </si>
  <si>
    <t>Газобетон 2 этаж</t>
  </si>
  <si>
    <t xml:space="preserve">Кирпич 2 этаж </t>
  </si>
  <si>
    <t>на выполнение комплекса работ по устройству теплого витражного остекления</t>
  </si>
  <si>
    <t>Работы по устройству теплого витражного  остекления (алюминиевая витражная конструкция из стоечно-ригельного профиля,  термоизолированная, окрашенная в цвет по RAL)</t>
  </si>
  <si>
    <t xml:space="preserve">Работы по устройству теплого витражного противопожарного остекления EIW30 (алюминиевая витражная конструкция из стоечно-ригельного профиля,  термоизолированная, окрашенная в цвет по RAL)  </t>
  </si>
  <si>
    <t>Работы по установке теплых дверей двустворчатых, с оборудованием координатором последовательного закрывания, из алюминиевого профиля с терморазрывом, фурнитура, окрашенная в цвет по RAL</t>
  </si>
  <si>
    <t>Работы по установке теплых противопожарных дверей EI30, двустворчатых, с оборудованием координатором последовательного закрывания, из алюминиевого профиля с терморазрывом, фурнитура, окрашенная в цвет по RAL</t>
  </si>
  <si>
    <t>Работы по установке теплых створок, с поворотной или поворотно-откидной фурнитурой, из алюминиевого профиля с терморазрывом, фурнитура, окрашенная в цвет по RAL</t>
  </si>
  <si>
    <t>Работы по монтажу светопрозрачного теплого заполнения - двухкамерный стеклопакет 6мм.EnergyLight зак.-14мм.арг.-4мм.Planibel Clear зак.-14мм.арг.-6 Planibel Clear зак., толщиной 44 мм (непрямоугольные стеклопакеты витражей)</t>
  </si>
  <si>
    <t>Работы по монтажу светопрозрачного теплого заполнения - двухкамерный стеклопакет 6мм.EnergyLight зак.-14мм.арг.-4мм.Planibel Clear зак.-14мм.арг.-6 Planibel Clear зак., толщиной 44 мм (прямоугольные стеклопакеты витражей)</t>
  </si>
  <si>
    <t>Работы по монтажу светопрозрачного теплого заполнения - двухкамерный стеклопакет 6мм.EnergyLight зак.-14мм.арг.-4мм.Planibel Clear зак.-14мм.арг.-6 Planibel Clear зак., толщиной 44 мм (двери и оконные створки)</t>
  </si>
  <si>
    <t>Работы по монтажу светопрозрачного противопожарного заполнения - стеклопакет ________ EIW30 (противопожарные витражи и двери)</t>
  </si>
  <si>
    <t>Работы по монтажу непрозрачного теплого заполнения - однокамерный стеклопакет 8мм.EnergyLight зак.-14-6мм.Planibel Clear зак.(эмалит) толщиной 28 мм + утеплитель минераловатный + защитный короб из оцинкованной стали и СМЛ;</t>
  </si>
  <si>
    <t>Устройство детских замков в открывающихся створках</t>
  </si>
  <si>
    <t>Устройство декоративных вериткальных профилей из алюминиевых кассет (АКП)  + утеплитель минераловатный + защитный короб из оцинкованной стали и СМЛ;</t>
  </si>
  <si>
    <t>Устройство узлов примыкания по периметру конструкций.  (теплых витражных конструкций)
Наружный декоративный нащельник - оцинкованный стальной лист толщиной 0,6 мм c полимерным покрытием по RAL.
Утеплитель, гидроизоляция
Внутренний нащельник - оцинкованный стальной лист  толщиной  0.6 мм c полимерным покрытием по RAL.</t>
  </si>
  <si>
    <t>Стоимость разработки рабочего проекта на устройство стеклоалюминиевых конструкций, в соответствии с требованиями к разработке проекта, включая: 
Выполнение геометрических замеров Объекта, геодезической съемки поверхности стен и обработка результатов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</si>
  <si>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</si>
  <si>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</si>
  <si>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</si>
  <si>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</si>
  <si>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</si>
  <si>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</si>
  <si>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</si>
  <si>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</si>
  <si>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</si>
  <si>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</si>
  <si>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</si>
  <si>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</si>
  <si>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</si>
  <si>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</si>
  <si>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шт.</t>
  </si>
  <si>
    <t>м.пог.</t>
  </si>
  <si>
    <t>Ст-ть за ед. (работа + мат-лы), в т.ч. НДС 20%</t>
  </si>
  <si>
    <r>
      <t>Объект: «Строительство</t>
    </r>
    <r>
      <rPr>
        <b/>
        <u/>
        <sz val="12"/>
        <color theme="1"/>
        <rFont val="Times New Roman"/>
        <family val="1"/>
        <charset val="204"/>
      </rPr>
      <t xml:space="preserve"> Образовательной организации начального и среднего образовавния на 825 мест </t>
    </r>
    <r>
      <rPr>
        <b/>
        <sz val="12"/>
        <color theme="1"/>
        <rFont val="Times New Roman"/>
        <family val="1"/>
        <charset val="204"/>
      </rPr>
      <t>на земельном участке по адресу: Санкт-Петербург, Глухарская улица, участок 24 (северо-западнее пересечения с Планерной улицей)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</si>
</sst>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165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3" fillId="2" borderId="15" xfId="0" applyFont="1" applyFill="1" applyBorder="1"/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49" fontId="8" fillId="2" borderId="7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12" xfId="0" applyFont="1" applyFill="1" applyBorder="1"/>
    <xf numFmtId="164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" fontId="13" fillId="3" borderId="1" xfId="3" applyNumberFormat="1" applyFont="1" applyFill="1" applyBorder="1" applyAlignment="1">
      <alignment horizontal="center" vertical="center" wrapText="1"/>
    </xf>
    <xf numFmtId="3" fontId="13" fillId="3" borderId="1" xfId="3" applyNumberFormat="1" applyFont="1" applyFill="1" applyBorder="1" applyAlignment="1">
      <alignment horizontal="center" vertical="center" wrapText="1"/>
    </xf>
    <xf numFmtId="0" fontId="10" fillId="2" borderId="27" xfId="0" applyFont="1" applyFill="1" applyBorder="1"/>
    <xf numFmtId="4" fontId="5" fillId="0" borderId="27" xfId="0" applyNumberFormat="1" applyFont="1" applyBorder="1" applyAlignment="1">
      <alignment horizontal="center" vertical="center" wrapText="1"/>
    </xf>
    <xf numFmtId="0" fontId="3" fillId="2" borderId="28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7" xfId="2" xr:uid="{BB5F9B0A-B0B1-4EB2-B90E-2B3F9F5A336C}"/>
    <cellStyle name="Финансовый 3" xfId="3" xr:uid="{2D9DADA4-20B8-41E8-9166-FE663262F66A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showZeros="0" tabSelected="1" zoomScale="115" zoomScaleNormal="115" zoomScaleSheetLayoutView="115" workbookViewId="0">
      <selection activeCell="A3" sqref="A3:J3"/>
    </sheetView>
  </sheetViews>
  <sheetFormatPr defaultRowHeight="15" x14ac:dyDescent="0.25"/>
  <cols>
    <col min="1" max="1" width="6.28515625" style="15" customWidth="1"/>
    <col min="2" max="2" width="68.85546875" customWidth="1"/>
    <col min="3" max="3" width="6.28515625" customWidth="1"/>
    <col min="4" max="4" width="10.42578125" style="24" customWidth="1"/>
    <col min="5" max="5" width="11.140625" customWidth="1"/>
    <col min="6" max="6" width="12.5703125" customWidth="1"/>
    <col min="7" max="7" width="11" customWidth="1"/>
    <col min="8" max="8" width="11.85546875" customWidth="1"/>
    <col min="9" max="9" width="16.140625" customWidth="1"/>
    <col min="10" max="10" width="15.85546875" customWidth="1"/>
    <col min="11" max="11" width="13" bestFit="1" customWidth="1"/>
  </cols>
  <sheetData>
    <row r="1" spans="1:11" ht="24" customHeight="1" x14ac:dyDescent="0.25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7"/>
    </row>
    <row r="2" spans="1:11" ht="24" customHeight="1" x14ac:dyDescent="0.25">
      <c r="A2" s="22"/>
      <c r="B2" s="48" t="s">
        <v>36</v>
      </c>
      <c r="C2" s="48"/>
      <c r="D2" s="48"/>
      <c r="E2" s="48"/>
      <c r="F2" s="48"/>
      <c r="G2" s="48"/>
      <c r="H2" s="48"/>
      <c r="I2" s="48"/>
      <c r="J2" s="49"/>
    </row>
    <row r="3" spans="1:11" ht="56.25" customHeight="1" thickBot="1" x14ac:dyDescent="0.3">
      <c r="A3" s="59" t="s">
        <v>68</v>
      </c>
      <c r="B3" s="60"/>
      <c r="C3" s="60"/>
      <c r="D3" s="60"/>
      <c r="E3" s="60"/>
      <c r="F3" s="60"/>
      <c r="G3" s="60"/>
      <c r="H3" s="60"/>
      <c r="I3" s="60"/>
      <c r="J3" s="61"/>
    </row>
    <row r="4" spans="1:11" ht="24" customHeight="1" x14ac:dyDescent="0.25">
      <c r="A4" s="54" t="s">
        <v>7</v>
      </c>
      <c r="B4" s="50" t="s">
        <v>2</v>
      </c>
      <c r="C4" s="50" t="s">
        <v>11</v>
      </c>
      <c r="D4" s="56" t="s">
        <v>10</v>
      </c>
      <c r="E4" s="50" t="s">
        <v>0</v>
      </c>
      <c r="F4" s="58"/>
      <c r="G4" s="50" t="s">
        <v>1</v>
      </c>
      <c r="H4" s="58"/>
      <c r="I4" s="62" t="s">
        <v>67</v>
      </c>
      <c r="J4" s="52" t="s">
        <v>9</v>
      </c>
    </row>
    <row r="5" spans="1:11" ht="36" customHeight="1" x14ac:dyDescent="0.25">
      <c r="A5" s="55"/>
      <c r="B5" s="51"/>
      <c r="C5" s="51"/>
      <c r="D5" s="57"/>
      <c r="E5" s="25" t="s">
        <v>13</v>
      </c>
      <c r="F5" s="26" t="s">
        <v>3</v>
      </c>
      <c r="G5" s="25" t="s">
        <v>13</v>
      </c>
      <c r="H5" s="26" t="s">
        <v>4</v>
      </c>
      <c r="I5" s="63"/>
      <c r="J5" s="53"/>
    </row>
    <row r="6" spans="1:11" x14ac:dyDescent="0.25">
      <c r="A6" s="55"/>
      <c r="B6" s="51"/>
      <c r="C6" s="51"/>
      <c r="D6" s="57"/>
      <c r="E6" s="1" t="s">
        <v>6</v>
      </c>
      <c r="F6" s="8" t="s">
        <v>5</v>
      </c>
      <c r="G6" s="1" t="s">
        <v>6</v>
      </c>
      <c r="H6" s="8" t="s">
        <v>5</v>
      </c>
      <c r="I6" s="64"/>
      <c r="J6" s="53"/>
    </row>
    <row r="7" spans="1:11" ht="47.25" x14ac:dyDescent="0.25">
      <c r="A7" s="38" t="s">
        <v>51</v>
      </c>
      <c r="B7" s="31" t="s">
        <v>37</v>
      </c>
      <c r="C7" s="39" t="s">
        <v>22</v>
      </c>
      <c r="D7" s="40">
        <v>1547.55</v>
      </c>
      <c r="E7" s="34"/>
      <c r="F7" s="35"/>
      <c r="G7" s="34"/>
      <c r="H7" s="35"/>
      <c r="I7" s="42"/>
      <c r="J7" s="36"/>
    </row>
    <row r="8" spans="1:11" ht="63" x14ac:dyDescent="0.25">
      <c r="A8" s="38" t="s">
        <v>52</v>
      </c>
      <c r="B8" s="31" t="s">
        <v>38</v>
      </c>
      <c r="C8" s="39" t="s">
        <v>22</v>
      </c>
      <c r="D8" s="40">
        <f>4.44+2.39+12.36+3.66</f>
        <v>22.849999999999998</v>
      </c>
      <c r="E8" s="34"/>
      <c r="F8" s="35"/>
      <c r="G8" s="34"/>
      <c r="H8" s="35"/>
      <c r="I8" s="42"/>
      <c r="J8" s="36"/>
    </row>
    <row r="9" spans="1:11" ht="63" x14ac:dyDescent="0.25">
      <c r="A9" s="38" t="s">
        <v>53</v>
      </c>
      <c r="B9" s="31" t="s">
        <v>39</v>
      </c>
      <c r="C9" s="39" t="s">
        <v>65</v>
      </c>
      <c r="D9" s="41">
        <v>19</v>
      </c>
      <c r="E9" s="34"/>
      <c r="F9" s="35"/>
      <c r="G9" s="34"/>
      <c r="H9" s="35"/>
      <c r="I9" s="42"/>
      <c r="J9" s="36"/>
    </row>
    <row r="10" spans="1:11" ht="63" x14ac:dyDescent="0.25">
      <c r="A10" s="38" t="s">
        <v>54</v>
      </c>
      <c r="B10" s="31" t="s">
        <v>40</v>
      </c>
      <c r="C10" s="39" t="s">
        <v>65</v>
      </c>
      <c r="D10" s="40">
        <v>2</v>
      </c>
      <c r="E10" s="34"/>
      <c r="F10" s="35"/>
      <c r="G10" s="34"/>
      <c r="H10" s="35"/>
      <c r="I10" s="42"/>
      <c r="J10" s="36"/>
    </row>
    <row r="11" spans="1:11" ht="47.25" x14ac:dyDescent="0.25">
      <c r="A11" s="38" t="s">
        <v>55</v>
      </c>
      <c r="B11" s="31" t="s">
        <v>41</v>
      </c>
      <c r="C11" s="39" t="s">
        <v>65</v>
      </c>
      <c r="D11" s="40">
        <v>107</v>
      </c>
      <c r="E11" s="34"/>
      <c r="F11" s="35"/>
      <c r="G11" s="34"/>
      <c r="H11" s="35"/>
      <c r="I11" s="42"/>
      <c r="J11" s="36"/>
    </row>
    <row r="12" spans="1:11" ht="63" x14ac:dyDescent="0.25">
      <c r="A12" s="38" t="s">
        <v>56</v>
      </c>
      <c r="B12" s="31" t="s">
        <v>42</v>
      </c>
      <c r="C12" s="39" t="s">
        <v>22</v>
      </c>
      <c r="D12" s="40">
        <v>109.24</v>
      </c>
      <c r="E12" s="34"/>
      <c r="F12" s="35"/>
      <c r="G12" s="34"/>
      <c r="H12" s="35"/>
      <c r="I12" s="42"/>
      <c r="J12" s="36"/>
    </row>
    <row r="13" spans="1:11" ht="63" x14ac:dyDescent="0.25">
      <c r="A13" s="38" t="s">
        <v>57</v>
      </c>
      <c r="B13" s="31" t="s">
        <v>43</v>
      </c>
      <c r="C13" s="39" t="s">
        <v>22</v>
      </c>
      <c r="D13" s="40">
        <v>301.60000000000002</v>
      </c>
      <c r="E13" s="34"/>
      <c r="F13" s="35"/>
      <c r="G13" s="34"/>
      <c r="H13" s="35"/>
      <c r="I13" s="42"/>
      <c r="J13" s="36"/>
    </row>
    <row r="14" spans="1:11" ht="63" x14ac:dyDescent="0.25">
      <c r="A14" s="38" t="s">
        <v>58</v>
      </c>
      <c r="B14" s="31" t="s">
        <v>44</v>
      </c>
      <c r="C14" s="39" t="s">
        <v>22</v>
      </c>
      <c r="D14" s="40">
        <v>297.07</v>
      </c>
      <c r="E14" s="34"/>
      <c r="F14" s="35"/>
      <c r="G14" s="34"/>
      <c r="H14" s="35"/>
      <c r="I14" s="42"/>
      <c r="J14" s="36"/>
    </row>
    <row r="15" spans="1:11" ht="47.25" x14ac:dyDescent="0.25">
      <c r="A15" s="38" t="s">
        <v>59</v>
      </c>
      <c r="B15" s="31" t="s">
        <v>45</v>
      </c>
      <c r="C15" s="39" t="s">
        <v>22</v>
      </c>
      <c r="D15" s="40">
        <v>19.190000000000001</v>
      </c>
      <c r="E15" s="34"/>
      <c r="F15" s="35"/>
      <c r="G15" s="34"/>
      <c r="H15" s="35"/>
      <c r="I15" s="42"/>
      <c r="J15" s="36"/>
      <c r="K15" t="s">
        <v>23</v>
      </c>
    </row>
    <row r="16" spans="1:11" ht="63" x14ac:dyDescent="0.25">
      <c r="A16" s="38" t="s">
        <v>60</v>
      </c>
      <c r="B16" s="31" t="s">
        <v>46</v>
      </c>
      <c r="C16" s="39" t="s">
        <v>22</v>
      </c>
      <c r="D16" s="40">
        <v>330.11</v>
      </c>
      <c r="E16" s="34"/>
      <c r="F16" s="35"/>
      <c r="G16" s="34"/>
      <c r="H16" s="35"/>
      <c r="I16" s="42"/>
      <c r="J16" s="36"/>
    </row>
    <row r="17" spans="1:10" ht="15.75" x14ac:dyDescent="0.25">
      <c r="A17" s="38" t="s">
        <v>61</v>
      </c>
      <c r="B17" s="31" t="s">
        <v>47</v>
      </c>
      <c r="C17" s="39" t="s">
        <v>65</v>
      </c>
      <c r="D17" s="41">
        <v>107</v>
      </c>
      <c r="E17" s="34"/>
      <c r="F17" s="35"/>
      <c r="G17" s="34"/>
      <c r="H17" s="35"/>
      <c r="I17" s="42"/>
      <c r="J17" s="36"/>
    </row>
    <row r="18" spans="1:10" ht="47.25" x14ac:dyDescent="0.25">
      <c r="A18" s="38" t="s">
        <v>62</v>
      </c>
      <c r="B18" s="31" t="s">
        <v>48</v>
      </c>
      <c r="C18" s="39" t="s">
        <v>22</v>
      </c>
      <c r="D18" s="40">
        <v>496.67</v>
      </c>
      <c r="E18" s="34"/>
      <c r="F18" s="35"/>
      <c r="G18" s="34"/>
      <c r="H18" s="35"/>
      <c r="I18" s="42"/>
      <c r="J18" s="36"/>
    </row>
    <row r="19" spans="1:10" ht="110.25" x14ac:dyDescent="0.25">
      <c r="A19" s="38" t="s">
        <v>63</v>
      </c>
      <c r="B19" s="31" t="s">
        <v>49</v>
      </c>
      <c r="C19" s="39" t="s">
        <v>66</v>
      </c>
      <c r="D19" s="40">
        <v>1667.28</v>
      </c>
      <c r="E19" s="34"/>
      <c r="F19" s="35"/>
      <c r="G19" s="34"/>
      <c r="H19" s="35"/>
      <c r="I19" s="42"/>
      <c r="J19" s="36"/>
    </row>
    <row r="20" spans="1:10" ht="78.75" x14ac:dyDescent="0.25">
      <c r="A20" s="38" t="s">
        <v>64</v>
      </c>
      <c r="B20" s="31" t="s">
        <v>50</v>
      </c>
      <c r="C20" s="39" t="s">
        <v>22</v>
      </c>
      <c r="D20" s="40">
        <v>1570.4</v>
      </c>
      <c r="E20" s="34"/>
      <c r="F20" s="35"/>
      <c r="G20" s="34"/>
      <c r="H20" s="35"/>
      <c r="I20" s="42"/>
      <c r="J20" s="36"/>
    </row>
    <row r="21" spans="1:10" x14ac:dyDescent="0.25">
      <c r="A21" s="30"/>
      <c r="B21" s="37"/>
      <c r="C21" s="32"/>
      <c r="D21" s="33"/>
      <c r="E21" s="34"/>
      <c r="F21" s="35"/>
      <c r="G21" s="34"/>
      <c r="H21" s="35"/>
      <c r="I21" s="42"/>
      <c r="J21" s="36"/>
    </row>
    <row r="22" spans="1:10" x14ac:dyDescent="0.25">
      <c r="A22" s="13"/>
      <c r="B22" s="4" t="s">
        <v>8</v>
      </c>
      <c r="C22" s="3"/>
      <c r="D22" s="12"/>
      <c r="E22" s="2"/>
      <c r="F22" s="5"/>
      <c r="G22" s="2"/>
      <c r="H22" s="5"/>
      <c r="I22" s="43"/>
      <c r="J22" s="10"/>
    </row>
    <row r="23" spans="1:10" ht="15.75" thickBot="1" x14ac:dyDescent="0.3">
      <c r="A23" s="14"/>
      <c r="B23" s="6" t="s">
        <v>19</v>
      </c>
      <c r="C23" s="7"/>
      <c r="D23" s="23"/>
      <c r="E23" s="7"/>
      <c r="F23" s="9"/>
      <c r="G23" s="7"/>
      <c r="H23" s="9"/>
      <c r="I23" s="44"/>
      <c r="J23" s="11"/>
    </row>
    <row r="26" spans="1:10" x14ac:dyDescent="0.25">
      <c r="G26" s="66"/>
      <c r="H26" s="66"/>
      <c r="I26" s="66"/>
      <c r="J26" s="66"/>
    </row>
    <row r="27" spans="1:10" x14ac:dyDescent="0.25">
      <c r="B27" s="19" t="s">
        <v>18</v>
      </c>
      <c r="F27" s="20"/>
      <c r="G27" s="20" t="s">
        <v>14</v>
      </c>
      <c r="H27" s="20"/>
      <c r="I27" s="20"/>
      <c r="J27" s="20"/>
    </row>
    <row r="28" spans="1:10" x14ac:dyDescent="0.25">
      <c r="B28" s="17" t="s">
        <v>15</v>
      </c>
      <c r="F28" s="21"/>
      <c r="G28" s="21" t="s">
        <v>15</v>
      </c>
      <c r="H28" s="21"/>
      <c r="I28" s="21"/>
      <c r="J28" s="21"/>
    </row>
    <row r="29" spans="1:10" x14ac:dyDescent="0.25">
      <c r="B29" s="17"/>
      <c r="G29" s="66"/>
      <c r="H29" s="66"/>
      <c r="I29" s="66"/>
      <c r="J29" s="66"/>
    </row>
    <row r="30" spans="1:10" ht="9.75" customHeight="1" x14ac:dyDescent="0.25">
      <c r="B30" s="17"/>
      <c r="G30" s="16"/>
      <c r="H30" s="16"/>
      <c r="I30" s="29"/>
      <c r="J30" s="16"/>
    </row>
    <row r="31" spans="1:10" x14ac:dyDescent="0.25">
      <c r="B31" s="17" t="s">
        <v>20</v>
      </c>
      <c r="G31" s="66" t="s">
        <v>20</v>
      </c>
      <c r="H31" s="66" t="s">
        <v>16</v>
      </c>
      <c r="I31" s="66"/>
      <c r="J31" s="66" t="s">
        <v>16</v>
      </c>
    </row>
    <row r="32" spans="1:10" x14ac:dyDescent="0.25">
      <c r="B32" s="18" t="s">
        <v>21</v>
      </c>
      <c r="G32" s="65" t="s">
        <v>17</v>
      </c>
      <c r="H32" s="65" t="s">
        <v>17</v>
      </c>
      <c r="I32" s="65"/>
      <c r="J32" s="65" t="s">
        <v>17</v>
      </c>
    </row>
    <row r="33" spans="7:10" x14ac:dyDescent="0.25">
      <c r="G33" s="66"/>
      <c r="H33" s="66"/>
      <c r="I33" s="66"/>
      <c r="J33" s="66"/>
    </row>
    <row r="34" spans="7:10" x14ac:dyDescent="0.25">
      <c r="G34" s="66"/>
      <c r="H34" s="66"/>
      <c r="I34" s="66"/>
      <c r="J34" s="66"/>
    </row>
  </sheetData>
  <mergeCells count="17">
    <mergeCell ref="G32:J32"/>
    <mergeCell ref="G33:J33"/>
    <mergeCell ref="G34:J34"/>
    <mergeCell ref="G26:J26"/>
    <mergeCell ref="G29:J29"/>
    <mergeCell ref="G31:J31"/>
    <mergeCell ref="A1:J1"/>
    <mergeCell ref="B2:J2"/>
    <mergeCell ref="C4:C6"/>
    <mergeCell ref="J4:J6"/>
    <mergeCell ref="A4:A6"/>
    <mergeCell ref="D4:D6"/>
    <mergeCell ref="E4:F4"/>
    <mergeCell ref="G4:H4"/>
    <mergeCell ref="B4:B6"/>
    <mergeCell ref="A3:J3"/>
    <mergeCell ref="I4:I6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DB3C-308E-41C0-82C2-1254E16EA653}">
  <dimension ref="A1:H6"/>
  <sheetViews>
    <sheetView workbookViewId="0">
      <selection activeCell="E13" sqref="E13"/>
    </sheetView>
  </sheetViews>
  <sheetFormatPr defaultRowHeight="15" x14ac:dyDescent="0.25"/>
  <cols>
    <col min="1" max="1" width="37.140625" customWidth="1"/>
    <col min="8" max="8" width="14.85546875" customWidth="1"/>
  </cols>
  <sheetData>
    <row r="1" spans="1:8" ht="46.5" customHeight="1" x14ac:dyDescent="0.25">
      <c r="A1" s="27" t="s">
        <v>31</v>
      </c>
      <c r="B1" s="27" t="s">
        <v>24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</row>
    <row r="2" spans="1:8" x14ac:dyDescent="0.25">
      <c r="A2" s="28" t="s">
        <v>32</v>
      </c>
      <c r="B2" s="28">
        <v>2.5</v>
      </c>
      <c r="C2" s="28">
        <v>50.97</v>
      </c>
      <c r="D2" s="28">
        <f>C2*B2</f>
        <v>127.425</v>
      </c>
      <c r="E2" s="28">
        <v>1.8</v>
      </c>
      <c r="F2" s="28">
        <v>22</v>
      </c>
      <c r="G2" s="28">
        <f>F2*E2</f>
        <v>39.6</v>
      </c>
      <c r="H2" s="28">
        <f>D2-G2</f>
        <v>87.824999999999989</v>
      </c>
    </row>
    <row r="3" spans="1:8" x14ac:dyDescent="0.25">
      <c r="A3" s="28" t="s">
        <v>33</v>
      </c>
      <c r="B3" s="28">
        <v>2.5</v>
      </c>
      <c r="C3" s="28">
        <v>9.83</v>
      </c>
      <c r="D3" s="28">
        <f t="shared" ref="D3:D5" si="0">C3*B3</f>
        <v>24.574999999999999</v>
      </c>
      <c r="E3" s="28">
        <v>1.8</v>
      </c>
      <c r="F3" s="28">
        <v>3.95</v>
      </c>
      <c r="G3" s="28">
        <f t="shared" ref="G3:G5" si="1">F3*E3</f>
        <v>7.11</v>
      </c>
      <c r="H3" s="28">
        <f t="shared" ref="H3:H5" si="2">D3-G3</f>
        <v>17.465</v>
      </c>
    </row>
    <row r="4" spans="1:8" x14ac:dyDescent="0.25">
      <c r="A4" s="28" t="s">
        <v>34</v>
      </c>
      <c r="B4" s="28">
        <v>3</v>
      </c>
      <c r="C4" s="28">
        <v>44.32</v>
      </c>
      <c r="D4" s="28">
        <f t="shared" si="0"/>
        <v>132.96</v>
      </c>
      <c r="E4" s="28">
        <v>1.8</v>
      </c>
      <c r="F4" s="28">
        <v>19.34</v>
      </c>
      <c r="G4" s="28">
        <f t="shared" si="1"/>
        <v>34.811999999999998</v>
      </c>
      <c r="H4" s="28">
        <f t="shared" si="2"/>
        <v>98.14800000000001</v>
      </c>
    </row>
    <row r="5" spans="1:8" x14ac:dyDescent="0.25">
      <c r="A5" s="28" t="s">
        <v>35</v>
      </c>
      <c r="B5" s="28">
        <v>3</v>
      </c>
      <c r="C5" s="28">
        <v>36.4</v>
      </c>
      <c r="D5" s="28">
        <f t="shared" si="0"/>
        <v>109.19999999999999</v>
      </c>
      <c r="E5" s="28">
        <v>1.8</v>
      </c>
      <c r="F5" s="28">
        <v>36.4</v>
      </c>
      <c r="G5" s="28">
        <f t="shared" si="1"/>
        <v>65.52</v>
      </c>
      <c r="H5" s="28">
        <f t="shared" si="2"/>
        <v>43.679999999999993</v>
      </c>
    </row>
    <row r="6" spans="1:8" x14ac:dyDescent="0.25">
      <c r="H6" s="28">
        <f>SUM(H2:H5)</f>
        <v>247.11799999999999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2019-10-14T09:56:06Z</cp:lastPrinted>
  <dcterms:created xsi:type="dcterms:W3CDTF">2014-02-24T11:08:40Z</dcterms:created>
  <dcterms:modified xsi:type="dcterms:W3CDTF">2024-09-27T06:25:42Z</dcterms:modified>
</cp:coreProperties>
</file>