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НКnew\Проектный офис\Производственно-техническое направление\Отдел по СДР\СД\ОБЩАЯ\ТЕНДЕР\Фундаменты Котельная, ТП7, Компрессор.,Каб.эстакада\Пересчет в 3 квартал 2024г. для тендера\"/>
    </mc:Choice>
  </mc:AlternateContent>
  <bookViews>
    <workbookView xWindow="0" yWindow="0" windowWidth="25740" windowHeight="11730"/>
  </bookViews>
  <sheets>
    <sheet name="1632-2021-5.4-КЖ_03.05.150 Комп" sheetId="1" r:id="rId1"/>
  </sheets>
  <definedNames>
    <definedName name="_xlnm.Print_Titles" localSheetId="0">'1632-2021-5.4-КЖ_03.05.150 Комп'!$5:$5</definedName>
  </definedNames>
  <calcPr calcId="162913"/>
</workbook>
</file>

<file path=xl/calcChain.xml><?xml version="1.0" encoding="utf-8"?>
<calcChain xmlns="http://schemas.openxmlformats.org/spreadsheetml/2006/main">
  <c r="A39" i="1" l="1"/>
  <c r="A38" i="1"/>
  <c r="A36" i="1"/>
  <c r="A35" i="1"/>
  <c r="A34" i="1"/>
  <c r="A33" i="1"/>
  <c r="A30" i="1"/>
  <c r="A28" i="1"/>
  <c r="A27" i="1"/>
  <c r="A26" i="1"/>
  <c r="A25" i="1"/>
  <c r="A23" i="1"/>
  <c r="A22" i="1"/>
  <c r="A21" i="1"/>
  <c r="A20" i="1"/>
  <c r="A19" i="1"/>
  <c r="A18" i="1"/>
  <c r="A16" i="1"/>
  <c r="A15" i="1"/>
  <c r="A13" i="1"/>
  <c r="A12" i="1"/>
  <c r="A11" i="1"/>
  <c r="A10" i="1"/>
  <c r="A9" i="1"/>
  <c r="A8" i="1"/>
</calcChain>
</file>

<file path=xl/sharedStrings.xml><?xml version="1.0" encoding="utf-8"?>
<sst xmlns="http://schemas.openxmlformats.org/spreadsheetml/2006/main" count="163" uniqueCount="102">
  <si>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</si>
  <si>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</si>
  <si>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</si>
  <si>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</si>
  <si>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</si>
  <si>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</si>
  <si>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</si>
  <si>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</si>
  <si>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Земляные работ</t>
  </si>
  <si>
    <t>Высота котлована 3,55-3,3=0,25</t>
  </si>
  <si>
    <t>3</t>
  </si>
  <si>
    <t>Разработка грунта с погрузкой на автомобили-самосвалы в котлованах объемом от 1000 до 3000 м3 экскаваторами с ковшом вместимостью 0,65 м3, группа грунтов: 2</t>
  </si>
  <si>
    <t>1000 м3 грунта</t>
  </si>
  <si>
    <t>3,14*0,31*0,31*17*38</t>
  </si>
  <si>
    <t xml:space="preserve">(23,49375) / 1000 </t>
  </si>
  <si>
    <t xml:space="preserve">1 </t>
  </si>
  <si>
    <t>4</t>
  </si>
  <si>
    <t>Разработка грунта вручную в траншеях глубиной до 2 м без креплений с откосами, группа грунтов: 2//подчистка дна котлована с выкидкой к ковшу экскаватора</t>
  </si>
  <si>
    <t>100 м3 грунта</t>
  </si>
  <si>
    <t xml:space="preserve">(23,49375*1,75%) / 100 </t>
  </si>
  <si>
    <t>5</t>
  </si>
  <si>
    <t>Перевозка грузов автомобилями-самосвалами грузоподъемностью 10 т, работающих вне карьера, на расстояние: до 1 км I класс груза</t>
  </si>
  <si>
    <t>1 т груза</t>
  </si>
  <si>
    <t xml:space="preserve">18,41125*1,505 </t>
  </si>
  <si>
    <t>6</t>
  </si>
  <si>
    <t>Засыпка траншей и котлованов с перемещением грунта до 5 м бульдозерами мощностью: 79 кВт (108 л.с.), группа грунтов 1</t>
  </si>
  <si>
    <t xml:space="preserve">(23,49375-18,41125) / 1000 </t>
  </si>
  <si>
    <t>7</t>
  </si>
  <si>
    <t>Песок среднезернистый м.к. 2-2,5</t>
  </si>
  <si>
    <t>м3</t>
  </si>
  <si>
    <t xml:space="preserve">(23,49375-18,41125)*1,1 </t>
  </si>
  <si>
    <t>8</t>
  </si>
  <si>
    <t>Уплотнение грунта пневматическими трамбовками, группа грунтов: 1-2</t>
  </si>
  <si>
    <t>100 м3 уплотненного грунта</t>
  </si>
  <si>
    <t xml:space="preserve">(23,49375-18,41125) / 100 </t>
  </si>
  <si>
    <t>Уплотнение основания по фундамент до к=0,98 (ОП п.12, л.1)</t>
  </si>
  <si>
    <t>10</t>
  </si>
  <si>
    <t>Уплотнение грунта прицепными катками на пневмоколесном ходу 25 т на первый проход по одному следу при толщине слоя: 60 см
СНиП III-8-76 прил. 3: грунт несвязный, К=0,98, 8 проходов
ОП п.13, л.3 п.4</t>
  </si>
  <si>
    <t>1000 м3 уплотненного грунта</t>
  </si>
  <si>
    <t>ОП п.13, л.3 п.4</t>
  </si>
  <si>
    <t xml:space="preserve">(72,075*0,6) / 1000 </t>
  </si>
  <si>
    <t>11</t>
  </si>
  <si>
    <t>На каждый последующий проход по одному следу добавлять: к расценке 01-02-001-06
К=7</t>
  </si>
  <si>
    <t>Раздел 2. Фундаментная плита ФПм1</t>
  </si>
  <si>
    <t>12</t>
  </si>
  <si>
    <t>Устройство бетонной подготовки</t>
  </si>
  <si>
    <t>100 м3 бетона, бутобетона и железобетона в деле</t>
  </si>
  <si>
    <t xml:space="preserve">7,6 / 100 </t>
  </si>
  <si>
    <t>13</t>
  </si>
  <si>
    <t>Автобетоносмесители: 4 м3</t>
  </si>
  <si>
    <t>маш.-ч</t>
  </si>
  <si>
    <t xml:space="preserve">1,57*0,6 </t>
  </si>
  <si>
    <t>14</t>
  </si>
  <si>
    <t>Бетон тяжелый, класс: В10 (М200)</t>
  </si>
  <si>
    <t xml:space="preserve"> </t>
  </si>
  <si>
    <t>15</t>
  </si>
  <si>
    <t>Устройство фундаментных плит железобетонных: плоских</t>
  </si>
  <si>
    <t xml:space="preserve">22 / 100 </t>
  </si>
  <si>
    <t>16</t>
  </si>
  <si>
    <t xml:space="preserve">6,59*0,45 </t>
  </si>
  <si>
    <t>17</t>
  </si>
  <si>
    <t>Бетон тяжелый, класс: В25 (М350) W8</t>
  </si>
  <si>
    <t>Детали</t>
  </si>
  <si>
    <t>18</t>
  </si>
  <si>
    <t>Горячекатанная арматурная сталь класса А500 С, диаметром:12 мм</t>
  </si>
  <si>
    <t>т</t>
  </si>
  <si>
    <t xml:space="preserve">1560,80*0,001 </t>
  </si>
  <si>
    <t>19</t>
  </si>
  <si>
    <t>Надбавки к ценам заготовок за сборку и сварку каркасов и сеток: плоских, диаметром 12 мм</t>
  </si>
  <si>
    <t>20</t>
  </si>
  <si>
    <t>Горячекатаная арматурная сталь гладкая класса А-I, диаметром: 10 мм</t>
  </si>
  <si>
    <t xml:space="preserve">135*0,001 </t>
  </si>
  <si>
    <t>21</t>
  </si>
  <si>
    <t>Надбавки к ценам заготовок за сборку и сварку каркасов и сеток: пространственных, диаметром 10 мм</t>
  </si>
  <si>
    <t>Гидроизоляция</t>
  </si>
  <si>
    <t>22</t>
  </si>
  <si>
    <t>Гидроизоляция боковая обмазочная битумная в 2 слоя по выровненной поверхности бутовой кладки, кирпичу, бетону</t>
  </si>
  <si>
    <t>100 м2 изолируемой поверхности</t>
  </si>
  <si>
    <t xml:space="preserve">(0,15*(9,3*2+7,75*2)) / 100 </t>
  </si>
  <si>
    <t>Раздел 3. Перевозка</t>
  </si>
  <si>
    <t>Перевозка материалов (арматура металл 140 км. ОП "МКМ-СПб")</t>
  </si>
  <si>
    <t>23</t>
  </si>
  <si>
    <t>Арматура, металлопрокат, трубопрокат и металлоконструкции
 201-1271, 204-0109, 204-0002,  204-0003,  204-0134,  204-0108</t>
  </si>
  <si>
    <t xml:space="preserve">1,5608+0,135 </t>
  </si>
  <si>
    <t>24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</si>
  <si>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30 км I класс груза</t>
  </si>
  <si>
    <t>25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</si>
  <si>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140 км I класс груза</t>
  </si>
  <si>
    <t>26</t>
  </si>
  <si>
    <t>Разгрузочные работы при автомобильных перевозках: металлических конструкций массой до 1 т</t>
  </si>
  <si>
    <t>Товарный бетон - 62 км. ООО "КДСК"</t>
  </si>
  <si>
    <t>27</t>
  </si>
  <si>
    <t>Товарный бетон</t>
  </si>
  <si>
    <t xml:space="preserve">30,082*2,45 </t>
  </si>
  <si>
    <t>28</t>
  </si>
  <si>
    <t>Перевозка бетонных смесей и строительных растворов, готовых к употреблению, автобетоносмесителем 6 м3: до 32 км; класс груза 1 (добавляется до 62 км)</t>
  </si>
  <si>
    <t>Составил:</t>
  </si>
  <si>
    <t>(Пахомкина И.В.)</t>
  </si>
  <si>
    <t/>
  </si>
  <si>
    <t>[должность, подпись (инициалы, фамилия)]</t>
  </si>
  <si>
    <t>Проверил:</t>
  </si>
  <si>
    <t>(Караханова С.В.)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</si>
</sst>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0000"/>
    <numFmt numFmtId="166" formatCode="0.000000"/>
    <numFmt numFmtId="167" formatCode="0.0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6" fillId="0" borderId="5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53"/>
  <sheetViews>
    <sheetView tabSelected="1" workbookViewId="0">
      <selection activeCell="G5" sqref="G5:H5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16384" width="9.140625" style="2"/>
  </cols>
  <sheetData>
    <row r="2" spans="1:18" customFormat="1" ht="18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18" customFormat="1" ht="9.75" customHeight="1" x14ac:dyDescent="0.25">
      <c r="A3" s="4"/>
    </row>
    <row r="4" spans="1:18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1" t="s">
        <v>7</v>
      </c>
      <c r="H4" s="31"/>
    </row>
    <row r="5" spans="1:18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2">
        <v>7</v>
      </c>
      <c r="H5" s="33"/>
    </row>
    <row r="6" spans="1:18" customFormat="1" ht="15" x14ac:dyDescent="0.25">
      <c r="A6" s="34" t="s">
        <v>8</v>
      </c>
      <c r="B6" s="34"/>
      <c r="C6" s="34"/>
      <c r="D6" s="34"/>
      <c r="E6" s="34"/>
      <c r="F6" s="34"/>
      <c r="G6" s="34"/>
      <c r="H6" s="34"/>
      <c r="Q6" s="9" t="s">
        <v>8</v>
      </c>
    </row>
    <row r="7" spans="1:18" customFormat="1" ht="15" x14ac:dyDescent="0.25">
      <c r="A7" s="35" t="s">
        <v>9</v>
      </c>
      <c r="B7" s="35"/>
      <c r="C7" s="35"/>
      <c r="D7" s="35"/>
      <c r="E7" s="35"/>
      <c r="F7" s="35"/>
      <c r="G7" s="35"/>
      <c r="H7" s="35"/>
      <c r="Q7" s="9"/>
      <c r="R7" s="10" t="s">
        <v>9</v>
      </c>
    </row>
    <row r="8" spans="1:18" customFormat="1" ht="45" x14ac:dyDescent="0.25">
      <c r="A8" s="11">
        <f>IF(J8&lt;&gt;"",COUNTA(J$1:J8),"")</f>
        <v>1</v>
      </c>
      <c r="B8" s="12" t="s">
        <v>10</v>
      </c>
      <c r="C8" s="13" t="s">
        <v>11</v>
      </c>
      <c r="D8" s="14" t="s">
        <v>12</v>
      </c>
      <c r="E8" s="15">
        <v>2.3E-2</v>
      </c>
      <c r="F8" s="13" t="s">
        <v>13</v>
      </c>
      <c r="G8" s="16"/>
      <c r="H8" s="13" t="s">
        <v>14</v>
      </c>
      <c r="J8" s="2" t="s">
        <v>15</v>
      </c>
      <c r="Q8" s="9"/>
      <c r="R8" s="10"/>
    </row>
    <row r="9" spans="1:18" customFormat="1" ht="33.75" x14ac:dyDescent="0.25">
      <c r="A9" s="11">
        <f>IF(J9&lt;&gt;"",COUNTA(J$1:J9),"")</f>
        <v>2</v>
      </c>
      <c r="B9" s="12" t="s">
        <v>16</v>
      </c>
      <c r="C9" s="13" t="s">
        <v>17</v>
      </c>
      <c r="D9" s="14" t="s">
        <v>18</v>
      </c>
      <c r="E9" s="15">
        <v>4.0000000000000001E-3</v>
      </c>
      <c r="F9" s="13"/>
      <c r="G9" s="16"/>
      <c r="H9" s="13" t="s">
        <v>19</v>
      </c>
      <c r="J9" s="2" t="s">
        <v>15</v>
      </c>
      <c r="Q9" s="9"/>
      <c r="R9" s="10"/>
    </row>
    <row r="10" spans="1:18" customFormat="1" ht="33.75" x14ac:dyDescent="0.25">
      <c r="A10" s="11">
        <f>IF(J10&lt;&gt;"",COUNTA(J$1:J10),"")</f>
        <v>3</v>
      </c>
      <c r="B10" s="12" t="s">
        <v>20</v>
      </c>
      <c r="C10" s="13" t="s">
        <v>21</v>
      </c>
      <c r="D10" s="14" t="s">
        <v>22</v>
      </c>
      <c r="E10" s="15">
        <v>27.709</v>
      </c>
      <c r="F10" s="13"/>
      <c r="G10" s="16"/>
      <c r="H10" s="13" t="s">
        <v>23</v>
      </c>
      <c r="J10" s="2" t="s">
        <v>15</v>
      </c>
      <c r="Q10" s="9"/>
      <c r="R10" s="10"/>
    </row>
    <row r="11" spans="1:18" customFormat="1" ht="33.75" x14ac:dyDescent="0.25">
      <c r="A11" s="11">
        <f>IF(J11&lt;&gt;"",COUNTA(J$1:J11),"")</f>
        <v>4</v>
      </c>
      <c r="B11" s="12" t="s">
        <v>24</v>
      </c>
      <c r="C11" s="13" t="s">
        <v>25</v>
      </c>
      <c r="D11" s="14" t="s">
        <v>12</v>
      </c>
      <c r="E11" s="15">
        <v>5.0000000000000001E-3</v>
      </c>
      <c r="F11" s="13"/>
      <c r="G11" s="16"/>
      <c r="H11" s="13" t="s">
        <v>26</v>
      </c>
      <c r="J11" s="2" t="s">
        <v>15</v>
      </c>
      <c r="Q11" s="9"/>
      <c r="R11" s="10"/>
    </row>
    <row r="12" spans="1:18" customFormat="1" ht="15" x14ac:dyDescent="0.25">
      <c r="A12" s="11">
        <f>IF(J12&lt;&gt;"",COUNTA(J$1:J12),"")</f>
        <v>5</v>
      </c>
      <c r="B12" s="12" t="s">
        <v>27</v>
      </c>
      <c r="C12" s="13" t="s">
        <v>28</v>
      </c>
      <c r="D12" s="14" t="s">
        <v>29</v>
      </c>
      <c r="E12" s="17">
        <v>5.5907499999999999</v>
      </c>
      <c r="F12" s="13"/>
      <c r="G12" s="16"/>
      <c r="H12" s="13" t="s">
        <v>30</v>
      </c>
      <c r="J12" s="2" t="s">
        <v>15</v>
      </c>
      <c r="Q12" s="9"/>
      <c r="R12" s="10"/>
    </row>
    <row r="13" spans="1:18" customFormat="1" ht="33.75" x14ac:dyDescent="0.25">
      <c r="A13" s="11">
        <f>IF(J13&lt;&gt;"",COUNTA(J$1:J13),"")</f>
        <v>6</v>
      </c>
      <c r="B13" s="12" t="s">
        <v>31</v>
      </c>
      <c r="C13" s="13" t="s">
        <v>32</v>
      </c>
      <c r="D13" s="14" t="s">
        <v>33</v>
      </c>
      <c r="E13" s="18">
        <v>5.0825000000000002E-2</v>
      </c>
      <c r="F13" s="13"/>
      <c r="G13" s="16"/>
      <c r="H13" s="13" t="s">
        <v>34</v>
      </c>
      <c r="J13" s="2" t="s">
        <v>15</v>
      </c>
      <c r="Q13" s="9"/>
      <c r="R13" s="10"/>
    </row>
    <row r="14" spans="1:18" customFormat="1" ht="15" x14ac:dyDescent="0.25">
      <c r="A14" s="35" t="s">
        <v>35</v>
      </c>
      <c r="B14" s="35"/>
      <c r="C14" s="35"/>
      <c r="D14" s="35"/>
      <c r="E14" s="35"/>
      <c r="F14" s="35"/>
      <c r="G14" s="35"/>
      <c r="H14" s="35"/>
      <c r="Q14" s="9"/>
      <c r="R14" s="10" t="s">
        <v>35</v>
      </c>
    </row>
    <row r="15" spans="1:18" customFormat="1" ht="67.5" x14ac:dyDescent="0.25">
      <c r="A15" s="11">
        <f>IF(J15&lt;&gt;"",COUNTA(J$1:J15),"")</f>
        <v>7</v>
      </c>
      <c r="B15" s="12" t="s">
        <v>36</v>
      </c>
      <c r="C15" s="13" t="s">
        <v>37</v>
      </c>
      <c r="D15" s="14" t="s">
        <v>38</v>
      </c>
      <c r="E15" s="15">
        <v>4.2999999999999997E-2</v>
      </c>
      <c r="F15" s="13" t="s">
        <v>39</v>
      </c>
      <c r="G15" s="16"/>
      <c r="H15" s="13" t="s">
        <v>40</v>
      </c>
      <c r="J15" s="2" t="s">
        <v>15</v>
      </c>
      <c r="Q15" s="9"/>
      <c r="R15" s="10"/>
    </row>
    <row r="16" spans="1:18" customFormat="1" ht="33.75" x14ac:dyDescent="0.25">
      <c r="A16" s="11">
        <f>IF(J16&lt;&gt;"",COUNTA(J$1:J16),"")</f>
        <v>8</v>
      </c>
      <c r="B16" s="12" t="s">
        <v>41</v>
      </c>
      <c r="C16" s="13" t="s">
        <v>42</v>
      </c>
      <c r="D16" s="14" t="s">
        <v>38</v>
      </c>
      <c r="E16" s="15">
        <v>4.2999999999999997E-2</v>
      </c>
      <c r="F16" s="13"/>
      <c r="G16" s="16"/>
      <c r="H16" s="13" t="s">
        <v>40</v>
      </c>
      <c r="J16" s="2" t="s">
        <v>15</v>
      </c>
      <c r="Q16" s="9"/>
      <c r="R16" s="10"/>
    </row>
    <row r="17" spans="1:18" customFormat="1" ht="15" x14ac:dyDescent="0.25">
      <c r="A17" s="34" t="s">
        <v>43</v>
      </c>
      <c r="B17" s="34"/>
      <c r="C17" s="34"/>
      <c r="D17" s="34"/>
      <c r="E17" s="34"/>
      <c r="F17" s="34"/>
      <c r="G17" s="34"/>
      <c r="H17" s="34"/>
      <c r="Q17" s="9" t="s">
        <v>43</v>
      </c>
      <c r="R17" s="10"/>
    </row>
    <row r="18" spans="1:18" customFormat="1" ht="67.5" x14ac:dyDescent="0.25">
      <c r="A18" s="11">
        <f>IF(J18&lt;&gt;"",COUNTA(J$1:J18),"")</f>
        <v>9</v>
      </c>
      <c r="B18" s="12" t="s">
        <v>44</v>
      </c>
      <c r="C18" s="13" t="s">
        <v>45</v>
      </c>
      <c r="D18" s="14" t="s">
        <v>46</v>
      </c>
      <c r="E18" s="15">
        <v>7.5999999999999998E-2</v>
      </c>
      <c r="F18" s="13"/>
      <c r="G18" s="16"/>
      <c r="H18" s="13" t="s">
        <v>47</v>
      </c>
      <c r="J18" s="2" t="s">
        <v>15</v>
      </c>
      <c r="Q18" s="9"/>
      <c r="R18" s="10"/>
    </row>
    <row r="19" spans="1:18" customFormat="1" ht="15" x14ac:dyDescent="0.25">
      <c r="A19" s="11">
        <f>IF(J19&lt;&gt;"",COUNTA(J$1:J19),"")</f>
        <v>10</v>
      </c>
      <c r="B19" s="12" t="s">
        <v>48</v>
      </c>
      <c r="C19" s="13" t="s">
        <v>49</v>
      </c>
      <c r="D19" s="14" t="s">
        <v>50</v>
      </c>
      <c r="E19" s="15">
        <v>0.94199999999999995</v>
      </c>
      <c r="F19" s="13"/>
      <c r="G19" s="16"/>
      <c r="H19" s="13" t="s">
        <v>51</v>
      </c>
      <c r="J19" s="2" t="s">
        <v>15</v>
      </c>
      <c r="Q19" s="9"/>
      <c r="R19" s="10"/>
    </row>
    <row r="20" spans="1:18" customFormat="1" ht="15" x14ac:dyDescent="0.25">
      <c r="A20" s="11">
        <f>IF(J20&lt;&gt;"",COUNTA(J$1:J20),"")</f>
        <v>11</v>
      </c>
      <c r="B20" s="12" t="s">
        <v>52</v>
      </c>
      <c r="C20" s="13" t="s">
        <v>53</v>
      </c>
      <c r="D20" s="14" t="s">
        <v>29</v>
      </c>
      <c r="E20" s="15">
        <v>7.7519999999999998</v>
      </c>
      <c r="F20" s="13"/>
      <c r="G20" s="16"/>
      <c r="H20" s="13" t="s">
        <v>54</v>
      </c>
      <c r="J20" s="2" t="s">
        <v>15</v>
      </c>
      <c r="Q20" s="9"/>
      <c r="R20" s="10"/>
    </row>
    <row r="21" spans="1:18" customFormat="1" ht="67.5" x14ac:dyDescent="0.25">
      <c r="A21" s="11">
        <f>IF(J21&lt;&gt;"",COUNTA(J$1:J21),"")</f>
        <v>12</v>
      </c>
      <c r="B21" s="12" t="s">
        <v>55</v>
      </c>
      <c r="C21" s="13" t="s">
        <v>56</v>
      </c>
      <c r="D21" s="14" t="s">
        <v>46</v>
      </c>
      <c r="E21" s="19">
        <v>0.22</v>
      </c>
      <c r="F21" s="13"/>
      <c r="G21" s="16"/>
      <c r="H21" s="13" t="s">
        <v>57</v>
      </c>
      <c r="J21" s="2" t="s">
        <v>15</v>
      </c>
      <c r="Q21" s="9"/>
      <c r="R21" s="10"/>
    </row>
    <row r="22" spans="1:18" customFormat="1" ht="15" x14ac:dyDescent="0.25">
      <c r="A22" s="11">
        <f>IF(J22&lt;&gt;"",COUNTA(J$1:J22),"")</f>
        <v>13</v>
      </c>
      <c r="B22" s="12" t="s">
        <v>58</v>
      </c>
      <c r="C22" s="13" t="s">
        <v>49</v>
      </c>
      <c r="D22" s="14" t="s">
        <v>50</v>
      </c>
      <c r="E22" s="20">
        <v>2.9655</v>
      </c>
      <c r="F22" s="13"/>
      <c r="G22" s="16"/>
      <c r="H22" s="13" t="s">
        <v>59</v>
      </c>
      <c r="J22" s="2" t="s">
        <v>15</v>
      </c>
      <c r="Q22" s="9"/>
      <c r="R22" s="10"/>
    </row>
    <row r="23" spans="1:18" customFormat="1" ht="15" x14ac:dyDescent="0.25">
      <c r="A23" s="11">
        <f>IF(J23&lt;&gt;"",COUNTA(J$1:J23),"")</f>
        <v>14</v>
      </c>
      <c r="B23" s="12" t="s">
        <v>60</v>
      </c>
      <c r="C23" s="13" t="s">
        <v>61</v>
      </c>
      <c r="D23" s="14" t="s">
        <v>29</v>
      </c>
      <c r="E23" s="19">
        <v>22.33</v>
      </c>
      <c r="F23" s="13"/>
      <c r="G23" s="16"/>
      <c r="H23" s="13" t="s">
        <v>54</v>
      </c>
      <c r="J23" s="2" t="s">
        <v>15</v>
      </c>
      <c r="Q23" s="9"/>
      <c r="R23" s="10"/>
    </row>
    <row r="24" spans="1:18" customFormat="1" ht="15" x14ac:dyDescent="0.25">
      <c r="A24" s="35" t="s">
        <v>62</v>
      </c>
      <c r="B24" s="35"/>
      <c r="C24" s="35"/>
      <c r="D24" s="35"/>
      <c r="E24" s="35"/>
      <c r="F24" s="35"/>
      <c r="G24" s="35"/>
      <c r="H24" s="35"/>
      <c r="Q24" s="9"/>
      <c r="R24" s="10" t="s">
        <v>62</v>
      </c>
    </row>
    <row r="25" spans="1:18" customFormat="1" ht="22.5" x14ac:dyDescent="0.25">
      <c r="A25" s="11">
        <f>IF(J25&lt;&gt;"",COUNTA(J$1:J25),"")</f>
        <v>15</v>
      </c>
      <c r="B25" s="12" t="s">
        <v>63</v>
      </c>
      <c r="C25" s="13" t="s">
        <v>64</v>
      </c>
      <c r="D25" s="14" t="s">
        <v>65</v>
      </c>
      <c r="E25" s="20">
        <v>1.5608</v>
      </c>
      <c r="F25" s="13"/>
      <c r="G25" s="16"/>
      <c r="H25" s="13" t="s">
        <v>66</v>
      </c>
      <c r="J25" s="2" t="s">
        <v>15</v>
      </c>
      <c r="Q25" s="9"/>
      <c r="R25" s="10"/>
    </row>
    <row r="26" spans="1:18" customFormat="1" ht="22.5" x14ac:dyDescent="0.25">
      <c r="A26" s="11">
        <f>IF(J26&lt;&gt;"",COUNTA(J$1:J26),"")</f>
        <v>16</v>
      </c>
      <c r="B26" s="12" t="s">
        <v>67</v>
      </c>
      <c r="C26" s="13" t="s">
        <v>68</v>
      </c>
      <c r="D26" s="14" t="s">
        <v>65</v>
      </c>
      <c r="E26" s="20">
        <v>1.5608</v>
      </c>
      <c r="F26" s="13"/>
      <c r="G26" s="16"/>
      <c r="H26" s="13" t="s">
        <v>54</v>
      </c>
      <c r="J26" s="2" t="s">
        <v>15</v>
      </c>
      <c r="Q26" s="9"/>
      <c r="R26" s="10"/>
    </row>
    <row r="27" spans="1:18" customFormat="1" ht="22.5" x14ac:dyDescent="0.25">
      <c r="A27" s="11">
        <f>IF(J27&lt;&gt;"",COUNTA(J$1:J27),"")</f>
        <v>17</v>
      </c>
      <c r="B27" s="12" t="s">
        <v>69</v>
      </c>
      <c r="C27" s="13" t="s">
        <v>70</v>
      </c>
      <c r="D27" s="14" t="s">
        <v>65</v>
      </c>
      <c r="E27" s="15">
        <v>0.13500000000000001</v>
      </c>
      <c r="F27" s="13"/>
      <c r="G27" s="16"/>
      <c r="H27" s="13" t="s">
        <v>71</v>
      </c>
      <c r="J27" s="2" t="s">
        <v>15</v>
      </c>
      <c r="Q27" s="9"/>
      <c r="R27" s="10"/>
    </row>
    <row r="28" spans="1:18" customFormat="1" ht="22.5" x14ac:dyDescent="0.25">
      <c r="A28" s="11">
        <f>IF(J28&lt;&gt;"",COUNTA(J$1:J28),"")</f>
        <v>18</v>
      </c>
      <c r="B28" s="12" t="s">
        <v>72</v>
      </c>
      <c r="C28" s="13" t="s">
        <v>73</v>
      </c>
      <c r="D28" s="14" t="s">
        <v>65</v>
      </c>
      <c r="E28" s="15">
        <v>0.13500000000000001</v>
      </c>
      <c r="F28" s="13"/>
      <c r="G28" s="16"/>
      <c r="H28" s="13" t="s">
        <v>54</v>
      </c>
      <c r="J28" s="2" t="s">
        <v>15</v>
      </c>
      <c r="Q28" s="9"/>
      <c r="R28" s="10"/>
    </row>
    <row r="29" spans="1:18" customFormat="1" ht="15" x14ac:dyDescent="0.25">
      <c r="A29" s="35" t="s">
        <v>74</v>
      </c>
      <c r="B29" s="35"/>
      <c r="C29" s="35"/>
      <c r="D29" s="35"/>
      <c r="E29" s="35"/>
      <c r="F29" s="35"/>
      <c r="G29" s="35"/>
      <c r="H29" s="35"/>
      <c r="Q29" s="9"/>
      <c r="R29" s="10" t="s">
        <v>74</v>
      </c>
    </row>
    <row r="30" spans="1:18" customFormat="1" ht="33.75" x14ac:dyDescent="0.25">
      <c r="A30" s="11">
        <f>IF(J30&lt;&gt;"",COUNTA(J$1:J30),"")</f>
        <v>19</v>
      </c>
      <c r="B30" s="12" t="s">
        <v>75</v>
      </c>
      <c r="C30" s="13" t="s">
        <v>76</v>
      </c>
      <c r="D30" s="14" t="s">
        <v>77</v>
      </c>
      <c r="E30" s="17">
        <v>5.1150000000000001E-2</v>
      </c>
      <c r="F30" s="13"/>
      <c r="G30" s="16"/>
      <c r="H30" s="13" t="s">
        <v>78</v>
      </c>
      <c r="J30" s="2" t="s">
        <v>15</v>
      </c>
      <c r="Q30" s="9"/>
      <c r="R30" s="10"/>
    </row>
    <row r="31" spans="1:18" customFormat="1" ht="15" x14ac:dyDescent="0.25">
      <c r="A31" s="34" t="s">
        <v>79</v>
      </c>
      <c r="B31" s="34"/>
      <c r="C31" s="34"/>
      <c r="D31" s="34"/>
      <c r="E31" s="34"/>
      <c r="F31" s="34"/>
      <c r="G31" s="34"/>
      <c r="H31" s="34"/>
      <c r="Q31" s="9" t="s">
        <v>79</v>
      </c>
      <c r="R31" s="10"/>
    </row>
    <row r="32" spans="1:18" customFormat="1" ht="15" x14ac:dyDescent="0.25">
      <c r="A32" s="35" t="s">
        <v>80</v>
      </c>
      <c r="B32" s="35"/>
      <c r="C32" s="35"/>
      <c r="D32" s="35"/>
      <c r="E32" s="35"/>
      <c r="F32" s="35"/>
      <c r="G32" s="35"/>
      <c r="H32" s="35"/>
      <c r="Q32" s="9"/>
      <c r="R32" s="10" t="s">
        <v>80</v>
      </c>
    </row>
    <row r="33" spans="1:22" customFormat="1" ht="45" x14ac:dyDescent="0.25">
      <c r="A33" s="11">
        <f>IF(J33&lt;&gt;"",COUNTA(J$1:J33),"")</f>
        <v>20</v>
      </c>
      <c r="B33" s="12" t="s">
        <v>81</v>
      </c>
      <c r="C33" s="13" t="s">
        <v>82</v>
      </c>
      <c r="D33" s="14" t="s">
        <v>65</v>
      </c>
      <c r="E33" s="15">
        <v>1.696</v>
      </c>
      <c r="F33" s="13"/>
      <c r="G33" s="16"/>
      <c r="H33" s="13" t="s">
        <v>83</v>
      </c>
      <c r="J33" s="2" t="s">
        <v>15</v>
      </c>
      <c r="Q33" s="9"/>
      <c r="R33" s="10"/>
    </row>
    <row r="34" spans="1:22" customFormat="1" ht="90" x14ac:dyDescent="0.25">
      <c r="A34" s="11">
        <f>IF(J34&lt;&gt;"",COUNTA(J$1:J34),"")</f>
        <v>21</v>
      </c>
      <c r="B34" s="12" t="s">
        <v>84</v>
      </c>
      <c r="C34" s="13" t="s">
        <v>85</v>
      </c>
      <c r="D34" s="14" t="s">
        <v>22</v>
      </c>
      <c r="E34" s="15">
        <v>-1.696</v>
      </c>
      <c r="F34" s="13"/>
      <c r="G34" s="16"/>
      <c r="H34" s="13" t="s">
        <v>54</v>
      </c>
      <c r="J34" s="2" t="s">
        <v>15</v>
      </c>
      <c r="Q34" s="9"/>
      <c r="R34" s="10"/>
    </row>
    <row r="35" spans="1:22" customFormat="1" ht="90" x14ac:dyDescent="0.25">
      <c r="A35" s="11">
        <f>IF(J35&lt;&gt;"",COUNTA(J$1:J35),"")</f>
        <v>22</v>
      </c>
      <c r="B35" s="12" t="s">
        <v>86</v>
      </c>
      <c r="C35" s="13" t="s">
        <v>87</v>
      </c>
      <c r="D35" s="14" t="s">
        <v>22</v>
      </c>
      <c r="E35" s="15">
        <v>1.696</v>
      </c>
      <c r="F35" s="13"/>
      <c r="G35" s="16"/>
      <c r="H35" s="13" t="s">
        <v>54</v>
      </c>
      <c r="J35" s="2" t="s">
        <v>15</v>
      </c>
      <c r="Q35" s="9"/>
      <c r="R35" s="10"/>
    </row>
    <row r="36" spans="1:22" customFormat="1" ht="22.5" x14ac:dyDescent="0.25">
      <c r="A36" s="11">
        <f>IF(J36&lt;&gt;"",COUNTA(J$1:J36),"")</f>
        <v>23</v>
      </c>
      <c r="B36" s="12" t="s">
        <v>88</v>
      </c>
      <c r="C36" s="13" t="s">
        <v>89</v>
      </c>
      <c r="D36" s="14" t="s">
        <v>22</v>
      </c>
      <c r="E36" s="15">
        <v>1.696</v>
      </c>
      <c r="F36" s="13"/>
      <c r="G36" s="16"/>
      <c r="H36" s="13" t="s">
        <v>54</v>
      </c>
      <c r="J36" s="2" t="s">
        <v>15</v>
      </c>
      <c r="Q36" s="9"/>
      <c r="R36" s="10"/>
    </row>
    <row r="37" spans="1:22" customFormat="1" ht="15" x14ac:dyDescent="0.25">
      <c r="A37" s="35" t="s">
        <v>90</v>
      </c>
      <c r="B37" s="35"/>
      <c r="C37" s="35"/>
      <c r="D37" s="35"/>
      <c r="E37" s="35"/>
      <c r="F37" s="35"/>
      <c r="G37" s="35"/>
      <c r="H37" s="35"/>
      <c r="Q37" s="9"/>
      <c r="R37" s="10" t="s">
        <v>90</v>
      </c>
    </row>
    <row r="38" spans="1:22" customFormat="1" ht="15" x14ac:dyDescent="0.25">
      <c r="A38" s="11">
        <f>IF(J38&lt;&gt;"",COUNTA(J$1:J38),"")</f>
        <v>24</v>
      </c>
      <c r="B38" s="12" t="s">
        <v>91</v>
      </c>
      <c r="C38" s="13" t="s">
        <v>92</v>
      </c>
      <c r="D38" s="14" t="s">
        <v>65</v>
      </c>
      <c r="E38" s="15">
        <v>73.700999999999993</v>
      </c>
      <c r="F38" s="13"/>
      <c r="G38" s="16"/>
      <c r="H38" s="13" t="s">
        <v>93</v>
      </c>
      <c r="J38" s="2" t="s">
        <v>15</v>
      </c>
      <c r="Q38" s="9"/>
      <c r="R38" s="10"/>
    </row>
    <row r="39" spans="1:22" customFormat="1" ht="33.75" x14ac:dyDescent="0.25">
      <c r="A39" s="11">
        <f>IF(J39&lt;&gt;"",COUNTA(J$1:J39),"")</f>
        <v>25</v>
      </c>
      <c r="B39" s="12" t="s">
        <v>94</v>
      </c>
      <c r="C39" s="13" t="s">
        <v>95</v>
      </c>
      <c r="D39" s="14" t="s">
        <v>22</v>
      </c>
      <c r="E39" s="15">
        <v>73.700999999999993</v>
      </c>
      <c r="F39" s="13"/>
      <c r="G39" s="16"/>
      <c r="H39" s="13" t="s">
        <v>54</v>
      </c>
      <c r="J39" s="2" t="s">
        <v>15</v>
      </c>
      <c r="Q39" s="9"/>
      <c r="R39" s="10"/>
    </row>
    <row r="40" spans="1:22" customFormat="1" ht="36.75" customHeight="1" x14ac:dyDescent="0.25"/>
    <row r="41" spans="1:22" s="21" customFormat="1" ht="15" x14ac:dyDescent="0.25">
      <c r="A41" s="22"/>
      <c r="B41" s="23" t="s">
        <v>96</v>
      </c>
      <c r="C41" s="36"/>
      <c r="D41" s="36"/>
      <c r="E41" s="37" t="s">
        <v>97</v>
      </c>
      <c r="F41" s="37"/>
      <c r="G41" s="37"/>
      <c r="H41" s="37"/>
      <c r="I41"/>
      <c r="J41"/>
      <c r="K41"/>
      <c r="L41"/>
      <c r="M41"/>
      <c r="N41"/>
      <c r="O41"/>
      <c r="P41"/>
      <c r="Q41" s="24"/>
      <c r="R41" s="24"/>
      <c r="S41" s="24" t="s">
        <v>98</v>
      </c>
      <c r="T41" s="24" t="s">
        <v>97</v>
      </c>
      <c r="U41" s="24"/>
      <c r="V41" s="24"/>
    </row>
    <row r="42" spans="1:22" s="25" customFormat="1" ht="20.25" customHeight="1" x14ac:dyDescent="0.25">
      <c r="A42" s="26"/>
      <c r="B42" s="23"/>
      <c r="C42" s="38" t="s">
        <v>99</v>
      </c>
      <c r="D42" s="38"/>
      <c r="E42" s="38"/>
      <c r="F42" s="38"/>
      <c r="G42" s="38"/>
      <c r="H42" s="38"/>
      <c r="Q42" s="27"/>
      <c r="R42" s="27"/>
      <c r="S42" s="27"/>
      <c r="T42" s="27"/>
      <c r="U42" s="27"/>
      <c r="V42" s="27"/>
    </row>
    <row r="43" spans="1:22" s="21" customFormat="1" ht="15" x14ac:dyDescent="0.25">
      <c r="A43" s="22"/>
      <c r="B43" s="23" t="s">
        <v>100</v>
      </c>
      <c r="C43" s="36"/>
      <c r="D43" s="36"/>
      <c r="E43" s="37" t="s">
        <v>101</v>
      </c>
      <c r="F43" s="37"/>
      <c r="G43" s="37"/>
      <c r="H43" s="37"/>
      <c r="I43"/>
      <c r="J43"/>
      <c r="K43"/>
      <c r="L43"/>
      <c r="M43"/>
      <c r="N43"/>
      <c r="O43"/>
      <c r="P43"/>
      <c r="Q43" s="24"/>
      <c r="R43" s="24"/>
      <c r="S43" s="24"/>
      <c r="T43" s="24"/>
      <c r="U43" s="24" t="s">
        <v>98</v>
      </c>
      <c r="V43" s="24" t="s">
        <v>101</v>
      </c>
    </row>
    <row r="44" spans="1:22" s="25" customFormat="1" ht="20.25" customHeight="1" x14ac:dyDescent="0.25">
      <c r="A44" s="26"/>
      <c r="C44" s="38" t="s">
        <v>99</v>
      </c>
      <c r="D44" s="38"/>
      <c r="E44" s="38"/>
      <c r="F44" s="38"/>
      <c r="G44" s="38"/>
      <c r="H44" s="38"/>
      <c r="Q44" s="27"/>
      <c r="R44" s="27"/>
      <c r="S44" s="27"/>
      <c r="T44" s="27"/>
      <c r="U44" s="27"/>
      <c r="V44" s="27"/>
    </row>
    <row r="46" spans="1:22" customFormat="1" ht="15" x14ac:dyDescent="0.25">
      <c r="B46" s="28"/>
      <c r="D46" s="28"/>
      <c r="F46" s="28"/>
    </row>
    <row r="51" spans="3:3" customFormat="1" ht="15" x14ac:dyDescent="0.25">
      <c r="C51" s="29"/>
    </row>
    <row r="52" spans="3:3" customFormat="1" ht="15" x14ac:dyDescent="0.25">
      <c r="C52" s="29"/>
    </row>
    <row r="53" spans="3:3" customFormat="1" ht="15" x14ac:dyDescent="0.25">
      <c r="C53" s="29"/>
    </row>
  </sheetData>
  <mergeCells count="18">
    <mergeCell ref="C43:D43"/>
    <mergeCell ref="E43:H43"/>
    <mergeCell ref="C44:H44"/>
    <mergeCell ref="A32:H32"/>
    <mergeCell ref="A37:H37"/>
    <mergeCell ref="C41:D41"/>
    <mergeCell ref="E41:H41"/>
    <mergeCell ref="C42:H42"/>
    <mergeCell ref="A14:H14"/>
    <mergeCell ref="A17:H17"/>
    <mergeCell ref="A24:H24"/>
    <mergeCell ref="A29:H29"/>
    <mergeCell ref="A31:H31"/>
    <mergeCell ref="A2:H2"/>
    <mergeCell ref="G4:H4"/>
    <mergeCell ref="G5:H5"/>
    <mergeCell ref="A6:H6"/>
    <mergeCell ref="A7:H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1632-2021-5.4-КЖ_03.05.150 Комп</vt:lpstr>
      <vt:lpstr>'1632-2021-5.4-КЖ_03.05.150 Комп'!Заголовки_для_печати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Людмила Валерьевна</dc:creator>
  <cp:lastModifiedBy>Иванова Людмила Валерьевна</cp:lastModifiedBy>
  <cp:lastPrinted>2023-06-08T12:07:32Z</cp:lastPrinted>
  <dcterms:created xsi:type="dcterms:W3CDTF">2020-09-30T08:50:27Z</dcterms:created>
  <dcterms:modified xsi:type="dcterms:W3CDTF">2024-10-28T07:21:19Z</dcterms:modified>
</cp:coreProperties>
</file>