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Фасадные и отделочные работы\11В\"/>
    </mc:Choice>
  </mc:AlternateContent>
  <xr:revisionPtr revIDLastSave="0" documentId="13_ncr:1_{28A8F3DA-323A-4696-A97A-B30A8E2265B6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7" l="1"/>
  <c r="H59" i="7"/>
  <c r="H70" i="7"/>
  <c r="H69" i="7"/>
  <c r="H58" i="7"/>
  <c r="H57" i="7"/>
  <c r="H56" i="7"/>
  <c r="H34" i="7"/>
  <c r="H37" i="7"/>
  <c r="H38" i="7"/>
  <c r="H39" i="7"/>
  <c r="H40" i="7"/>
  <c r="H41" i="7"/>
  <c r="H42" i="7"/>
  <c r="H43" i="7"/>
  <c r="H44" i="7"/>
  <c r="H45" i="7"/>
  <c r="H47" i="7"/>
  <c r="H48" i="7"/>
  <c r="H49" i="7"/>
  <c r="H50" i="7"/>
  <c r="H51" i="7"/>
  <c r="H52" i="7"/>
  <c r="H53" i="7"/>
  <c r="H54" i="7"/>
  <c r="H55" i="7"/>
  <c r="H64" i="7"/>
  <c r="H65" i="7"/>
  <c r="H66" i="7"/>
  <c r="H67" i="7"/>
  <c r="H68" i="7"/>
  <c r="H71" i="7"/>
  <c r="H72" i="7"/>
  <c r="H73" i="7"/>
  <c r="H74" i="7"/>
  <c r="H75" i="7"/>
  <c r="H76" i="7"/>
  <c r="H77" i="7"/>
  <c r="H78" i="7"/>
  <c r="H79" i="7"/>
  <c r="H80" i="7"/>
  <c r="H81" i="7"/>
  <c r="H33" i="7"/>
  <c r="H32" i="7"/>
  <c r="H31" i="7"/>
  <c r="H30" i="7"/>
  <c r="H29" i="7"/>
  <c r="H28" i="7"/>
  <c r="H27" i="7"/>
  <c r="H26" i="7"/>
  <c r="H25" i="7"/>
  <c r="H24" i="7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H15" i="7"/>
  <c r="H16" i="7"/>
  <c r="H17" i="7"/>
  <c r="H18" i="7"/>
  <c r="H19" i="7"/>
  <c r="H20" i="7"/>
  <c r="H21" i="7"/>
  <c r="H22" i="7"/>
  <c r="H23" i="7"/>
  <c r="H11" i="7"/>
  <c r="H12" i="7"/>
  <c r="H13" i="7"/>
  <c r="H14" i="7"/>
  <c r="C24" i="7" l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7" i="7" s="1"/>
  <c r="C38" i="7" s="1"/>
  <c r="C39" i="7" s="1"/>
  <c r="C40" i="7" s="1"/>
  <c r="C41" i="7" s="1"/>
  <c r="C42" i="7" s="1"/>
  <c r="C43" i="7" s="1"/>
  <c r="C44" i="7" s="1"/>
  <c r="C45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5" i="7" s="1"/>
  <c r="C66" i="7" s="1"/>
  <c r="C67" i="7" s="1"/>
  <c r="C68" i="7" s="1"/>
  <c r="C69" i="7" s="1"/>
  <c r="C70" i="7" s="1"/>
  <c r="C72" i="7" s="1"/>
  <c r="C73" i="7" s="1"/>
  <c r="C74" i="7" s="1"/>
  <c r="C76" i="7" s="1"/>
  <c r="C77" i="7" s="1"/>
  <c r="C78" i="7" s="1"/>
  <c r="C79" i="7" s="1"/>
  <c r="C80" i="7" s="1"/>
  <c r="C81" i="7" s="1"/>
  <c r="H85" i="7" l="1"/>
  <c r="H86" i="7" l="1"/>
  <c r="H87" i="7" s="1"/>
</calcChain>
</file>

<file path=xl/sharedStrings.xml><?xml version="1.0" encoding="utf-8"?>
<sst xmlns="http://schemas.openxmlformats.org/spreadsheetml/2006/main" count="182" uniqueCount="118">
  <si>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</si>
  <si>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</si>
  <si>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</si>
  <si>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</si>
  <si>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</si>
  <si>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</si>
  <si>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</si>
  <si>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</si>
  <si>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</si>
  <si>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</si>
  <si>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</si>
  <si>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</si>
  <si>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</si>
  <si>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</si>
  <si>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</si>
  <si>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</si>
  <si>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</si>
  <si>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</si>
  <si>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</si>
  <si>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</si>
  <si>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</si>
  <si>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</si>
  <si>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</si>
  <si>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</si>
  <si>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</si>
  <si>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</si>
  <si>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</si>
  <si>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</si>
  <si>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</si>
  <si>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</si>
  <si>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</si>
  <si>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</si>
  <si>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</si>
  <si>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</si>
  <si>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</si>
  <si>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</si>
  <si>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</si>
  <si>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</si>
  <si>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</si>
  <si>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</si>
  <si>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</si>
  <si>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</si>
  <si>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Фасадные и отделочные работы. Архитектурная часть.</t>
  </si>
  <si>
    <t>Устройство фасада</t>
  </si>
  <si>
    <t>Грунтовка глубокого проникновения ROCKforce или аналог</t>
  </si>
  <si>
    <t>Клеевой состав на цементной основе ROCKglue или аналог толщиной 5 мм</t>
  </si>
  <si>
    <t>Плиточный клей Vetonit Fix толщиной до 5 мм или аналог</t>
  </si>
  <si>
    <t>Керамогранитная плитка 300х300х8 мм, цвет - RAL 7004, с шовным заполнением.</t>
  </si>
  <si>
    <t>Парапетный отлив ФЭ-14 из оцинкованной стали с полимерным покрытием RAL 7004, шириной по развертке - 680 мм</t>
  </si>
  <si>
    <t>Костыль гнутый кровельный длиной по развертке 640 мм из полосы 40*4</t>
  </si>
  <si>
    <t>м.п.</t>
  </si>
  <si>
    <t>шт</t>
  </si>
  <si>
    <t>Парапетный отлив ФЭ-1 из оцинкованной стали с полимерным покрытием RAL 7004, шириной по развертке - 1030 мм</t>
  </si>
  <si>
    <t>Фасадный отлив ФЭ-3 из оцинкованной стали с полимерным покрытием RAL 7004, шириной по развертке - 630 мм</t>
  </si>
  <si>
    <t>Кровельный колпак ФЭ-4 из оцинкованной стали с полимерным покрытием RAL 7004, шириной по развертке - 1100 мм</t>
  </si>
  <si>
    <t>Костыля гнутый кровельный ФЭ-7 для кровельного колпака, 100х900х100 из полосы 40*4</t>
  </si>
  <si>
    <t>Костыль гнутый кровельный ФЭ-6 для фасадного отлива, 100х320х100 из полосы 40*4</t>
  </si>
  <si>
    <t>шт.</t>
  </si>
  <si>
    <t>Цокольный отлив ФЭ-7 из оцинкованной стали с полимерным покрытием RAL 7004, шириной по развертке - 270 мм</t>
  </si>
  <si>
    <t>Фасадный отлив ФЭ-2 из оцинкованной стали с полимерным окрашиванием RAL 7004, шириной по развертке - 320 мм</t>
  </si>
  <si>
    <t>Пожарная лестница П1-2, металлическая, с ограждением и
площадкой, с креплениями к стене, RAL 7004, размером 6300х800 мм с площадкой выхода на кровлю 800х800 мм (высота поручней площадки выхода на кровлю 1200 мм), 132,7 кг.</t>
  </si>
  <si>
    <t>Пожарная лестница П1-1, металлическая, с ограждением и
площадкой, с к стене, RAL 7004, размером 2100х800 мм с площадкой выхода на кровлю 800х800 мм (высота поручней площадки выхода на кровлю 1200 мм), 47,12 кг.</t>
  </si>
  <si>
    <t>Пожарная лестница П1-1, металлическая, с ограждением и
площадкой, с креплениями к стене, RAL 7004, размером 4800х800 мм с площадкой выхода на кровлю 800х800 мм (высота поручней площадки выхода на кровлю 1200 мм), 70,22 кг.</t>
  </si>
  <si>
    <t>Отделочные работы</t>
  </si>
  <si>
    <t>Сэндвич-панели с заполнением минеральной ватой толщиной - 50 мм</t>
  </si>
  <si>
    <t>Сэндвич-панели с заполнением минеральной ватой толщиной - 100 мм</t>
  </si>
  <si>
    <t>Кладка бортика толщиной 120 мм (армированная через 4 ряда кладки) из керамического кирпича КР-р-по 250х120х65/1НФ/125/2,0/75 ГОСТ 530-2012 на цементно-песчаном растворе М150</t>
  </si>
  <si>
    <t>Армирование кладки толщиной 120 мм сеткой рулонной d=3 мм Вр-I с яч. 50 х 50 мм</t>
  </si>
  <si>
    <t>Устройство постели из выравнивающей стяжки толщиной 20 мм под кладку толщиной 250 мм, М150</t>
  </si>
  <si>
    <t>Стальной уголок для крепления кладки бортика из кирпича 120 мм к ж/б колоннам 100х100х6,5 мм L=150 мм по ГОСТ 8509-93</t>
  </si>
  <si>
    <t>Перегородки</t>
  </si>
  <si>
    <t>Грунтование грунтовкой ХС-010 в 2 слоя</t>
  </si>
  <si>
    <t>Окрашивание эмалью ХС-75У в 2 слоя</t>
  </si>
  <si>
    <t>Нанесение лака ХС-76 в 1 слой</t>
  </si>
  <si>
    <t>м3</t>
  </si>
  <si>
    <t>кг</t>
  </si>
  <si>
    <t>Полы</t>
  </si>
  <si>
    <t>Тип 1
-стяжка из пескобетона В22,5 с добавлением полипропиленового
фиброволокна толщиной 50-140 мм;
- Свинцовый лист С1 500х1000 мм ГОСТ 9559-2021 толщиной 5 мм;</t>
  </si>
  <si>
    <t>Тип 2
-стяжка из пескобетона В22,5 с добавлением полипропиленового
фиброволокна толщиной 130 мм;
-грунтовка Weber.prim 801 или аналог;
-клей плиточный Vetonit Easy Fix или аналог толщиной 12 мм
-плитка керамогранитная 300х300 мм толщиной 8 мм</t>
  </si>
  <si>
    <t>Тип 3
-стяжка из пескобетона В22,5 с добавлением полипропиленового
фиброволокна толщиной 80 - 130 мм;
-грунтовка Weber.prim 801 или аналог;
-гидроизоляция Vetonit Tec 822 в два слоя или аналог;
-клей плиточный Vetonit Easy Fix или аналог толщиной 12 мм
-плитка керамогранитная 300х300 мм толщиной 8 мм</t>
  </si>
  <si>
    <t>Тип 4 (отделка фундаментов под оборудование и бортика)
- свинцовый лист С1 500х1000 мм ГОСТ 9559-2021 толщиной 5 мм;</t>
  </si>
  <si>
    <t>Тип 5 (отделка приямков)
-стяжка из пескобетона В22,5 с добавлением полипропиленового
фиброволокна толщиной 20 мм;
-грунтовка Weber.prim 801 или аналог;
-гидроизоляция Vetonit Tec 822 в два слоя или аналога;
-клей плиточный Vetonit Easy Fix или аналог толщиной 12 мм
-плитка керамогранитная 300х300 мм толщиной 8 мм</t>
  </si>
  <si>
    <t>Тип 6 (Отделка пандусов)
-двухкомпонентная полиуретановая грунт-пропитка "Протексил-
2ms" или аналог;
-двухкомпонентная эмаль Бетостоун или аналог;</t>
  </si>
  <si>
    <t>Горизонтальные поверхности металлических площадок
-Свинцовый лист С1 500х1000 мм ГОСТ 9559-2021 толщиной 5 мм;</t>
  </si>
  <si>
    <t>Гидроизоляция Vetonit Tec 822 в два слоя или аналога, заводимой на стены помещений на 300 мм</t>
  </si>
  <si>
    <t>Керамогранитный плинтус Пл-1 высотой 100 мм толщиной 8 мм на клей плиточный Vetonit Easy Fix или аналог толщиной 7 мм с предварительным огрунтованием поверхности стены грунтовкой Weber.prim 801 или аналогом</t>
  </si>
  <si>
    <t>Отделка стен, колонн и вертикальных поверхностей балок из железобетона.</t>
  </si>
  <si>
    <t>Ст-1 Грунтовка полиуретановая, трещиностойкая, химическистойкая к воздействию серной и азотной кислот;
Эмаль полиуретановая, трещиностойкая, химическистойкая к воздействию серной и азотной кислот</t>
  </si>
  <si>
    <t>Ст-2 Свинцовый лист С1 500х1000 мм ГОСТ 9559-2021 толщиной 5 мм</t>
  </si>
  <si>
    <t>Ст-3 Грунтование грунтовкой ВД-АК 047 в один слой или аналогом; Простое окрашивание краской ВД-АК 224 в один слой или аналогом</t>
  </si>
  <si>
    <t>Ст-4 -нанесение грунтовки Weber.prim 801 или аналога;
-нанесение гидроизоляции Vetonit Tec 822 или аналог в два слоя;
-устройство плитки керамогранитной 300х300 мм толщиной 8 мм на клей плиточный Vetonit Easy Fix или аналог толщиной 7 мм</t>
  </si>
  <si>
    <t>Потолки</t>
  </si>
  <si>
    <t>Пт-1 Грунтовка полиуретановая, трещиностойкая, химическистойкая к воздействию серной и азотной кислот;
Эмаль полиуретановая, трещиностойкая, химическистойкая к воздействию серной и азотной кислот</t>
  </si>
  <si>
    <t>Пт-2 Грунтование грунтовкой ВД-АК 047 в один слой или аналогом;
Простое окрашивание краской ВД-АК 224 в один слой или
аналогом</t>
  </si>
  <si>
    <t>Нанесение клеевого состава на цементной основе ROCKglue или аналога толщиной 5 мм</t>
  </si>
  <si>
    <t>Оштукатуривание штукатурным составом на цементной основе ROCKmortar с армирующей сеткой ROCKfiber или аналогом толщиной 5 мм</t>
  </si>
  <si>
    <t>Грунтование фасадной водно-дисперсионной грунтовкой
ROCKprimer под декоративную штукатурку или аналог</t>
  </si>
  <si>
    <t>Оштукатуривание декоративной силиконовой штукатуркой
ROCKdecorsil окрашенная в массе, RAL 7004 или аналог</t>
  </si>
  <si>
    <t>Сн-1 Грунтование грунтовкой глубокого проникновения ROCKforce или аналогом</t>
  </si>
  <si>
    <t>Сн-2 Грунтование двухкомпонентной полиуретановой грунт-пропиткой "Протексил-2ms" или аналог</t>
  </si>
  <si>
    <t>Окрашивание двухкомпонентной эмалью Бетостоун или аналогом</t>
  </si>
  <si>
    <t>Алюминиевый уголок 25х25</t>
  </si>
  <si>
    <t>ФКП "Пермский пороховой завод", г. Пермь, Здание 11В,11В/1 "Здание промежуточного накопления нитроэфиров (обвалованное).</t>
  </si>
  <si>
    <t>Отделка пола тип 1:
-обеспыливание основания;
-устройство стяжки из пескобетона В22,5 с добавлением
полипропиленового фиброволокна - 140 мм
-монтаж свинцового листа С1 500х1000 мм ГОСТ 9559-2021 - 10 мм;</t>
  </si>
  <si>
    <t>Отделка пола тип 2:
-обеспыливание основания;
-устройство стяжки из пескобетона В22,5 с добавлением
полипропиленового фиброволокна - 40 мм
-монтаж свинцового листа С1 500х1000 мм ГОСТ 9559-2021 - 10 мм;</t>
  </si>
  <si>
    <t>Отделка пола тип 3:
-обеспыливание основания;
-грунтование двухкомпонентной полиуретановой грунт-пропиткой "Протексил-2ms" или аналог;
-окрашивание двухкомпонентной эмалью Бетостоун;</t>
  </si>
  <si>
    <t>Грунтование химически стойкой эпоксидной грунтовкой глубокого проникновения Политакс 88EP 2G в 2 слоя или аналогом; Окрашивание двухкомпонентной эпоксидной кислотоупорной эмали Политакс 22 ЕР 2КС в 2 слоя или аналогом</t>
  </si>
  <si>
    <t>Отделка стен тип 1:
Грунтование химически стойкой эпоксидной грунтовкой глубокого проникновения Политакс 88EP 2G в 2 слоя или аналогом;
Окрашивание двухкомпонентной эпоксидной кислотоупорной эмали Политакс 22 ЕР 2КС в 2 слоя или аналогом</t>
  </si>
  <si>
    <t>Отделка стен тип 2:
Свинцовый лист С1 500х1000 мм ГОСТ 9559-2021 - 10 мм</t>
  </si>
  <si>
    <t>Устройство композитной решетки с вогнутой поверхностью с ячейкой 38х38х38 мм для приямка, размером 1000х1000 мм</t>
  </si>
  <si>
    <t>Монтаж крышки приямка размером 1000х1000 мм с покрытием из стального рифлёного листа со встроенным люком 600х600 мм с газовыми упорами с возможностью открывания изнутри, 44,5 кг</t>
  </si>
  <si>
    <t>Монтаж дверного деревянного блока под маркой 1: наружного 1000x2100(h), однопольного, глухого, без порога, левого открывания наружу, обычного исполнения, с нанесением пожаробезопасной акриловой краски RAL 7004 - с наружной части дверного полотна, RAL 6038 - с внутренней, с комплектом дверных ручек, с защелкой по ГОСТ 5089-2011, без доводчиков</t>
  </si>
  <si>
    <t>Монтаж дверного деревянного блока под маркой 2: наружного 1000x2100(h), однопольного, глухого, без порога, правого открывания наружу, обычного исполнения, с нанесением пожаробезопасной акриловой краски RAL 7004 - с наружной части дверного полотна, RAL 6038 - с внутренней, с комплектом дверных ручек, с защелкой по ГОСТ 5089-2011, без доводчиков</t>
  </si>
  <si>
    <t>Монтаж дверного деревянного блока под маркой 3: наружного 1500x2100(h), двупольного, глухого, без порога, левого открывания наружу (ширина рабочей створки - 900 мм), обычного исполнения, с нанесением пожаробезопасной акриловой краски RAL 7004 - с наружной части дверного полотна, RAL 6038 - с внутренней, с комплектом дверных ручек, с защелкой по ГОСТ 5089-2011, без доводчиков</t>
  </si>
  <si>
    <t>Монтаж легкосбрасываемых конструкций стен из трехслойных сэндвич-панелей с заполнением минеральной ватой размером 6500х6900 мм</t>
  </si>
  <si>
    <t>Заполнение проемов</t>
  </si>
  <si>
    <t>Монтаж легкосбрасываемого дверного блока размером 1000х2000 мм деревянного, глухого, однопольного, левого открывания, без порога, обычного исполнения, с нанесением пожаробезопасной акриловой краски RAL 7004 с наружной части дверного полотна, RAL 6038 - с внутренней, с комплектом дверных ручек, с защелкой по ГОСТ 5089-2011, без доводчиков.</t>
  </si>
  <si>
    <t>Монтаж взрывостойкого защитного дверного блока размером 800х2000 мм, однопольного, левого открывания, с открыванием вовнутрь, с полным притвором полота по периметру, 14 класса взрывозащиты (взрывостойкость от заряда массой ТНТ не менее 150 кг), категория защиты "А", с нанесением полиуретановой кислотостойкой грунт эмали, с порошковым покрытием RAL 7004, со стационарными ручками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</si>
</sst>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22" xfId="14" applyFont="1" applyFill="1" applyBorder="1" applyAlignment="1">
      <alignment horizontal="left" vertical="center" wrapText="1"/>
    </xf>
    <xf numFmtId="0" fontId="20" fillId="17" borderId="1" xfId="14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0" fillId="17" borderId="22" xfId="14" applyFont="1" applyFill="1" applyBorder="1" applyAlignment="1">
      <alignment horizontal="center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108"/>
  <sheetViews>
    <sheetView tabSelected="1" view="pageBreakPreview" zoomScale="70" zoomScaleNormal="70" zoomScaleSheetLayoutView="70" workbookViewId="0">
      <selection activeCell="C7" sqref="C7:H7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41"/>
      <c r="F2" s="41"/>
      <c r="G2" s="41"/>
      <c r="H2" s="41"/>
    </row>
    <row r="3" spans="3:8" ht="22.5" customHeight="1" x14ac:dyDescent="0.25">
      <c r="C3" s="1"/>
      <c r="D3" s="1"/>
      <c r="E3" s="41"/>
      <c r="F3" s="41"/>
      <c r="G3" s="41"/>
      <c r="H3" s="41"/>
    </row>
    <row r="4" spans="3:8" ht="24.95" customHeight="1" x14ac:dyDescent="0.25">
      <c r="C4" s="42" t="s">
        <v>30</v>
      </c>
      <c r="D4" s="42"/>
      <c r="E4" s="42"/>
      <c r="F4" s="42"/>
      <c r="G4" s="42"/>
      <c r="H4" s="42"/>
    </row>
    <row r="5" spans="3:8" ht="24.95" customHeight="1" x14ac:dyDescent="0.25">
      <c r="C5" s="45" t="s">
        <v>42</v>
      </c>
      <c r="D5" s="45"/>
      <c r="E5" s="45"/>
      <c r="F5" s="45"/>
      <c r="G5" s="45"/>
      <c r="H5" s="45"/>
    </row>
    <row r="6" spans="3:8" ht="24.95" customHeight="1" x14ac:dyDescent="0.25">
      <c r="C6" s="43" t="s">
        <v>31</v>
      </c>
      <c r="D6" s="43"/>
      <c r="E6" s="43"/>
      <c r="F6" s="43"/>
      <c r="G6" s="43"/>
      <c r="H6" s="43"/>
    </row>
    <row r="7" spans="3:8" ht="35.25" customHeight="1" thickBot="1" x14ac:dyDescent="0.3">
      <c r="C7" s="44" t="s">
        <v>102</v>
      </c>
      <c r="D7" s="44"/>
      <c r="E7" s="44"/>
      <c r="F7" s="44"/>
      <c r="G7" s="44"/>
      <c r="H7" s="44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15.75" x14ac:dyDescent="0.25">
      <c r="C10" s="34"/>
      <c r="D10" s="40" t="s">
        <v>43</v>
      </c>
      <c r="E10" s="30"/>
      <c r="F10" s="30"/>
      <c r="G10" s="29"/>
      <c r="H10" s="35"/>
    </row>
    <row r="11" spans="3:8" s="3" customFormat="1" ht="31.5" x14ac:dyDescent="0.25">
      <c r="C11" s="36">
        <f>C10+1</f>
        <v>1</v>
      </c>
      <c r="D11" s="39" t="s">
        <v>44</v>
      </c>
      <c r="E11" s="37" t="s">
        <v>32</v>
      </c>
      <c r="F11" s="37">
        <v>14.62</v>
      </c>
      <c r="G11" s="38"/>
      <c r="H11" s="35">
        <f t="shared" ref="H11:H82" si="0">F11*G11</f>
        <v>0</v>
      </c>
    </row>
    <row r="12" spans="3:8" s="3" customFormat="1" ht="31.5" x14ac:dyDescent="0.25">
      <c r="C12" s="36">
        <f>C11+1</f>
        <v>2</v>
      </c>
      <c r="D12" s="39" t="s">
        <v>45</v>
      </c>
      <c r="E12" s="37" t="s">
        <v>32</v>
      </c>
      <c r="F12" s="37">
        <v>14.62</v>
      </c>
      <c r="G12" s="38"/>
      <c r="H12" s="35">
        <f t="shared" si="0"/>
        <v>0</v>
      </c>
    </row>
    <row r="13" spans="3:8" s="3" customFormat="1" ht="15.75" x14ac:dyDescent="0.25">
      <c r="C13" s="36">
        <f t="shared" ref="C13:C84" si="1">C12+1</f>
        <v>3</v>
      </c>
      <c r="D13" s="39" t="s">
        <v>46</v>
      </c>
      <c r="E13" s="37" t="s">
        <v>32</v>
      </c>
      <c r="F13" s="37">
        <v>14.62</v>
      </c>
      <c r="G13" s="38"/>
      <c r="H13" s="35">
        <f t="shared" si="0"/>
        <v>0</v>
      </c>
    </row>
    <row r="14" spans="3:8" s="3" customFormat="1" ht="35.1" customHeight="1" x14ac:dyDescent="0.25">
      <c r="C14" s="36">
        <f t="shared" si="1"/>
        <v>4</v>
      </c>
      <c r="D14" s="39" t="s">
        <v>47</v>
      </c>
      <c r="E14" s="37" t="s">
        <v>32</v>
      </c>
      <c r="F14" s="37">
        <v>14.62</v>
      </c>
      <c r="G14" s="38"/>
      <c r="H14" s="35">
        <f t="shared" si="0"/>
        <v>0</v>
      </c>
    </row>
    <row r="15" spans="3:8" s="3" customFormat="1" ht="47.25" x14ac:dyDescent="0.25">
      <c r="C15" s="36">
        <f t="shared" si="1"/>
        <v>5</v>
      </c>
      <c r="D15" s="39" t="s">
        <v>48</v>
      </c>
      <c r="E15" s="37" t="s">
        <v>50</v>
      </c>
      <c r="F15" s="37">
        <v>84.5</v>
      </c>
      <c r="G15" s="38"/>
      <c r="H15" s="35">
        <f t="shared" si="0"/>
        <v>0</v>
      </c>
    </row>
    <row r="16" spans="3:8" s="3" customFormat="1" ht="35.1" customHeight="1" x14ac:dyDescent="0.25">
      <c r="C16" s="36">
        <f t="shared" si="1"/>
        <v>6</v>
      </c>
      <c r="D16" s="39" t="s">
        <v>49</v>
      </c>
      <c r="E16" s="37" t="s">
        <v>51</v>
      </c>
      <c r="F16" s="37">
        <v>169</v>
      </c>
      <c r="G16" s="38"/>
      <c r="H16" s="35">
        <f t="shared" si="0"/>
        <v>0</v>
      </c>
    </row>
    <row r="17" spans="3:8" s="3" customFormat="1" ht="47.25" x14ac:dyDescent="0.25">
      <c r="C17" s="36">
        <f t="shared" si="1"/>
        <v>7</v>
      </c>
      <c r="D17" s="39" t="s">
        <v>52</v>
      </c>
      <c r="E17" s="37" t="s">
        <v>50</v>
      </c>
      <c r="F17" s="37">
        <v>8</v>
      </c>
      <c r="G17" s="38"/>
      <c r="H17" s="35">
        <f t="shared" si="0"/>
        <v>0</v>
      </c>
    </row>
    <row r="18" spans="3:8" s="3" customFormat="1" ht="47.25" x14ac:dyDescent="0.25">
      <c r="C18" s="36">
        <f t="shared" si="1"/>
        <v>8</v>
      </c>
      <c r="D18" s="39" t="s">
        <v>53</v>
      </c>
      <c r="E18" s="37" t="s">
        <v>50</v>
      </c>
      <c r="F18" s="37">
        <v>24.5</v>
      </c>
      <c r="G18" s="38"/>
      <c r="H18" s="35">
        <f t="shared" si="0"/>
        <v>0</v>
      </c>
    </row>
    <row r="19" spans="3:8" s="3" customFormat="1" ht="47.25" x14ac:dyDescent="0.25">
      <c r="C19" s="36">
        <f t="shared" si="1"/>
        <v>9</v>
      </c>
      <c r="D19" s="39" t="s">
        <v>54</v>
      </c>
      <c r="E19" s="37" t="s">
        <v>50</v>
      </c>
      <c r="F19" s="37">
        <v>1.6</v>
      </c>
      <c r="G19" s="38"/>
      <c r="H19" s="35">
        <f t="shared" si="0"/>
        <v>0</v>
      </c>
    </row>
    <row r="20" spans="3:8" s="3" customFormat="1" ht="35.1" customHeight="1" x14ac:dyDescent="0.25">
      <c r="C20" s="36">
        <f t="shared" si="1"/>
        <v>10</v>
      </c>
      <c r="D20" s="39" t="s">
        <v>55</v>
      </c>
      <c r="E20" s="37" t="s">
        <v>57</v>
      </c>
      <c r="F20" s="37">
        <v>3</v>
      </c>
      <c r="G20" s="38"/>
      <c r="H20" s="35">
        <f t="shared" si="0"/>
        <v>0</v>
      </c>
    </row>
    <row r="21" spans="3:8" s="3" customFormat="1" ht="35.1" customHeight="1" x14ac:dyDescent="0.25">
      <c r="C21" s="36">
        <f t="shared" si="1"/>
        <v>11</v>
      </c>
      <c r="D21" s="39" t="s">
        <v>56</v>
      </c>
      <c r="E21" s="37" t="s">
        <v>57</v>
      </c>
      <c r="F21" s="37">
        <v>49</v>
      </c>
      <c r="G21" s="38"/>
      <c r="H21" s="35">
        <f t="shared" si="0"/>
        <v>0</v>
      </c>
    </row>
    <row r="22" spans="3:8" s="3" customFormat="1" ht="47.25" x14ac:dyDescent="0.25">
      <c r="C22" s="36">
        <f t="shared" si="1"/>
        <v>12</v>
      </c>
      <c r="D22" s="39" t="s">
        <v>58</v>
      </c>
      <c r="E22" s="37" t="s">
        <v>50</v>
      </c>
      <c r="F22" s="37">
        <v>56.2</v>
      </c>
      <c r="G22" s="38"/>
      <c r="H22" s="35">
        <f t="shared" si="0"/>
        <v>0</v>
      </c>
    </row>
    <row r="23" spans="3:8" s="3" customFormat="1" ht="47.25" x14ac:dyDescent="0.25">
      <c r="C23" s="36">
        <f t="shared" si="1"/>
        <v>13</v>
      </c>
      <c r="D23" s="39" t="s">
        <v>59</v>
      </c>
      <c r="E23" s="37" t="s">
        <v>50</v>
      </c>
      <c r="F23" s="37">
        <v>5.3</v>
      </c>
      <c r="G23" s="38"/>
      <c r="H23" s="35">
        <f t="shared" si="0"/>
        <v>0</v>
      </c>
    </row>
    <row r="24" spans="3:8" s="3" customFormat="1" ht="94.5" x14ac:dyDescent="0.25">
      <c r="C24" s="36">
        <f t="shared" si="1"/>
        <v>14</v>
      </c>
      <c r="D24" s="39" t="s">
        <v>60</v>
      </c>
      <c r="E24" s="37" t="s">
        <v>57</v>
      </c>
      <c r="F24" s="37">
        <v>1</v>
      </c>
      <c r="G24" s="38"/>
      <c r="H24" s="35">
        <f t="shared" si="0"/>
        <v>0</v>
      </c>
    </row>
    <row r="25" spans="3:8" s="3" customFormat="1" ht="78.75" x14ac:dyDescent="0.25">
      <c r="C25" s="36">
        <f t="shared" si="1"/>
        <v>15</v>
      </c>
      <c r="D25" s="39" t="s">
        <v>61</v>
      </c>
      <c r="E25" s="37" t="s">
        <v>57</v>
      </c>
      <c r="F25" s="37">
        <v>1</v>
      </c>
      <c r="G25" s="38"/>
      <c r="H25" s="35">
        <f t="shared" si="0"/>
        <v>0</v>
      </c>
    </row>
    <row r="26" spans="3:8" s="3" customFormat="1" ht="94.5" x14ac:dyDescent="0.25">
      <c r="C26" s="36">
        <f t="shared" si="1"/>
        <v>16</v>
      </c>
      <c r="D26" s="39" t="s">
        <v>62</v>
      </c>
      <c r="E26" s="37" t="s">
        <v>57</v>
      </c>
      <c r="F26" s="37">
        <v>1</v>
      </c>
      <c r="G26" s="38"/>
      <c r="H26" s="35">
        <f t="shared" si="0"/>
        <v>0</v>
      </c>
    </row>
    <row r="27" spans="3:8" s="3" customFormat="1" ht="31.5" x14ac:dyDescent="0.25">
      <c r="C27" s="36">
        <f t="shared" si="1"/>
        <v>17</v>
      </c>
      <c r="D27" s="39" t="s">
        <v>98</v>
      </c>
      <c r="E27" s="37" t="s">
        <v>32</v>
      </c>
      <c r="F27" s="37">
        <v>59.8</v>
      </c>
      <c r="G27" s="38"/>
      <c r="H27" s="35">
        <f t="shared" si="0"/>
        <v>0</v>
      </c>
    </row>
    <row r="28" spans="3:8" s="3" customFormat="1" ht="31.5" x14ac:dyDescent="0.25">
      <c r="C28" s="36">
        <f t="shared" si="1"/>
        <v>18</v>
      </c>
      <c r="D28" s="39" t="s">
        <v>94</v>
      </c>
      <c r="E28" s="37" t="s">
        <v>32</v>
      </c>
      <c r="F28" s="37">
        <v>59.8</v>
      </c>
      <c r="G28" s="38"/>
      <c r="H28" s="35">
        <f t="shared" si="0"/>
        <v>0</v>
      </c>
    </row>
    <row r="29" spans="3:8" s="3" customFormat="1" ht="47.25" x14ac:dyDescent="0.25">
      <c r="C29" s="36">
        <f t="shared" si="1"/>
        <v>19</v>
      </c>
      <c r="D29" s="39" t="s">
        <v>95</v>
      </c>
      <c r="E29" s="37" t="s">
        <v>32</v>
      </c>
      <c r="F29" s="37">
        <v>63.62</v>
      </c>
      <c r="G29" s="38"/>
      <c r="H29" s="35">
        <f t="shared" si="0"/>
        <v>0</v>
      </c>
    </row>
    <row r="30" spans="3:8" s="3" customFormat="1" ht="47.25" x14ac:dyDescent="0.25">
      <c r="C30" s="36">
        <f t="shared" si="1"/>
        <v>20</v>
      </c>
      <c r="D30" s="39" t="s">
        <v>96</v>
      </c>
      <c r="E30" s="37" t="s">
        <v>32</v>
      </c>
      <c r="F30" s="37">
        <v>63.62</v>
      </c>
      <c r="G30" s="38"/>
      <c r="H30" s="35">
        <f t="shared" si="0"/>
        <v>0</v>
      </c>
    </row>
    <row r="31" spans="3:8" s="3" customFormat="1" ht="47.25" x14ac:dyDescent="0.25">
      <c r="C31" s="36">
        <f t="shared" si="1"/>
        <v>21</v>
      </c>
      <c r="D31" s="39" t="s">
        <v>97</v>
      </c>
      <c r="E31" s="37" t="s">
        <v>32</v>
      </c>
      <c r="F31" s="37">
        <v>63.62</v>
      </c>
      <c r="G31" s="38"/>
      <c r="H31" s="35">
        <f t="shared" si="0"/>
        <v>0</v>
      </c>
    </row>
    <row r="32" spans="3:8" s="3" customFormat="1" ht="31.5" x14ac:dyDescent="0.25">
      <c r="C32" s="36">
        <f t="shared" si="1"/>
        <v>22</v>
      </c>
      <c r="D32" s="39" t="s">
        <v>99</v>
      </c>
      <c r="E32" s="37" t="s">
        <v>32</v>
      </c>
      <c r="F32" s="37">
        <v>451.94</v>
      </c>
      <c r="G32" s="38"/>
      <c r="H32" s="35">
        <f t="shared" si="0"/>
        <v>0</v>
      </c>
    </row>
    <row r="33" spans="3:8" s="3" customFormat="1" ht="31.5" x14ac:dyDescent="0.25">
      <c r="C33" s="36">
        <f t="shared" si="1"/>
        <v>23</v>
      </c>
      <c r="D33" s="39" t="s">
        <v>100</v>
      </c>
      <c r="E33" s="37"/>
      <c r="F33" s="37">
        <v>451.94</v>
      </c>
      <c r="G33" s="38"/>
      <c r="H33" s="35">
        <f t="shared" si="0"/>
        <v>0</v>
      </c>
    </row>
    <row r="34" spans="3:8" s="3" customFormat="1" ht="15.75" x14ac:dyDescent="0.25">
      <c r="C34" s="36">
        <f t="shared" si="1"/>
        <v>24</v>
      </c>
      <c r="D34" s="39" t="s">
        <v>101</v>
      </c>
      <c r="E34" s="37" t="s">
        <v>50</v>
      </c>
      <c r="F34" s="37">
        <v>38.840000000000003</v>
      </c>
      <c r="G34" s="38"/>
      <c r="H34" s="35">
        <f t="shared" si="0"/>
        <v>0</v>
      </c>
    </row>
    <row r="35" spans="3:8" s="3" customFormat="1" ht="15.75" x14ac:dyDescent="0.25">
      <c r="C35" s="36"/>
      <c r="D35" s="74" t="s">
        <v>63</v>
      </c>
      <c r="E35" s="37"/>
      <c r="F35" s="37"/>
      <c r="G35" s="38"/>
      <c r="H35" s="35"/>
    </row>
    <row r="36" spans="3:8" s="3" customFormat="1" ht="15.75" x14ac:dyDescent="0.25">
      <c r="C36" s="36"/>
      <c r="D36" s="74" t="s">
        <v>70</v>
      </c>
      <c r="E36" s="37"/>
      <c r="F36" s="37"/>
      <c r="G36" s="38"/>
      <c r="H36" s="35"/>
    </row>
    <row r="37" spans="3:8" s="3" customFormat="1" ht="31.5" x14ac:dyDescent="0.25">
      <c r="C37" s="36">
        <f t="shared" si="1"/>
        <v>1</v>
      </c>
      <c r="D37" s="39" t="s">
        <v>64</v>
      </c>
      <c r="E37" s="37" t="s">
        <v>32</v>
      </c>
      <c r="F37" s="37">
        <v>50.81</v>
      </c>
      <c r="G37" s="38"/>
      <c r="H37" s="35">
        <f t="shared" si="0"/>
        <v>0</v>
      </c>
    </row>
    <row r="38" spans="3:8" s="3" customFormat="1" ht="31.5" x14ac:dyDescent="0.25">
      <c r="C38" s="36">
        <f t="shared" si="1"/>
        <v>2</v>
      </c>
      <c r="D38" s="39" t="s">
        <v>65</v>
      </c>
      <c r="E38" s="37" t="s">
        <v>32</v>
      </c>
      <c r="F38" s="37">
        <v>110.57</v>
      </c>
      <c r="G38" s="38"/>
      <c r="H38" s="35">
        <f t="shared" si="0"/>
        <v>0</v>
      </c>
    </row>
    <row r="39" spans="3:8" s="3" customFormat="1" ht="63" x14ac:dyDescent="0.25">
      <c r="C39" s="36">
        <f t="shared" si="1"/>
        <v>3</v>
      </c>
      <c r="D39" s="39" t="s">
        <v>66</v>
      </c>
      <c r="E39" s="37" t="s">
        <v>74</v>
      </c>
      <c r="F39" s="37">
        <v>2.31</v>
      </c>
      <c r="G39" s="38"/>
      <c r="H39" s="35">
        <f t="shared" si="0"/>
        <v>0</v>
      </c>
    </row>
    <row r="40" spans="3:8" s="3" customFormat="1" ht="31.5" x14ac:dyDescent="0.25">
      <c r="C40" s="36">
        <f t="shared" si="1"/>
        <v>4</v>
      </c>
      <c r="D40" s="39" t="s">
        <v>67</v>
      </c>
      <c r="E40" s="37" t="s">
        <v>75</v>
      </c>
      <c r="F40" s="37">
        <v>46.9</v>
      </c>
      <c r="G40" s="38"/>
      <c r="H40" s="35">
        <f t="shared" si="0"/>
        <v>0</v>
      </c>
    </row>
    <row r="41" spans="3:8" s="3" customFormat="1" ht="31.5" x14ac:dyDescent="0.25">
      <c r="C41" s="36">
        <f t="shared" si="1"/>
        <v>5</v>
      </c>
      <c r="D41" s="39" t="s">
        <v>68</v>
      </c>
      <c r="E41" s="37" t="s">
        <v>32</v>
      </c>
      <c r="F41" s="37">
        <v>5.8</v>
      </c>
      <c r="G41" s="38"/>
      <c r="H41" s="35">
        <f t="shared" si="0"/>
        <v>0</v>
      </c>
    </row>
    <row r="42" spans="3:8" s="3" customFormat="1" ht="47.25" x14ac:dyDescent="0.25">
      <c r="C42" s="36">
        <f t="shared" si="1"/>
        <v>6</v>
      </c>
      <c r="D42" s="39" t="s">
        <v>69</v>
      </c>
      <c r="E42" s="37" t="s">
        <v>75</v>
      </c>
      <c r="F42" s="37">
        <v>21.13</v>
      </c>
      <c r="G42" s="38"/>
      <c r="H42" s="35">
        <f t="shared" si="0"/>
        <v>0</v>
      </c>
    </row>
    <row r="43" spans="3:8" s="3" customFormat="1" ht="15.75" x14ac:dyDescent="0.25">
      <c r="C43" s="36">
        <f t="shared" si="1"/>
        <v>7</v>
      </c>
      <c r="D43" s="39" t="s">
        <v>71</v>
      </c>
      <c r="E43" s="37" t="s">
        <v>32</v>
      </c>
      <c r="F43" s="37">
        <v>0.82</v>
      </c>
      <c r="G43" s="38"/>
      <c r="H43" s="35">
        <f t="shared" si="0"/>
        <v>0</v>
      </c>
    </row>
    <row r="44" spans="3:8" s="3" customFormat="1" ht="15.75" x14ac:dyDescent="0.25">
      <c r="C44" s="36">
        <f t="shared" si="1"/>
        <v>8</v>
      </c>
      <c r="D44" s="39" t="s">
        <v>72</v>
      </c>
      <c r="E44" s="37" t="s">
        <v>32</v>
      </c>
      <c r="F44" s="37">
        <v>0.82</v>
      </c>
      <c r="G44" s="38"/>
      <c r="H44" s="35">
        <f t="shared" si="0"/>
        <v>0</v>
      </c>
    </row>
    <row r="45" spans="3:8" s="3" customFormat="1" ht="15.75" x14ac:dyDescent="0.25">
      <c r="C45" s="36">
        <f t="shared" si="1"/>
        <v>9</v>
      </c>
      <c r="D45" s="39" t="s">
        <v>73</v>
      </c>
      <c r="E45" s="37" t="s">
        <v>32</v>
      </c>
      <c r="F45" s="37">
        <v>0.82</v>
      </c>
      <c r="G45" s="38"/>
      <c r="H45" s="35">
        <f t="shared" si="0"/>
        <v>0</v>
      </c>
    </row>
    <row r="46" spans="3:8" s="3" customFormat="1" ht="15.75" x14ac:dyDescent="0.25">
      <c r="C46" s="36"/>
      <c r="D46" s="74" t="s">
        <v>76</v>
      </c>
      <c r="E46" s="37"/>
      <c r="F46" s="37"/>
      <c r="G46" s="38"/>
      <c r="H46" s="35"/>
    </row>
    <row r="47" spans="3:8" s="3" customFormat="1" ht="94.5" x14ac:dyDescent="0.25">
      <c r="C47" s="36">
        <f t="shared" si="1"/>
        <v>1</v>
      </c>
      <c r="D47" s="39" t="s">
        <v>77</v>
      </c>
      <c r="E47" s="37" t="s">
        <v>32</v>
      </c>
      <c r="F47" s="37">
        <v>134.55000000000001</v>
      </c>
      <c r="G47" s="38"/>
      <c r="H47" s="35">
        <f t="shared" si="0"/>
        <v>0</v>
      </c>
    </row>
    <row r="48" spans="3:8" s="3" customFormat="1" ht="126" x14ac:dyDescent="0.25">
      <c r="C48" s="36">
        <f t="shared" si="1"/>
        <v>2</v>
      </c>
      <c r="D48" s="39" t="s">
        <v>78</v>
      </c>
      <c r="E48" s="37" t="s">
        <v>32</v>
      </c>
      <c r="F48" s="37">
        <v>20.28</v>
      </c>
      <c r="G48" s="38"/>
      <c r="H48" s="35">
        <f t="shared" si="0"/>
        <v>0</v>
      </c>
    </row>
    <row r="49" spans="3:8" s="3" customFormat="1" ht="141.75" x14ac:dyDescent="0.25">
      <c r="C49" s="36">
        <f t="shared" si="1"/>
        <v>3</v>
      </c>
      <c r="D49" s="39" t="s">
        <v>79</v>
      </c>
      <c r="E49" s="37" t="s">
        <v>32</v>
      </c>
      <c r="F49" s="37">
        <v>68.930000000000007</v>
      </c>
      <c r="G49" s="38"/>
      <c r="H49" s="35">
        <f t="shared" si="0"/>
        <v>0</v>
      </c>
    </row>
    <row r="50" spans="3:8" s="3" customFormat="1" ht="63" x14ac:dyDescent="0.25">
      <c r="C50" s="36">
        <f t="shared" si="1"/>
        <v>4</v>
      </c>
      <c r="D50" s="39" t="s">
        <v>80</v>
      </c>
      <c r="E50" s="37" t="s">
        <v>32</v>
      </c>
      <c r="F50" s="37">
        <v>10.28</v>
      </c>
      <c r="G50" s="38"/>
      <c r="H50" s="35">
        <f t="shared" si="0"/>
        <v>0</v>
      </c>
    </row>
    <row r="51" spans="3:8" s="3" customFormat="1" ht="141.75" x14ac:dyDescent="0.25">
      <c r="C51" s="36">
        <f t="shared" si="1"/>
        <v>5</v>
      </c>
      <c r="D51" s="39" t="s">
        <v>81</v>
      </c>
      <c r="E51" s="37" t="s">
        <v>32</v>
      </c>
      <c r="F51" s="37">
        <v>2</v>
      </c>
      <c r="G51" s="38"/>
      <c r="H51" s="35">
        <f t="shared" si="0"/>
        <v>0</v>
      </c>
    </row>
    <row r="52" spans="3:8" s="3" customFormat="1" ht="78.75" x14ac:dyDescent="0.25">
      <c r="C52" s="36">
        <f t="shared" si="1"/>
        <v>6</v>
      </c>
      <c r="D52" s="39" t="s">
        <v>82</v>
      </c>
      <c r="E52" s="37" t="s">
        <v>32</v>
      </c>
      <c r="F52" s="37">
        <v>17.559999999999999</v>
      </c>
      <c r="G52" s="38"/>
      <c r="H52" s="35">
        <f t="shared" si="0"/>
        <v>0</v>
      </c>
    </row>
    <row r="53" spans="3:8" s="3" customFormat="1" ht="47.25" x14ac:dyDescent="0.25">
      <c r="C53" s="36">
        <f t="shared" si="1"/>
        <v>7</v>
      </c>
      <c r="D53" s="39" t="s">
        <v>83</v>
      </c>
      <c r="E53" s="37" t="s">
        <v>32</v>
      </c>
      <c r="F53" s="37">
        <v>85.97</v>
      </c>
      <c r="G53" s="38"/>
      <c r="H53" s="35">
        <f t="shared" si="0"/>
        <v>0</v>
      </c>
    </row>
    <row r="54" spans="3:8" s="3" customFormat="1" ht="31.5" x14ac:dyDescent="0.25">
      <c r="C54" s="36">
        <f t="shared" si="1"/>
        <v>8</v>
      </c>
      <c r="D54" s="39" t="s">
        <v>84</v>
      </c>
      <c r="E54" s="37" t="s">
        <v>32</v>
      </c>
      <c r="F54" s="37">
        <v>2.57</v>
      </c>
      <c r="G54" s="38"/>
      <c r="H54" s="35">
        <f t="shared" si="0"/>
        <v>0</v>
      </c>
    </row>
    <row r="55" spans="3:8" s="3" customFormat="1" ht="78.75" x14ac:dyDescent="0.25">
      <c r="C55" s="36">
        <f t="shared" si="1"/>
        <v>9</v>
      </c>
      <c r="D55" s="39" t="s">
        <v>85</v>
      </c>
      <c r="E55" s="37" t="s">
        <v>50</v>
      </c>
      <c r="F55" s="37">
        <v>10</v>
      </c>
      <c r="G55" s="38"/>
      <c r="H55" s="35">
        <f t="shared" si="0"/>
        <v>0</v>
      </c>
    </row>
    <row r="56" spans="3:8" s="3" customFormat="1" ht="94.5" x14ac:dyDescent="0.25">
      <c r="C56" s="36">
        <f t="shared" si="1"/>
        <v>10</v>
      </c>
      <c r="D56" s="39" t="s">
        <v>103</v>
      </c>
      <c r="E56" s="37" t="s">
        <v>32</v>
      </c>
      <c r="F56" s="37">
        <v>46.97</v>
      </c>
      <c r="G56" s="38"/>
      <c r="H56" s="35">
        <f t="shared" si="0"/>
        <v>0</v>
      </c>
    </row>
    <row r="57" spans="3:8" s="3" customFormat="1" ht="94.5" x14ac:dyDescent="0.25">
      <c r="C57" s="36">
        <f t="shared" si="1"/>
        <v>11</v>
      </c>
      <c r="D57" s="39" t="s">
        <v>104</v>
      </c>
      <c r="E57" s="37" t="s">
        <v>32</v>
      </c>
      <c r="F57" s="37">
        <v>4.07</v>
      </c>
      <c r="G57" s="38"/>
      <c r="H57" s="35">
        <f t="shared" si="0"/>
        <v>0</v>
      </c>
    </row>
    <row r="58" spans="3:8" s="3" customFormat="1" ht="78.75" x14ac:dyDescent="0.25">
      <c r="C58" s="36">
        <f t="shared" si="1"/>
        <v>12</v>
      </c>
      <c r="D58" s="39" t="s">
        <v>105</v>
      </c>
      <c r="E58" s="37" t="s">
        <v>32</v>
      </c>
      <c r="F58" s="37">
        <v>2.2599999999999998</v>
      </c>
      <c r="G58" s="38"/>
      <c r="H58" s="35">
        <f t="shared" si="0"/>
        <v>0</v>
      </c>
    </row>
    <row r="59" spans="3:8" s="3" customFormat="1" ht="63" x14ac:dyDescent="0.25">
      <c r="C59" s="36">
        <f t="shared" si="1"/>
        <v>13</v>
      </c>
      <c r="D59" s="39" t="s">
        <v>110</v>
      </c>
      <c r="E59" s="37" t="s">
        <v>57</v>
      </c>
      <c r="F59" s="37">
        <v>1</v>
      </c>
      <c r="G59" s="38"/>
      <c r="H59" s="35">
        <f t="shared" si="0"/>
        <v>0</v>
      </c>
    </row>
    <row r="60" spans="3:8" s="3" customFormat="1" ht="47.25" x14ac:dyDescent="0.25">
      <c r="C60" s="36">
        <f t="shared" si="1"/>
        <v>14</v>
      </c>
      <c r="D60" s="39" t="s">
        <v>109</v>
      </c>
      <c r="E60" s="37" t="s">
        <v>57</v>
      </c>
      <c r="F60" s="37">
        <v>1</v>
      </c>
      <c r="G60" s="38"/>
      <c r="H60" s="35">
        <f t="shared" si="0"/>
        <v>0</v>
      </c>
    </row>
    <row r="61" spans="3:8" s="3" customFormat="1" ht="15.75" x14ac:dyDescent="0.25">
      <c r="C61" s="36">
        <f t="shared" si="1"/>
        <v>15</v>
      </c>
      <c r="D61" s="39"/>
      <c r="E61" s="37"/>
      <c r="F61" s="37"/>
      <c r="G61" s="38"/>
      <c r="H61" s="35"/>
    </row>
    <row r="62" spans="3:8" s="3" customFormat="1" ht="15.75" x14ac:dyDescent="0.25">
      <c r="C62" s="36">
        <f t="shared" si="1"/>
        <v>16</v>
      </c>
      <c r="D62" s="39"/>
      <c r="E62" s="37"/>
      <c r="F62" s="37"/>
      <c r="G62" s="38"/>
      <c r="H62" s="35"/>
    </row>
    <row r="63" spans="3:8" s="3" customFormat="1" ht="15.75" x14ac:dyDescent="0.25">
      <c r="C63" s="36">
        <f t="shared" si="1"/>
        <v>17</v>
      </c>
      <c r="D63" s="39"/>
      <c r="E63" s="37"/>
      <c r="F63" s="37"/>
      <c r="G63" s="38"/>
      <c r="H63" s="35"/>
    </row>
    <row r="64" spans="3:8" s="3" customFormat="1" ht="31.5" x14ac:dyDescent="0.25">
      <c r="C64" s="36"/>
      <c r="D64" s="74" t="s">
        <v>86</v>
      </c>
      <c r="E64" s="37"/>
      <c r="F64" s="37"/>
      <c r="G64" s="38"/>
      <c r="H64" s="35">
        <f t="shared" si="0"/>
        <v>0</v>
      </c>
    </row>
    <row r="65" spans="3:8" s="3" customFormat="1" ht="94.5" x14ac:dyDescent="0.25">
      <c r="C65" s="36">
        <f t="shared" si="1"/>
        <v>1</v>
      </c>
      <c r="D65" s="39" t="s">
        <v>87</v>
      </c>
      <c r="E65" s="37" t="s">
        <v>32</v>
      </c>
      <c r="F65" s="37">
        <v>160.36000000000001</v>
      </c>
      <c r="G65" s="38"/>
      <c r="H65" s="35">
        <f t="shared" si="0"/>
        <v>0</v>
      </c>
    </row>
    <row r="66" spans="3:8" s="3" customFormat="1" ht="31.5" x14ac:dyDescent="0.25">
      <c r="C66" s="36">
        <f t="shared" si="1"/>
        <v>2</v>
      </c>
      <c r="D66" s="39" t="s">
        <v>88</v>
      </c>
      <c r="E66" s="37" t="s">
        <v>32</v>
      </c>
      <c r="F66" s="37">
        <v>41.63</v>
      </c>
      <c r="G66" s="38"/>
      <c r="H66" s="35">
        <f t="shared" si="0"/>
        <v>0</v>
      </c>
    </row>
    <row r="67" spans="3:8" s="3" customFormat="1" ht="47.25" x14ac:dyDescent="0.25">
      <c r="C67" s="36">
        <f t="shared" si="1"/>
        <v>3</v>
      </c>
      <c r="D67" s="39" t="s">
        <v>89</v>
      </c>
      <c r="E67" s="37" t="s">
        <v>32</v>
      </c>
      <c r="F67" s="37">
        <v>49.89</v>
      </c>
      <c r="G67" s="38"/>
      <c r="H67" s="35">
        <f t="shared" si="0"/>
        <v>0</v>
      </c>
    </row>
    <row r="68" spans="3:8" s="3" customFormat="1" ht="94.5" x14ac:dyDescent="0.25">
      <c r="C68" s="36">
        <f t="shared" si="1"/>
        <v>4</v>
      </c>
      <c r="D68" s="39" t="s">
        <v>90</v>
      </c>
      <c r="E68" s="37" t="s">
        <v>32</v>
      </c>
      <c r="F68" s="37">
        <v>11.72</v>
      </c>
      <c r="G68" s="38"/>
      <c r="H68" s="35">
        <f t="shared" si="0"/>
        <v>0</v>
      </c>
    </row>
    <row r="69" spans="3:8" s="3" customFormat="1" ht="110.25" x14ac:dyDescent="0.25">
      <c r="C69" s="36">
        <f t="shared" si="1"/>
        <v>5</v>
      </c>
      <c r="D69" s="39" t="s">
        <v>107</v>
      </c>
      <c r="E69" s="37" t="s">
        <v>32</v>
      </c>
      <c r="F69" s="37">
        <v>116.3</v>
      </c>
      <c r="G69" s="38"/>
      <c r="H69" s="35">
        <f t="shared" si="0"/>
        <v>0</v>
      </c>
    </row>
    <row r="70" spans="3:8" s="3" customFormat="1" ht="47.25" x14ac:dyDescent="0.25">
      <c r="C70" s="36">
        <f t="shared" si="1"/>
        <v>6</v>
      </c>
      <c r="D70" s="39" t="s">
        <v>108</v>
      </c>
      <c r="E70" s="37" t="s">
        <v>32</v>
      </c>
      <c r="F70" s="37">
        <v>7.9</v>
      </c>
      <c r="G70" s="38"/>
      <c r="H70" s="35">
        <f t="shared" si="0"/>
        <v>0</v>
      </c>
    </row>
    <row r="71" spans="3:8" s="3" customFormat="1" ht="15.75" x14ac:dyDescent="0.25">
      <c r="C71" s="36"/>
      <c r="D71" s="74" t="s">
        <v>91</v>
      </c>
      <c r="E71" s="37"/>
      <c r="F71" s="37"/>
      <c r="G71" s="38"/>
      <c r="H71" s="35">
        <f t="shared" si="0"/>
        <v>0</v>
      </c>
    </row>
    <row r="72" spans="3:8" s="3" customFormat="1" ht="94.5" x14ac:dyDescent="0.25">
      <c r="C72" s="36">
        <f t="shared" si="1"/>
        <v>1</v>
      </c>
      <c r="D72" s="39" t="s">
        <v>92</v>
      </c>
      <c r="E72" s="37" t="s">
        <v>32</v>
      </c>
      <c r="F72" s="37">
        <v>187.13</v>
      </c>
      <c r="G72" s="38"/>
      <c r="H72" s="35">
        <f t="shared" si="0"/>
        <v>0</v>
      </c>
    </row>
    <row r="73" spans="3:8" s="3" customFormat="1" ht="78.75" x14ac:dyDescent="0.25">
      <c r="C73" s="36">
        <f t="shared" si="1"/>
        <v>2</v>
      </c>
      <c r="D73" s="39" t="s">
        <v>93</v>
      </c>
      <c r="E73" s="37" t="s">
        <v>32</v>
      </c>
      <c r="F73" s="37">
        <v>95.92</v>
      </c>
      <c r="G73" s="38"/>
      <c r="H73" s="35">
        <f t="shared" si="0"/>
        <v>0</v>
      </c>
    </row>
    <row r="74" spans="3:8" s="3" customFormat="1" ht="78.75" x14ac:dyDescent="0.25">
      <c r="C74" s="36">
        <f t="shared" si="1"/>
        <v>3</v>
      </c>
      <c r="D74" s="39" t="s">
        <v>106</v>
      </c>
      <c r="E74" s="37" t="s">
        <v>32</v>
      </c>
      <c r="F74" s="37">
        <v>57.05</v>
      </c>
      <c r="G74" s="38"/>
      <c r="H74" s="35">
        <f t="shared" si="0"/>
        <v>0</v>
      </c>
    </row>
    <row r="75" spans="3:8" s="3" customFormat="1" ht="15.75" x14ac:dyDescent="0.25">
      <c r="C75" s="36"/>
      <c r="D75" s="74" t="s">
        <v>115</v>
      </c>
      <c r="E75" s="37"/>
      <c r="F75" s="37"/>
      <c r="G75" s="38"/>
      <c r="H75" s="35">
        <f t="shared" si="0"/>
        <v>0</v>
      </c>
    </row>
    <row r="76" spans="3:8" s="3" customFormat="1" ht="110.25" x14ac:dyDescent="0.25">
      <c r="C76" s="36">
        <f t="shared" si="1"/>
        <v>1</v>
      </c>
      <c r="D76" s="39" t="s">
        <v>111</v>
      </c>
      <c r="E76" s="37" t="s">
        <v>51</v>
      </c>
      <c r="F76" s="37">
        <v>3</v>
      </c>
      <c r="G76" s="38"/>
      <c r="H76" s="35">
        <f t="shared" si="0"/>
        <v>0</v>
      </c>
    </row>
    <row r="77" spans="3:8" s="3" customFormat="1" ht="110.25" x14ac:dyDescent="0.25">
      <c r="C77" s="36">
        <f t="shared" si="1"/>
        <v>2</v>
      </c>
      <c r="D77" s="39" t="s">
        <v>112</v>
      </c>
      <c r="E77" s="37" t="s">
        <v>51</v>
      </c>
      <c r="F77" s="37">
        <v>1</v>
      </c>
      <c r="G77" s="38"/>
      <c r="H77" s="35">
        <f t="shared" si="0"/>
        <v>0</v>
      </c>
    </row>
    <row r="78" spans="3:8" s="3" customFormat="1" ht="126" x14ac:dyDescent="0.25">
      <c r="C78" s="36">
        <f t="shared" si="1"/>
        <v>3</v>
      </c>
      <c r="D78" s="39" t="s">
        <v>113</v>
      </c>
      <c r="E78" s="37" t="s">
        <v>51</v>
      </c>
      <c r="F78" s="37">
        <v>3</v>
      </c>
      <c r="G78" s="38"/>
      <c r="H78" s="35">
        <f t="shared" si="0"/>
        <v>0</v>
      </c>
    </row>
    <row r="79" spans="3:8" s="3" customFormat="1" ht="47.25" x14ac:dyDescent="0.25">
      <c r="C79" s="36">
        <f t="shared" si="1"/>
        <v>4</v>
      </c>
      <c r="D79" s="39" t="s">
        <v>114</v>
      </c>
      <c r="E79" s="37" t="s">
        <v>51</v>
      </c>
      <c r="F79" s="37">
        <v>1</v>
      </c>
      <c r="G79" s="38"/>
      <c r="H79" s="35">
        <f t="shared" si="0"/>
        <v>0</v>
      </c>
    </row>
    <row r="80" spans="3:8" s="3" customFormat="1" ht="110.25" x14ac:dyDescent="0.25">
      <c r="C80" s="36">
        <f t="shared" si="1"/>
        <v>5</v>
      </c>
      <c r="D80" s="39" t="s">
        <v>116</v>
      </c>
      <c r="E80" s="37" t="s">
        <v>51</v>
      </c>
      <c r="F80" s="37">
        <v>1</v>
      </c>
      <c r="G80" s="38"/>
      <c r="H80" s="35">
        <f t="shared" si="0"/>
        <v>0</v>
      </c>
    </row>
    <row r="81" spans="3:8" s="3" customFormat="1" ht="141.75" x14ac:dyDescent="0.25">
      <c r="C81" s="36">
        <f t="shared" si="1"/>
        <v>6</v>
      </c>
      <c r="D81" s="39" t="s">
        <v>117</v>
      </c>
      <c r="E81" s="37" t="s">
        <v>51</v>
      </c>
      <c r="F81" s="37">
        <v>1</v>
      </c>
      <c r="G81" s="38"/>
      <c r="H81" s="35">
        <f t="shared" si="0"/>
        <v>0</v>
      </c>
    </row>
    <row r="82" spans="3:8" s="3" customFormat="1" ht="15.75" x14ac:dyDescent="0.25">
      <c r="C82" s="36"/>
      <c r="D82" s="39"/>
      <c r="E82" s="37"/>
      <c r="F82" s="37"/>
      <c r="G82" s="38"/>
      <c r="H82" s="35"/>
    </row>
    <row r="83" spans="3:8" s="3" customFormat="1" ht="15.75" x14ac:dyDescent="0.25">
      <c r="C83" s="36"/>
      <c r="D83" s="39"/>
      <c r="E83" s="37"/>
      <c r="F83" s="37"/>
      <c r="G83" s="38"/>
      <c r="H83" s="35"/>
    </row>
    <row r="84" spans="3:8" s="3" customFormat="1" ht="16.5" thickBot="1" x14ac:dyDescent="0.3">
      <c r="C84" s="36"/>
      <c r="D84" s="39"/>
      <c r="E84" s="37"/>
      <c r="F84" s="37"/>
      <c r="G84" s="38"/>
      <c r="H84" s="35"/>
    </row>
    <row r="85" spans="3:8" s="3" customFormat="1" ht="30" customHeight="1" outlineLevel="1" x14ac:dyDescent="0.25">
      <c r="C85" s="9"/>
      <c r="D85" s="10" t="s">
        <v>2</v>
      </c>
      <c r="E85" s="11"/>
      <c r="F85" s="12"/>
      <c r="G85" s="13"/>
      <c r="H85" s="14">
        <f>H10</f>
        <v>0</v>
      </c>
    </row>
    <row r="86" spans="3:8" s="3" customFormat="1" ht="30" customHeight="1" x14ac:dyDescent="0.25">
      <c r="C86" s="15"/>
      <c r="D86" s="19" t="s">
        <v>1</v>
      </c>
      <c r="E86" s="16"/>
      <c r="F86" s="17"/>
      <c r="G86" s="20"/>
      <c r="H86" s="18">
        <f>H85*0.2</f>
        <v>0</v>
      </c>
    </row>
    <row r="87" spans="3:8" s="3" customFormat="1" ht="30" customHeight="1" thickBot="1" x14ac:dyDescent="0.3">
      <c r="C87" s="24"/>
      <c r="D87" s="25" t="s">
        <v>0</v>
      </c>
      <c r="E87" s="26"/>
      <c r="F87" s="27"/>
      <c r="G87" s="28"/>
      <c r="H87" s="21">
        <f>H85+H86</f>
        <v>0</v>
      </c>
    </row>
    <row r="88" spans="3:8" ht="27" customHeight="1" x14ac:dyDescent="0.25">
      <c r="C88" s="68" t="s">
        <v>6</v>
      </c>
      <c r="D88" s="69"/>
      <c r="E88" s="69"/>
      <c r="F88" s="69"/>
      <c r="G88" s="46" t="s">
        <v>10</v>
      </c>
      <c r="H88" s="47"/>
    </row>
    <row r="89" spans="3:8" ht="20.100000000000001" customHeight="1" x14ac:dyDescent="0.25">
      <c r="C89" s="52" t="s">
        <v>11</v>
      </c>
      <c r="D89" s="53"/>
      <c r="E89" s="53"/>
      <c r="F89" s="53"/>
      <c r="G89" s="48" t="s">
        <v>10</v>
      </c>
      <c r="H89" s="49"/>
    </row>
    <row r="90" spans="3:8" ht="20.100000000000001" customHeight="1" x14ac:dyDescent="0.25">
      <c r="C90" s="52" t="s">
        <v>12</v>
      </c>
      <c r="D90" s="53"/>
      <c r="E90" s="53"/>
      <c r="F90" s="53"/>
      <c r="G90" s="50" t="s">
        <v>38</v>
      </c>
      <c r="H90" s="51"/>
    </row>
    <row r="91" spans="3:8" ht="20.100000000000001" customHeight="1" x14ac:dyDescent="0.25">
      <c r="C91" s="52" t="s">
        <v>13</v>
      </c>
      <c r="D91" s="53"/>
      <c r="E91" s="53"/>
      <c r="F91" s="53"/>
      <c r="G91" s="50" t="s">
        <v>10</v>
      </c>
      <c r="H91" s="51"/>
    </row>
    <row r="92" spans="3:8" ht="20.100000000000001" customHeight="1" x14ac:dyDescent="0.25">
      <c r="C92" s="52" t="s">
        <v>14</v>
      </c>
      <c r="D92" s="53"/>
      <c r="E92" s="53"/>
      <c r="F92" s="53"/>
      <c r="G92" s="50" t="s">
        <v>10</v>
      </c>
      <c r="H92" s="51"/>
    </row>
    <row r="93" spans="3:8" s="8" customFormat="1" ht="20.100000000000001" customHeight="1" x14ac:dyDescent="0.25">
      <c r="C93" s="52" t="s">
        <v>15</v>
      </c>
      <c r="D93" s="53"/>
      <c r="E93" s="53"/>
      <c r="F93" s="53"/>
      <c r="G93" s="50" t="s">
        <v>10</v>
      </c>
      <c r="H93" s="51"/>
    </row>
    <row r="94" spans="3:8" ht="39.75" customHeight="1" x14ac:dyDescent="0.25">
      <c r="C94" s="52" t="s">
        <v>16</v>
      </c>
      <c r="D94" s="53"/>
      <c r="E94" s="53"/>
      <c r="F94" s="53"/>
      <c r="G94" s="50" t="s">
        <v>10</v>
      </c>
      <c r="H94" s="51"/>
    </row>
    <row r="95" spans="3:8" ht="39.75" customHeight="1" x14ac:dyDescent="0.25">
      <c r="C95" s="52" t="s">
        <v>41</v>
      </c>
      <c r="D95" s="53"/>
      <c r="E95" s="53"/>
      <c r="F95" s="53"/>
      <c r="G95" s="56">
        <v>0.05</v>
      </c>
      <c r="H95" s="57"/>
    </row>
    <row r="96" spans="3:8" ht="35.1" customHeight="1" x14ac:dyDescent="0.25">
      <c r="C96" s="52" t="s">
        <v>17</v>
      </c>
      <c r="D96" s="53"/>
      <c r="E96" s="53"/>
      <c r="F96" s="53"/>
      <c r="G96" s="48" t="s">
        <v>39</v>
      </c>
      <c r="H96" s="49"/>
    </row>
    <row r="97" spans="3:8" ht="18.75" customHeight="1" x14ac:dyDescent="0.25">
      <c r="C97" s="70" t="s">
        <v>18</v>
      </c>
      <c r="D97" s="71"/>
      <c r="E97" s="71"/>
      <c r="F97" s="71"/>
      <c r="G97" s="50" t="s">
        <v>40</v>
      </c>
      <c r="H97" s="51"/>
    </row>
    <row r="98" spans="3:8" ht="18.75" customHeight="1" x14ac:dyDescent="0.25">
      <c r="C98" s="52" t="s">
        <v>37</v>
      </c>
      <c r="D98" s="53"/>
      <c r="E98" s="53"/>
      <c r="F98" s="53"/>
      <c r="G98" s="54">
        <v>10</v>
      </c>
      <c r="H98" s="55"/>
    </row>
    <row r="99" spans="3:8" ht="18.75" customHeight="1" x14ac:dyDescent="0.25">
      <c r="C99" s="52" t="s">
        <v>33</v>
      </c>
      <c r="D99" s="53"/>
      <c r="E99" s="53"/>
      <c r="F99" s="53"/>
      <c r="G99" s="50" t="s">
        <v>10</v>
      </c>
      <c r="H99" s="51"/>
    </row>
    <row r="100" spans="3:8" ht="18.75" customHeight="1" x14ac:dyDescent="0.25">
      <c r="C100" s="52" t="s">
        <v>19</v>
      </c>
      <c r="D100" s="53"/>
      <c r="E100" s="53"/>
      <c r="F100" s="53"/>
      <c r="G100" s="50" t="s">
        <v>10</v>
      </c>
      <c r="H100" s="51"/>
    </row>
    <row r="101" spans="3:8" s="22" customFormat="1" ht="50.1" customHeight="1" x14ac:dyDescent="0.25">
      <c r="C101" s="60" t="s">
        <v>20</v>
      </c>
      <c r="D101" s="61"/>
      <c r="E101" s="61"/>
      <c r="F101" s="61"/>
      <c r="G101" s="62" t="s">
        <v>36</v>
      </c>
      <c r="H101" s="63"/>
    </row>
    <row r="102" spans="3:8" ht="18.75" customHeight="1" x14ac:dyDescent="0.25">
      <c r="C102" s="60" t="s">
        <v>34</v>
      </c>
      <c r="D102" s="61"/>
      <c r="E102" s="61"/>
      <c r="F102" s="61"/>
      <c r="G102" s="48" t="s">
        <v>21</v>
      </c>
      <c r="H102" s="49"/>
    </row>
    <row r="103" spans="3:8" ht="18.75" customHeight="1" x14ac:dyDescent="0.25">
      <c r="C103" s="60" t="s">
        <v>22</v>
      </c>
      <c r="D103" s="61"/>
      <c r="E103" s="61"/>
      <c r="F103" s="61"/>
      <c r="G103" s="54">
        <v>3</v>
      </c>
      <c r="H103" s="55"/>
    </row>
    <row r="104" spans="3:8" ht="18.75" customHeight="1" x14ac:dyDescent="0.25">
      <c r="C104" s="60" t="s">
        <v>23</v>
      </c>
      <c r="D104" s="61"/>
      <c r="E104" s="61"/>
      <c r="F104" s="61"/>
      <c r="G104" s="50" t="s">
        <v>29</v>
      </c>
      <c r="H104" s="51"/>
    </row>
    <row r="105" spans="3:8" ht="18.75" customHeight="1" x14ac:dyDescent="0.25">
      <c r="C105" s="60" t="s">
        <v>24</v>
      </c>
      <c r="D105" s="61"/>
      <c r="E105" s="61"/>
      <c r="F105" s="61"/>
      <c r="G105" s="50" t="s">
        <v>29</v>
      </c>
      <c r="H105" s="51"/>
    </row>
    <row r="106" spans="3:8" ht="18.75" customHeight="1" x14ac:dyDescent="0.25">
      <c r="C106" s="72" t="s">
        <v>25</v>
      </c>
      <c r="D106" s="73"/>
      <c r="E106" s="73"/>
      <c r="F106" s="73"/>
      <c r="G106" s="58" t="s">
        <v>35</v>
      </c>
      <c r="H106" s="59"/>
    </row>
    <row r="107" spans="3:8" ht="48.75" customHeight="1" x14ac:dyDescent="0.25">
      <c r="C107" s="60" t="s">
        <v>27</v>
      </c>
      <c r="D107" s="61"/>
      <c r="E107" s="61"/>
      <c r="F107" s="61"/>
      <c r="G107" s="48" t="s">
        <v>28</v>
      </c>
      <c r="H107" s="49"/>
    </row>
    <row r="108" spans="3:8" ht="19.5" customHeight="1" thickBot="1" x14ac:dyDescent="0.3">
      <c r="C108" s="64" t="s">
        <v>26</v>
      </c>
      <c r="D108" s="65"/>
      <c r="E108" s="65"/>
      <c r="F108" s="65"/>
      <c r="G108" s="66" t="s">
        <v>28</v>
      </c>
      <c r="H108" s="67"/>
    </row>
  </sheetData>
  <mergeCells count="48">
    <mergeCell ref="C108:F108"/>
    <mergeCell ref="G108:H108"/>
    <mergeCell ref="C88:F88"/>
    <mergeCell ref="C89:F89"/>
    <mergeCell ref="C90:F90"/>
    <mergeCell ref="C91:F91"/>
    <mergeCell ref="C92:F92"/>
    <mergeCell ref="C93:F93"/>
    <mergeCell ref="C94:F94"/>
    <mergeCell ref="C96:F96"/>
    <mergeCell ref="C97:F97"/>
    <mergeCell ref="C98:F98"/>
    <mergeCell ref="G107:H107"/>
    <mergeCell ref="C105:F105"/>
    <mergeCell ref="C106:F106"/>
    <mergeCell ref="C107:F107"/>
    <mergeCell ref="G105:H105"/>
    <mergeCell ref="G106:H106"/>
    <mergeCell ref="C100:F100"/>
    <mergeCell ref="C101:F101"/>
    <mergeCell ref="G104:H104"/>
    <mergeCell ref="C103:F103"/>
    <mergeCell ref="C104:F104"/>
    <mergeCell ref="G101:H101"/>
    <mergeCell ref="C102:F102"/>
    <mergeCell ref="G103:H103"/>
    <mergeCell ref="G100:H100"/>
    <mergeCell ref="G102:H102"/>
    <mergeCell ref="G99:H99"/>
    <mergeCell ref="C99:F99"/>
    <mergeCell ref="G96:H96"/>
    <mergeCell ref="G98:H98"/>
    <mergeCell ref="G92:H92"/>
    <mergeCell ref="G93:H93"/>
    <mergeCell ref="G94:H94"/>
    <mergeCell ref="C95:F95"/>
    <mergeCell ref="G95:H95"/>
    <mergeCell ref="G88:H88"/>
    <mergeCell ref="G89:H89"/>
    <mergeCell ref="G90:H90"/>
    <mergeCell ref="G91:H91"/>
    <mergeCell ref="G97:H97"/>
    <mergeCell ref="E2:H2"/>
    <mergeCell ref="E3:H3"/>
    <mergeCell ref="C4:H4"/>
    <mergeCell ref="C6:H6"/>
    <mergeCell ref="C7:H7"/>
    <mergeCell ref="C5:H5"/>
  </mergeCells>
  <phoneticPr fontId="21" type="noConversion"/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2024-12-24T10:09:53Z</dcterms:modified>
</cp:coreProperties>
</file>