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31\tenders\Школа Глухарская 24\Школа Глухарская 24 Благоустройство\"/>
    </mc:Choice>
  </mc:AlternateContent>
  <xr:revisionPtr revIDLastSave="0" documentId="13_ncr:1_{03934FC8-9D71-4637-87DD-FFD70298D5FE}" xr6:coauthVersionLast="47" xr6:coauthVersionMax="47" xr10:uidLastSave="{00000000-0000-0000-0000-000000000000}"/>
  <bookViews>
    <workbookView xWindow="735" yWindow="735" windowWidth="22815" windowHeight="14355" xr2:uid="{00000000-000D-0000-FFFF-FFFF00000000}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'Лист1 (2)'!$4:$6</definedName>
  </definedNames>
  <calcPr calcId="191029"/>
</workbook>
</file>

<file path=xl/calcChain.xml><?xml version="1.0" encoding="utf-8"?>
<calcChain xmlns="http://schemas.openxmlformats.org/spreadsheetml/2006/main">
  <c r="I53" i="4" l="1"/>
  <c r="D63" i="4"/>
  <c r="I58" i="4"/>
  <c r="H55" i="4"/>
  <c r="D58" i="4"/>
  <c r="D53" i="4"/>
  <c r="F55" i="4"/>
  <c r="I39" i="4"/>
  <c r="J39" i="4" s="1"/>
  <c r="F39" i="4"/>
  <c r="F38" i="4"/>
  <c r="H32" i="4"/>
  <c r="F32" i="4"/>
  <c r="I36" i="4"/>
  <c r="I35" i="4"/>
  <c r="D35" i="4"/>
  <c r="D34" i="4"/>
  <c r="D33" i="4"/>
  <c r="I31" i="4"/>
  <c r="J31" i="4" s="1"/>
  <c r="H31" i="4"/>
  <c r="F31" i="4"/>
  <c r="F30" i="4"/>
  <c r="H33" i="4" l="1"/>
  <c r="F58" i="4"/>
  <c r="J58" i="4" s="1"/>
  <c r="F53" i="4"/>
  <c r="H35" i="4"/>
  <c r="J53" i="4"/>
  <c r="I55" i="4"/>
  <c r="J55" i="4" s="1"/>
  <c r="F56" i="4"/>
  <c r="H57" i="4"/>
  <c r="I56" i="4"/>
  <c r="H56" i="4"/>
  <c r="H39" i="4"/>
  <c r="I33" i="4"/>
  <c r="H34" i="4"/>
  <c r="I32" i="4"/>
  <c r="J32" i="4" s="1"/>
  <c r="F35" i="4"/>
  <c r="F34" i="4"/>
  <c r="D36" i="4"/>
  <c r="F45" i="4"/>
  <c r="I63" i="4"/>
  <c r="J63" i="4" s="1"/>
  <c r="I64" i="4"/>
  <c r="J64" i="4" s="1"/>
  <c r="I62" i="4"/>
  <c r="J62" i="4" s="1"/>
  <c r="H63" i="4"/>
  <c r="H62" i="4"/>
  <c r="F63" i="4"/>
  <c r="F62" i="4"/>
  <c r="H64" i="4"/>
  <c r="F64" i="4"/>
  <c r="I60" i="4"/>
  <c r="J60" i="4" s="1"/>
  <c r="H60" i="4"/>
  <c r="F60" i="4"/>
  <c r="F46" i="4"/>
  <c r="I45" i="4"/>
  <c r="J45" i="4" s="1"/>
  <c r="H45" i="4"/>
  <c r="J35" i="4" l="1"/>
  <c r="J59" i="4"/>
  <c r="I57" i="4"/>
  <c r="J56" i="4"/>
  <c r="F33" i="4"/>
  <c r="J33" i="4" s="1"/>
  <c r="J34" i="4"/>
  <c r="H36" i="4"/>
  <c r="F36" i="4"/>
  <c r="I34" i="4"/>
  <c r="J61" i="4"/>
  <c r="I46" i="4"/>
  <c r="J46" i="4" s="1"/>
  <c r="H46" i="4"/>
  <c r="I38" i="4"/>
  <c r="J38" i="4" s="1"/>
  <c r="H38" i="4"/>
  <c r="I24" i="4"/>
  <c r="H24" i="4"/>
  <c r="I25" i="4"/>
  <c r="H25" i="4"/>
  <c r="F24" i="4"/>
  <c r="F25" i="4"/>
  <c r="I17" i="4"/>
  <c r="I18" i="4"/>
  <c r="H18" i="4"/>
  <c r="F18" i="4"/>
  <c r="F17" i="4"/>
  <c r="H17" i="4"/>
  <c r="I11" i="4"/>
  <c r="J11" i="4" s="1"/>
  <c r="I10" i="4"/>
  <c r="J10" i="4" s="1"/>
  <c r="H11" i="4"/>
  <c r="H10" i="4"/>
  <c r="F11" i="4"/>
  <c r="F10" i="4"/>
  <c r="F57" i="4" l="1"/>
  <c r="J57" i="4" s="1"/>
  <c r="J17" i="4"/>
  <c r="J36" i="4"/>
  <c r="J25" i="4"/>
  <c r="J24" i="4"/>
  <c r="J18" i="4"/>
  <c r="J54" i="4" l="1"/>
  <c r="J30" i="4"/>
  <c r="D52" i="4"/>
  <c r="F52" i="4" l="1"/>
  <c r="I50" i="4"/>
  <c r="I49" i="4"/>
  <c r="D49" i="4"/>
  <c r="D48" i="4"/>
  <c r="D47" i="4"/>
  <c r="F44" i="4"/>
  <c r="H49" i="4" l="1"/>
  <c r="H48" i="4"/>
  <c r="F48" i="4"/>
  <c r="F49" i="4"/>
  <c r="H52" i="4"/>
  <c r="I52" i="4"/>
  <c r="J52" i="4" s="1"/>
  <c r="J51" i="4" s="1"/>
  <c r="D50" i="4"/>
  <c r="I8" i="4"/>
  <c r="H8" i="4"/>
  <c r="F8" i="4"/>
  <c r="H50" i="4" l="1"/>
  <c r="J49" i="4"/>
  <c r="I47" i="4"/>
  <c r="H47" i="4"/>
  <c r="I48" i="4"/>
  <c r="J48" i="4"/>
  <c r="J8" i="4"/>
  <c r="F50" i="4"/>
  <c r="F47" i="4"/>
  <c r="I43" i="4"/>
  <c r="I42" i="4"/>
  <c r="D42" i="4"/>
  <c r="D41" i="4"/>
  <c r="D40" i="4"/>
  <c r="F37" i="4"/>
  <c r="I29" i="4"/>
  <c r="I28" i="4"/>
  <c r="D28" i="4"/>
  <c r="D27" i="4"/>
  <c r="D26" i="4"/>
  <c r="F23" i="4"/>
  <c r="I22" i="4"/>
  <c r="I15" i="4"/>
  <c r="I21" i="4"/>
  <c r="D21" i="4"/>
  <c r="D20" i="4"/>
  <c r="D19" i="4"/>
  <c r="F16" i="4"/>
  <c r="F21" i="4" l="1"/>
  <c r="H28" i="4"/>
  <c r="H42" i="4"/>
  <c r="J7" i="4"/>
  <c r="H41" i="4"/>
  <c r="J47" i="4"/>
  <c r="H21" i="4"/>
  <c r="F27" i="4"/>
  <c r="H27" i="4"/>
  <c r="J50" i="4"/>
  <c r="H40" i="4"/>
  <c r="H19" i="4"/>
  <c r="H26" i="4"/>
  <c r="H20" i="4"/>
  <c r="D22" i="4"/>
  <c r="D29" i="4"/>
  <c r="D43" i="4"/>
  <c r="F42" i="4"/>
  <c r="J42" i="4" s="1"/>
  <c r="F28" i="4"/>
  <c r="J28" i="4" s="1"/>
  <c r="F29" i="4" l="1"/>
  <c r="F43" i="4"/>
  <c r="F22" i="4"/>
  <c r="J21" i="4"/>
  <c r="J44" i="4"/>
  <c r="I26" i="4"/>
  <c r="H22" i="4"/>
  <c r="J22" i="4" s="1"/>
  <c r="H29" i="4"/>
  <c r="H43" i="4"/>
  <c r="J43" i="4" s="1"/>
  <c r="J27" i="4"/>
  <c r="F26" i="4"/>
  <c r="J26" i="4" s="1"/>
  <c r="F40" i="4"/>
  <c r="J40" i="4" s="1"/>
  <c r="I40" i="4"/>
  <c r="I20" i="4"/>
  <c r="F20" i="4"/>
  <c r="J20" i="4" s="1"/>
  <c r="F41" i="4"/>
  <c r="I41" i="4"/>
  <c r="I19" i="4"/>
  <c r="F19" i="4"/>
  <c r="J19" i="4" s="1"/>
  <c r="I27" i="4"/>
  <c r="I14" i="4"/>
  <c r="D14" i="4"/>
  <c r="D13" i="4"/>
  <c r="D12" i="4"/>
  <c r="F9" i="4"/>
  <c r="J29" i="4" l="1"/>
  <c r="J23" i="4" s="1"/>
  <c r="H14" i="4"/>
  <c r="F14" i="4"/>
  <c r="J14" i="4" s="1"/>
  <c r="H12" i="4"/>
  <c r="F12" i="4"/>
  <c r="H13" i="4"/>
  <c r="J16" i="4"/>
  <c r="J41" i="4"/>
  <c r="D15" i="4"/>
  <c r="F15" i="4" l="1"/>
  <c r="J37" i="4"/>
  <c r="H15" i="4"/>
  <c r="H65" i="4" s="1"/>
  <c r="I13" i="4"/>
  <c r="F13" i="4"/>
  <c r="I12" i="4"/>
  <c r="J12" i="4"/>
  <c r="F65" i="4" l="1"/>
  <c r="J15" i="4"/>
  <c r="J13" i="4"/>
  <c r="J9" i="4" l="1"/>
  <c r="J65" i="4" l="1"/>
</calcChain>
</file>

<file path=xl/sharedStrings.xml><?xml version="1.0" encoding="utf-8"?>
<sst xmlns="http://schemas.openxmlformats.org/spreadsheetml/2006/main" count="181" uniqueCount="115">
  <si>
    <t>Расчет стоимости</t>
  </si>
  <si>
    <t>№ п.п.</t>
  </si>
  <si>
    <t>Наименование комплекса работ</t>
  </si>
  <si>
    <t>ед. изм.</t>
  </si>
  <si>
    <t>кол-во</t>
  </si>
  <si>
    <t>Работы</t>
  </si>
  <si>
    <t>Материалы</t>
  </si>
  <si>
    <t>Всего за единицу, руб.</t>
  </si>
  <si>
    <t>Всего, стоимость, в т.ч. НДС 20%</t>
  </si>
  <si>
    <t>За единицу, руб.</t>
  </si>
  <si>
    <t>Всего, руб.</t>
  </si>
  <si>
    <t>Всего, руб</t>
  </si>
  <si>
    <t>м2</t>
  </si>
  <si>
    <t>м3</t>
  </si>
  <si>
    <t>ИТОГО</t>
  </si>
  <si>
    <t>Щебень гранитный М1000 фр.40-70мм по ГОСТ 25607-2009, расклинцованный h=0,22 м</t>
  </si>
  <si>
    <t>Песок средней крупности по ГОСТ 8736-2014, Кф&gt;2м/сут.              h=0,66 м</t>
  </si>
  <si>
    <t>Нетканый геотекстиль 300 г/м2/ 1 слой</t>
  </si>
  <si>
    <t>Тротуар Тип 2</t>
  </si>
  <si>
    <t>Щебень гранитный М800 фр.20-40 мм по ГОСТ 8267-93 h=0,15 м</t>
  </si>
  <si>
    <t>Песок средней крупности по ГОСТ 8736-2014, Кф&gt;2м/сут.              h=0,3 м</t>
  </si>
  <si>
    <t>Уплотненное основание, Ку = 0,95</t>
  </si>
  <si>
    <t>Нетканый геотекстиль 200 г/м2/ 1 слой</t>
  </si>
  <si>
    <t>Щебень гранитный М800 фр.40-70мм по ГОСТ 25607-2009, расклинцованный h=0,22 м</t>
  </si>
  <si>
    <t>Усиленный тротуар Тип 2а</t>
  </si>
  <si>
    <t>Спортивная площадка Тип 4</t>
  </si>
  <si>
    <t>Земляные работы</t>
  </si>
  <si>
    <t>Устройство насыпи из песка</t>
  </si>
  <si>
    <t>Нетканый геотекстиль 100 г/м2/ 1 слой</t>
  </si>
  <si>
    <t>Футбольное поле Тип 5</t>
  </si>
  <si>
    <t>Проезд Тип 1</t>
  </si>
  <si>
    <t>Асфальтобетон мелкозернистый горячий, плотный, тип Б, марки I-II по ГОСТ 9128-2009  0.05м</t>
  </si>
  <si>
    <t>Асфальтобетон крупнозернистый, горячий, пористый, марки I-II по ГОСТ 9128-2009  0.07м</t>
  </si>
  <si>
    <t>Плитка бетонная по ГОСТ 17608-91  0.08м</t>
  </si>
  <si>
    <t>Песок мелкий по ГОСТ 8736-2014, стабилизированный  цементом 1/10  0.03м</t>
  </si>
  <si>
    <t>Покрытие из резиновой крошки наливное 0.03м</t>
  </si>
  <si>
    <t>Синтетическое покрытие - искусственная трава 0.03м</t>
  </si>
  <si>
    <t xml:space="preserve">Яма приземления глубиной 0,5м Тип 6
</t>
  </si>
  <si>
    <t>Песок мелкий по ГОСТ 8736-2014 0.50м</t>
  </si>
  <si>
    <t xml:space="preserve">Уплотненное основание, Ку = 0,95 </t>
  </si>
  <si>
    <t xml:space="preserve">Газон
</t>
  </si>
  <si>
    <t>Устройство бортовых камней</t>
  </si>
  <si>
    <t>Бортовой камень БР 100.30.15</t>
  </si>
  <si>
    <t>м.п.</t>
  </si>
  <si>
    <t>Бортовой камень БР 100.20.8</t>
  </si>
  <si>
    <t>Резиновый бордюр 500х260 (439 шт.)</t>
  </si>
  <si>
    <t>Плодородный грунт толщиной 20см</t>
  </si>
  <si>
    <t>1.1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</si>
  <si>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</si>
  <si>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</si>
  <si>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</si>
  <si>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</si>
  <si>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</si>
  <si>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</si>
  <si>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</si>
  <si>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</si>
  <si>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</si>
  <si>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</si>
  <si>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</si>
  <si>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</si>
  <si>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</si>
  <si>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</si>
  <si>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</si>
  <si>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</si>
  <si>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</si>
  <si>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</si>
  <si>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</si>
  <si>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</si>
  <si>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</si>
  <si>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</si>
  <si>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</si>
  <si>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</si>
  <si>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</si>
  <si>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</si>
  <si>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</si>
  <si>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</si>
  <si>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6.6</t>
  </si>
  <si>
    <t>7</t>
  </si>
  <si>
    <t>7.1</t>
  </si>
  <si>
    <t>7.2</t>
  </si>
  <si>
    <t>8</t>
  </si>
  <si>
    <t>8.1</t>
  </si>
  <si>
    <t>9</t>
  </si>
  <si>
    <t>9.1</t>
  </si>
  <si>
    <t>9.2</t>
  </si>
  <si>
    <t>9.3</t>
  </si>
  <si>
    <t>Площадки с резиновым покрытием Тип 3</t>
  </si>
  <si>
    <t>Резиновое покрытие 0.03м</t>
  </si>
  <si>
    <t>Щебень гранитный М600 фр.3-10мм ,  h=0,05 м</t>
  </si>
  <si>
    <t>Щебень гранитный М800 фр.20-40мм , h=0,15 м</t>
  </si>
  <si>
    <t>Песок средней крупности , h=0,2 м</t>
  </si>
  <si>
    <t>5.6</t>
  </si>
  <si>
    <t>6</t>
  </si>
  <si>
    <t>Асфальтобетон мелкозернистый горячий, плотный, тип Б, марки I-II по ГОСТ 9128-2009  0.04м</t>
  </si>
  <si>
    <t>7.3</t>
  </si>
  <si>
    <t>7.4</t>
  </si>
  <si>
    <t>7.5</t>
  </si>
  <si>
    <t>7.6</t>
  </si>
  <si>
    <t>Щебень гранитный М800 фр.20-40 мм ,  h=0,2 м</t>
  </si>
  <si>
    <t>Песок средней крупности , Кф&gt;2м/сут., h=0,2 м</t>
  </si>
  <si>
    <t>Щебень гранитный М600 фр.3-10мм, h= 0.05м</t>
  </si>
  <si>
    <t>Песок средней крупности , Кф&gt;2м/сут.,h=0,2 м</t>
  </si>
  <si>
    <t>Щебень гранитный М1000-1200 фр.40-70мм , расклинцованный фр.5-20мм  h=0,2 м</t>
  </si>
  <si>
    <t>Асфальтобетон песчаный горячий, плотный, тип Г, марки II, h=0.04м</t>
  </si>
  <si>
    <t>8.2</t>
  </si>
  <si>
    <t>Отмостка</t>
  </si>
  <si>
    <t>9.4</t>
  </si>
  <si>
    <t>Щебень гранитный М1000 фр.40-70мм по ГОСТ 25607-2009, расклинцованный h=0,12 м</t>
  </si>
  <si>
    <t>10</t>
  </si>
  <si>
    <t>10.1</t>
  </si>
  <si>
    <t>11</t>
  </si>
  <si>
    <t>11.1</t>
  </si>
  <si>
    <t>11.2</t>
  </si>
  <si>
    <t>11.3</t>
  </si>
  <si>
    <t>на выполнение работ по благоустройству по объекту: "Общеобразовательная организация начального и среднего образования на 825 мест" по адресу: г. Санкт-Петербург, Глухарская ул., участок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</si>
</sst>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р_.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name val="Times"/>
      <family val="1"/>
    </font>
    <font>
      <sz val="12"/>
      <color theme="1"/>
      <name val="Times"/>
      <family val="1"/>
    </font>
    <font>
      <sz val="10"/>
      <name val="Arial"/>
      <family val="2"/>
      <charset val="204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b/>
      <sz val="12"/>
      <color theme="1"/>
      <name val="Times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2" fillId="2" borderId="0" xfId="0" applyFont="1" applyFill="1"/>
    <xf numFmtId="4" fontId="5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4" fontId="6" fillId="2" borderId="0" xfId="0" applyNumberFormat="1" applyFont="1" applyFill="1" applyAlignment="1">
      <alignment wrapText="1"/>
    </xf>
    <xf numFmtId="4" fontId="6" fillId="2" borderId="0" xfId="0" applyNumberFormat="1" applyFont="1" applyFill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1" fillId="2" borderId="1" xfId="0" applyNumberFormat="1" applyFont="1" applyFill="1" applyBorder="1"/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49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showZeros="0" tabSelected="1" topLeftCell="A16" zoomScale="75" zoomScaleNormal="75" zoomScaleSheetLayoutView="85" workbookViewId="0">
      <selection activeCell="E9" sqref="E9"/>
    </sheetView>
  </sheetViews>
  <sheetFormatPr defaultColWidth="9.140625" defaultRowHeight="15.75" x14ac:dyDescent="0.25"/>
  <cols>
    <col min="1" max="1" width="6.28515625" style="17" customWidth="1"/>
    <col min="2" max="2" width="68.5703125" style="3" customWidth="1"/>
    <col min="3" max="3" width="7.140625" style="3" customWidth="1"/>
    <col min="4" max="4" width="11.5703125" style="4" customWidth="1"/>
    <col min="5" max="5" width="13.7109375" style="4" customWidth="1"/>
    <col min="6" max="7" width="16.140625" style="4" customWidth="1"/>
    <col min="8" max="8" width="16.85546875" style="4" customWidth="1"/>
    <col min="9" max="9" width="12.7109375" style="4" customWidth="1"/>
    <col min="10" max="10" width="20.7109375" style="4" customWidth="1"/>
    <col min="11" max="16384" width="9.140625" style="3"/>
  </cols>
  <sheetData>
    <row r="1" spans="1:12" s="23" customFormat="1" ht="1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2" s="1" customFormat="1" ht="23.2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2" s="2" customFormat="1" ht="40.5" customHeight="1" x14ac:dyDescent="0.25">
      <c r="A3" s="35" t="s">
        <v>114</v>
      </c>
      <c r="B3" s="35"/>
      <c r="C3" s="35"/>
      <c r="D3" s="35"/>
      <c r="E3" s="35"/>
      <c r="F3" s="35"/>
      <c r="G3" s="35"/>
      <c r="H3" s="35"/>
      <c r="I3" s="35"/>
      <c r="J3" s="35"/>
    </row>
    <row r="4" spans="1:12" ht="16.149999999999999" customHeight="1" x14ac:dyDescent="0.25">
      <c r="A4" s="36" t="s">
        <v>1</v>
      </c>
      <c r="B4" s="32" t="s">
        <v>2</v>
      </c>
      <c r="C4" s="32" t="s">
        <v>3</v>
      </c>
      <c r="D4" s="37" t="s">
        <v>4</v>
      </c>
      <c r="E4" s="32" t="s">
        <v>5</v>
      </c>
      <c r="F4" s="32"/>
      <c r="G4" s="32" t="s">
        <v>6</v>
      </c>
      <c r="H4" s="32"/>
      <c r="I4" s="32" t="s">
        <v>7</v>
      </c>
      <c r="J4" s="32" t="s">
        <v>8</v>
      </c>
    </row>
    <row r="5" spans="1:12" ht="15" customHeight="1" x14ac:dyDescent="0.25">
      <c r="A5" s="36"/>
      <c r="B5" s="32"/>
      <c r="C5" s="32"/>
      <c r="D5" s="37"/>
      <c r="E5" s="32" t="s">
        <v>9</v>
      </c>
      <c r="F5" s="32" t="s">
        <v>10</v>
      </c>
      <c r="G5" s="32" t="s">
        <v>9</v>
      </c>
      <c r="H5" s="32" t="s">
        <v>11</v>
      </c>
      <c r="I5" s="32"/>
      <c r="J5" s="32"/>
    </row>
    <row r="6" spans="1:12" ht="35.450000000000003" customHeight="1" x14ac:dyDescent="0.25">
      <c r="A6" s="36"/>
      <c r="B6" s="32"/>
      <c r="C6" s="32"/>
      <c r="D6" s="37"/>
      <c r="E6" s="32"/>
      <c r="F6" s="32"/>
      <c r="G6" s="32"/>
      <c r="H6" s="32"/>
      <c r="I6" s="32"/>
      <c r="J6" s="32"/>
    </row>
    <row r="7" spans="1:12" ht="17.25" customHeight="1" x14ac:dyDescent="0.25">
      <c r="A7" s="18">
        <v>1</v>
      </c>
      <c r="B7" s="5" t="s">
        <v>26</v>
      </c>
      <c r="C7" s="5"/>
      <c r="D7" s="28"/>
      <c r="E7" s="5"/>
      <c r="F7" s="5"/>
      <c r="G7" s="5"/>
      <c r="H7" s="5"/>
      <c r="I7" s="5"/>
      <c r="J7" s="15">
        <f>J8</f>
        <v>0</v>
      </c>
    </row>
    <row r="8" spans="1:12" ht="17.25" customHeight="1" x14ac:dyDescent="0.25">
      <c r="A8" s="19" t="s">
        <v>47</v>
      </c>
      <c r="B8" s="9" t="s">
        <v>27</v>
      </c>
      <c r="C8" s="10" t="s">
        <v>13</v>
      </c>
      <c r="D8" s="29">
        <v>1110</v>
      </c>
      <c r="E8" s="11"/>
      <c r="F8" s="11">
        <f t="shared" ref="F8" si="0">D8*E8</f>
        <v>0</v>
      </c>
      <c r="G8" s="11"/>
      <c r="H8" s="11">
        <f t="shared" ref="H8" si="1">G8*D8</f>
        <v>0</v>
      </c>
      <c r="I8" s="15">
        <f t="shared" ref="I8" si="2">E8+G8</f>
        <v>0</v>
      </c>
      <c r="J8" s="11">
        <f>F8+H8</f>
        <v>0</v>
      </c>
    </row>
    <row r="9" spans="1:12" s="8" customFormat="1" ht="15.75" customHeight="1" x14ac:dyDescent="0.25">
      <c r="A9" s="20">
        <v>2</v>
      </c>
      <c r="B9" s="6" t="s">
        <v>30</v>
      </c>
      <c r="C9" s="6" t="s">
        <v>12</v>
      </c>
      <c r="D9" s="30">
        <v>2065</v>
      </c>
      <c r="E9" s="7"/>
      <c r="F9" s="7">
        <f t="shared" ref="F9:F14" si="3">D9*E9</f>
        <v>0</v>
      </c>
      <c r="G9" s="7"/>
      <c r="H9" s="7"/>
      <c r="I9" s="22"/>
      <c r="J9" s="7">
        <f>SUM(J10:J15)</f>
        <v>0</v>
      </c>
    </row>
    <row r="10" spans="1:12" s="8" customFormat="1" ht="33.75" customHeight="1" x14ac:dyDescent="0.25">
      <c r="A10" s="21" t="s">
        <v>48</v>
      </c>
      <c r="B10" s="9" t="s">
        <v>31</v>
      </c>
      <c r="C10" s="10" t="s">
        <v>12</v>
      </c>
      <c r="D10" s="16">
        <v>2065</v>
      </c>
      <c r="E10" s="11"/>
      <c r="F10" s="16">
        <f>E10*D10</f>
        <v>0</v>
      </c>
      <c r="G10" s="16"/>
      <c r="H10" s="16">
        <f>G10*D10</f>
        <v>0</v>
      </c>
      <c r="I10" s="7">
        <f>G10+E10</f>
        <v>0</v>
      </c>
      <c r="J10" s="16">
        <f>I10*D10</f>
        <v>0</v>
      </c>
    </row>
    <row r="11" spans="1:12" s="8" customFormat="1" ht="36" customHeight="1" x14ac:dyDescent="0.25">
      <c r="A11" s="21" t="s">
        <v>49</v>
      </c>
      <c r="B11" s="9" t="s">
        <v>32</v>
      </c>
      <c r="C11" s="10" t="s">
        <v>12</v>
      </c>
      <c r="D11" s="16">
        <v>2065</v>
      </c>
      <c r="E11" s="11"/>
      <c r="F11" s="16">
        <f>E11*D11</f>
        <v>0</v>
      </c>
      <c r="G11" s="16"/>
      <c r="H11" s="16">
        <f>G11*D11</f>
        <v>0</v>
      </c>
      <c r="I11" s="7">
        <f>G11+E11</f>
        <v>0</v>
      </c>
      <c r="J11" s="16">
        <f>I11*D11</f>
        <v>0</v>
      </c>
      <c r="K11" s="33"/>
      <c r="L11" s="33"/>
    </row>
    <row r="12" spans="1:12" ht="35.25" customHeight="1" x14ac:dyDescent="0.25">
      <c r="A12" s="19" t="s">
        <v>50</v>
      </c>
      <c r="B12" s="9" t="s">
        <v>15</v>
      </c>
      <c r="C12" s="10" t="s">
        <v>12</v>
      </c>
      <c r="D12" s="29">
        <f>D9</f>
        <v>2065</v>
      </c>
      <c r="E12" s="11"/>
      <c r="F12" s="11">
        <f t="shared" si="3"/>
        <v>0</v>
      </c>
      <c r="G12" s="11"/>
      <c r="H12" s="11">
        <f t="shared" ref="H12:H14" si="4">G12*D12</f>
        <v>0</v>
      </c>
      <c r="I12" s="15">
        <f t="shared" ref="I12:J14" si="5">E12+G12</f>
        <v>0</v>
      </c>
      <c r="J12" s="11">
        <f t="shared" si="5"/>
        <v>0</v>
      </c>
    </row>
    <row r="13" spans="1:12" ht="33.75" customHeight="1" x14ac:dyDescent="0.25">
      <c r="A13" s="19" t="s">
        <v>51</v>
      </c>
      <c r="B13" s="9" t="s">
        <v>16</v>
      </c>
      <c r="C13" s="10" t="s">
        <v>12</v>
      </c>
      <c r="D13" s="29">
        <f>D9</f>
        <v>2065</v>
      </c>
      <c r="E13" s="11"/>
      <c r="F13" s="11">
        <f t="shared" si="3"/>
        <v>0</v>
      </c>
      <c r="G13" s="11"/>
      <c r="H13" s="11">
        <f t="shared" si="4"/>
        <v>0</v>
      </c>
      <c r="I13" s="15">
        <f t="shared" si="5"/>
        <v>0</v>
      </c>
      <c r="J13" s="11">
        <f t="shared" si="5"/>
        <v>0</v>
      </c>
    </row>
    <row r="14" spans="1:12" ht="18" customHeight="1" x14ac:dyDescent="0.25">
      <c r="A14" s="19" t="s">
        <v>52</v>
      </c>
      <c r="B14" s="9" t="s">
        <v>17</v>
      </c>
      <c r="C14" s="10" t="s">
        <v>12</v>
      </c>
      <c r="D14" s="29">
        <f>D9</f>
        <v>2065</v>
      </c>
      <c r="E14" s="11"/>
      <c r="F14" s="11">
        <f t="shared" si="3"/>
        <v>0</v>
      </c>
      <c r="G14" s="11"/>
      <c r="H14" s="11">
        <f t="shared" si="4"/>
        <v>0</v>
      </c>
      <c r="I14" s="15">
        <f t="shared" si="5"/>
        <v>0</v>
      </c>
      <c r="J14" s="11">
        <f t="shared" si="5"/>
        <v>0</v>
      </c>
    </row>
    <row r="15" spans="1:12" ht="18.75" customHeight="1" x14ac:dyDescent="0.25">
      <c r="A15" s="19" t="s">
        <v>53</v>
      </c>
      <c r="B15" s="9" t="s">
        <v>21</v>
      </c>
      <c r="C15" s="10" t="s">
        <v>12</v>
      </c>
      <c r="D15" s="29">
        <f>D12</f>
        <v>2065</v>
      </c>
      <c r="E15" s="11"/>
      <c r="F15" s="11">
        <f t="shared" ref="F15" si="6">D15*E15</f>
        <v>0</v>
      </c>
      <c r="G15" s="11"/>
      <c r="H15" s="11">
        <f t="shared" ref="H15" si="7">G15*D15</f>
        <v>0</v>
      </c>
      <c r="I15" s="15">
        <f t="shared" ref="I15" si="8">E15+G15</f>
        <v>0</v>
      </c>
      <c r="J15" s="11">
        <f t="shared" ref="J15" si="9">F15+H15</f>
        <v>0</v>
      </c>
    </row>
    <row r="16" spans="1:12" s="8" customFormat="1" x14ac:dyDescent="0.25">
      <c r="A16" s="20">
        <v>3</v>
      </c>
      <c r="B16" s="6" t="s">
        <v>18</v>
      </c>
      <c r="C16" s="6" t="s">
        <v>12</v>
      </c>
      <c r="D16" s="7">
        <v>499</v>
      </c>
      <c r="E16" s="7"/>
      <c r="F16" s="7">
        <f t="shared" ref="F16:F21" si="10">D16*E16</f>
        <v>0</v>
      </c>
      <c r="G16" s="7"/>
      <c r="H16" s="7"/>
      <c r="I16" s="7"/>
      <c r="J16" s="7">
        <f>SUM(J17:J22)</f>
        <v>0</v>
      </c>
    </row>
    <row r="17" spans="1:10" s="8" customFormat="1" x14ac:dyDescent="0.25">
      <c r="A17" s="21" t="s">
        <v>54</v>
      </c>
      <c r="B17" s="9" t="s">
        <v>33</v>
      </c>
      <c r="C17" s="10" t="s">
        <v>12</v>
      </c>
      <c r="D17" s="16">
        <v>499</v>
      </c>
      <c r="E17" s="16"/>
      <c r="F17" s="16">
        <f>E17*D17</f>
        <v>0</v>
      </c>
      <c r="G17" s="16"/>
      <c r="H17" s="16">
        <f>G17*D17</f>
        <v>0</v>
      </c>
      <c r="I17" s="15">
        <f t="shared" ref="I17:I21" si="11">E17+G17</f>
        <v>0</v>
      </c>
      <c r="J17" s="11">
        <f t="shared" ref="J17:J21" si="12">F17+H17</f>
        <v>0</v>
      </c>
    </row>
    <row r="18" spans="1:10" s="8" customFormat="1" ht="31.5" x14ac:dyDescent="0.25">
      <c r="A18" s="21" t="s">
        <v>55</v>
      </c>
      <c r="B18" s="9" t="s">
        <v>34</v>
      </c>
      <c r="C18" s="10" t="s">
        <v>12</v>
      </c>
      <c r="D18" s="16">
        <v>499</v>
      </c>
      <c r="E18" s="16"/>
      <c r="F18" s="16">
        <f>E18*D18</f>
        <v>0</v>
      </c>
      <c r="G18" s="16"/>
      <c r="H18" s="16">
        <f>G18*D18</f>
        <v>0</v>
      </c>
      <c r="I18" s="15">
        <f t="shared" si="11"/>
        <v>0</v>
      </c>
      <c r="J18" s="11">
        <f t="shared" si="12"/>
        <v>0</v>
      </c>
    </row>
    <row r="19" spans="1:10" ht="35.25" customHeight="1" x14ac:dyDescent="0.25">
      <c r="A19" s="19" t="s">
        <v>56</v>
      </c>
      <c r="B19" s="9" t="s">
        <v>19</v>
      </c>
      <c r="C19" s="10" t="s">
        <v>12</v>
      </c>
      <c r="D19" s="29">
        <f>D16</f>
        <v>499</v>
      </c>
      <c r="E19" s="11"/>
      <c r="F19" s="11">
        <f t="shared" si="10"/>
        <v>0</v>
      </c>
      <c r="G19" s="11"/>
      <c r="H19" s="11">
        <f t="shared" ref="H19:H21" si="13">G19*D19</f>
        <v>0</v>
      </c>
      <c r="I19" s="15">
        <f t="shared" si="11"/>
        <v>0</v>
      </c>
      <c r="J19" s="11">
        <f t="shared" si="12"/>
        <v>0</v>
      </c>
    </row>
    <row r="20" spans="1:10" ht="33" customHeight="1" x14ac:dyDescent="0.25">
      <c r="A20" s="19" t="s">
        <v>57</v>
      </c>
      <c r="B20" s="9" t="s">
        <v>20</v>
      </c>
      <c r="C20" s="10" t="s">
        <v>12</v>
      </c>
      <c r="D20" s="29">
        <f>D16</f>
        <v>499</v>
      </c>
      <c r="E20" s="11"/>
      <c r="F20" s="11">
        <f t="shared" si="10"/>
        <v>0</v>
      </c>
      <c r="G20" s="11"/>
      <c r="H20" s="11">
        <f t="shared" si="13"/>
        <v>0</v>
      </c>
      <c r="I20" s="15">
        <f t="shared" si="11"/>
        <v>0</v>
      </c>
      <c r="J20" s="11">
        <f t="shared" si="12"/>
        <v>0</v>
      </c>
    </row>
    <row r="21" spans="1:10" ht="21" customHeight="1" x14ac:dyDescent="0.25">
      <c r="A21" s="19" t="s">
        <v>58</v>
      </c>
      <c r="B21" s="9" t="s">
        <v>22</v>
      </c>
      <c r="C21" s="10" t="s">
        <v>12</v>
      </c>
      <c r="D21" s="29">
        <f>D16</f>
        <v>499</v>
      </c>
      <c r="E21" s="11"/>
      <c r="F21" s="11">
        <f t="shared" si="10"/>
        <v>0</v>
      </c>
      <c r="G21" s="11"/>
      <c r="H21" s="11">
        <f t="shared" si="13"/>
        <v>0</v>
      </c>
      <c r="I21" s="15">
        <f t="shared" si="11"/>
        <v>0</v>
      </c>
      <c r="J21" s="11">
        <f t="shared" si="12"/>
        <v>0</v>
      </c>
    </row>
    <row r="22" spans="1:10" ht="21" customHeight="1" x14ac:dyDescent="0.25">
      <c r="A22" s="19" t="s">
        <v>59</v>
      </c>
      <c r="B22" s="9" t="s">
        <v>21</v>
      </c>
      <c r="C22" s="10" t="s">
        <v>12</v>
      </c>
      <c r="D22" s="29">
        <f>D19</f>
        <v>499</v>
      </c>
      <c r="E22" s="11"/>
      <c r="F22" s="11">
        <f t="shared" ref="F22:F28" si="14">D22*E22</f>
        <v>0</v>
      </c>
      <c r="G22" s="11"/>
      <c r="H22" s="11">
        <f t="shared" ref="H22" si="15">G22*D22</f>
        <v>0</v>
      </c>
      <c r="I22" s="15">
        <f t="shared" ref="I22" si="16">E22+G22</f>
        <v>0</v>
      </c>
      <c r="J22" s="11">
        <f t="shared" ref="J22" si="17">F22+H22</f>
        <v>0</v>
      </c>
    </row>
    <row r="23" spans="1:10" x14ac:dyDescent="0.25">
      <c r="A23" s="20">
        <v>4</v>
      </c>
      <c r="B23" s="6" t="s">
        <v>24</v>
      </c>
      <c r="C23" s="6" t="s">
        <v>12</v>
      </c>
      <c r="D23" s="7">
        <v>3432</v>
      </c>
      <c r="E23" s="7"/>
      <c r="F23" s="7">
        <f t="shared" si="14"/>
        <v>0</v>
      </c>
      <c r="G23" s="7"/>
      <c r="H23" s="7"/>
      <c r="I23" s="7"/>
      <c r="J23" s="7">
        <f>SUM(J24:J29)</f>
        <v>0</v>
      </c>
    </row>
    <row r="24" spans="1:10" x14ac:dyDescent="0.25">
      <c r="A24" s="21" t="s">
        <v>60</v>
      </c>
      <c r="B24" s="9" t="s">
        <v>33</v>
      </c>
      <c r="C24" s="6" t="s">
        <v>12</v>
      </c>
      <c r="D24" s="16">
        <v>3432</v>
      </c>
      <c r="E24" s="16"/>
      <c r="F24" s="11">
        <f t="shared" si="14"/>
        <v>0</v>
      </c>
      <c r="G24" s="16"/>
      <c r="H24" s="11">
        <f>G24*D24</f>
        <v>0</v>
      </c>
      <c r="I24" s="15">
        <f>E24+G24</f>
        <v>0</v>
      </c>
      <c r="J24" s="11">
        <f t="shared" ref="J24:J29" si="18">F24+H24</f>
        <v>0</v>
      </c>
    </row>
    <row r="25" spans="1:10" ht="31.5" x14ac:dyDescent="0.25">
      <c r="A25" s="21" t="s">
        <v>61</v>
      </c>
      <c r="B25" s="9" t="s">
        <v>34</v>
      </c>
      <c r="C25" s="6" t="s">
        <v>12</v>
      </c>
      <c r="D25" s="16">
        <v>3432</v>
      </c>
      <c r="E25" s="16"/>
      <c r="F25" s="11">
        <f t="shared" si="14"/>
        <v>0</v>
      </c>
      <c r="G25" s="16"/>
      <c r="H25" s="11">
        <f t="shared" ref="H25:H29" si="19">G25*D25</f>
        <v>0</v>
      </c>
      <c r="I25" s="15">
        <f t="shared" ref="I25:I29" si="20">E25+G25</f>
        <v>0</v>
      </c>
      <c r="J25" s="11">
        <f t="shared" si="18"/>
        <v>0</v>
      </c>
    </row>
    <row r="26" spans="1:10" ht="31.5" x14ac:dyDescent="0.25">
      <c r="A26" s="19" t="s">
        <v>62</v>
      </c>
      <c r="B26" s="9" t="s">
        <v>23</v>
      </c>
      <c r="C26" s="10" t="s">
        <v>12</v>
      </c>
      <c r="D26" s="29">
        <f>D23</f>
        <v>3432</v>
      </c>
      <c r="E26" s="11"/>
      <c r="F26" s="11">
        <f t="shared" si="14"/>
        <v>0</v>
      </c>
      <c r="G26" s="11"/>
      <c r="H26" s="11">
        <f t="shared" si="19"/>
        <v>0</v>
      </c>
      <c r="I26" s="15">
        <f t="shared" si="20"/>
        <v>0</v>
      </c>
      <c r="J26" s="11">
        <f t="shared" si="18"/>
        <v>0</v>
      </c>
    </row>
    <row r="27" spans="1:10" ht="31.5" x14ac:dyDescent="0.25">
      <c r="A27" s="19" t="s">
        <v>63</v>
      </c>
      <c r="B27" s="9" t="s">
        <v>20</v>
      </c>
      <c r="C27" s="10" t="s">
        <v>12</v>
      </c>
      <c r="D27" s="29">
        <f>D23</f>
        <v>3432</v>
      </c>
      <c r="E27" s="11"/>
      <c r="F27" s="11">
        <f t="shared" si="14"/>
        <v>0</v>
      </c>
      <c r="G27" s="11"/>
      <c r="H27" s="11">
        <f t="shared" si="19"/>
        <v>0</v>
      </c>
      <c r="I27" s="15">
        <f t="shared" si="20"/>
        <v>0</v>
      </c>
      <c r="J27" s="11">
        <f t="shared" si="18"/>
        <v>0</v>
      </c>
    </row>
    <row r="28" spans="1:10" s="23" customFormat="1" x14ac:dyDescent="0.25">
      <c r="A28" s="19" t="s">
        <v>64</v>
      </c>
      <c r="B28" s="9" t="s">
        <v>22</v>
      </c>
      <c r="C28" s="10" t="s">
        <v>12</v>
      </c>
      <c r="D28" s="29">
        <f>D23</f>
        <v>3432</v>
      </c>
      <c r="E28" s="11"/>
      <c r="F28" s="11">
        <f t="shared" si="14"/>
        <v>0</v>
      </c>
      <c r="G28" s="11"/>
      <c r="H28" s="11">
        <f t="shared" si="19"/>
        <v>0</v>
      </c>
      <c r="I28" s="15">
        <f t="shared" si="20"/>
        <v>0</v>
      </c>
      <c r="J28" s="11">
        <f t="shared" si="18"/>
        <v>0</v>
      </c>
    </row>
    <row r="29" spans="1:10" x14ac:dyDescent="0.25">
      <c r="A29" s="19" t="s">
        <v>65</v>
      </c>
      <c r="B29" s="9" t="s">
        <v>21</v>
      </c>
      <c r="C29" s="10" t="s">
        <v>12</v>
      </c>
      <c r="D29" s="29">
        <f>D26</f>
        <v>3432</v>
      </c>
      <c r="E29" s="11"/>
      <c r="F29" s="11">
        <f t="shared" ref="F29:F42" si="21">D29*E29</f>
        <v>0</v>
      </c>
      <c r="G29" s="11"/>
      <c r="H29" s="11">
        <f t="shared" si="19"/>
        <v>0</v>
      </c>
      <c r="I29" s="15">
        <f t="shared" si="20"/>
        <v>0</v>
      </c>
      <c r="J29" s="11">
        <f t="shared" si="18"/>
        <v>0</v>
      </c>
    </row>
    <row r="30" spans="1:10" x14ac:dyDescent="0.25">
      <c r="A30" s="20">
        <v>5</v>
      </c>
      <c r="B30" s="6" t="s">
        <v>86</v>
      </c>
      <c r="C30" s="6" t="s">
        <v>12</v>
      </c>
      <c r="D30" s="7">
        <v>110</v>
      </c>
      <c r="E30" s="7"/>
      <c r="F30" s="7">
        <f t="shared" ref="F30" si="22">D30*E30</f>
        <v>0</v>
      </c>
      <c r="G30" s="7"/>
      <c r="H30" s="7"/>
      <c r="I30" s="7"/>
      <c r="J30" s="7">
        <f>SUM(J31:J36)</f>
        <v>0</v>
      </c>
    </row>
    <row r="31" spans="1:10" x14ac:dyDescent="0.25">
      <c r="A31" s="21" t="s">
        <v>66</v>
      </c>
      <c r="B31" s="9" t="s">
        <v>87</v>
      </c>
      <c r="C31" s="10" t="s">
        <v>12</v>
      </c>
      <c r="D31" s="16">
        <v>110</v>
      </c>
      <c r="E31" s="16"/>
      <c r="F31" s="16">
        <f>E31*D31</f>
        <v>0</v>
      </c>
      <c r="G31" s="16"/>
      <c r="H31" s="16">
        <f>G31*D31</f>
        <v>0</v>
      </c>
      <c r="I31" s="7">
        <f>E31+G31</f>
        <v>0</v>
      </c>
      <c r="J31" s="16">
        <f>I31*D31</f>
        <v>0</v>
      </c>
    </row>
    <row r="32" spans="1:10" x14ac:dyDescent="0.25">
      <c r="A32" s="21" t="s">
        <v>67</v>
      </c>
      <c r="B32" s="9" t="s">
        <v>88</v>
      </c>
      <c r="C32" s="10" t="s">
        <v>12</v>
      </c>
      <c r="D32" s="16">
        <v>110</v>
      </c>
      <c r="E32" s="11"/>
      <c r="F32" s="16">
        <f>E32*D32</f>
        <v>0</v>
      </c>
      <c r="G32" s="11"/>
      <c r="H32" s="16">
        <f>G32*D32</f>
        <v>0</v>
      </c>
      <c r="I32" s="7">
        <f>E32+G32</f>
        <v>0</v>
      </c>
      <c r="J32" s="16">
        <f>I32*D32</f>
        <v>0</v>
      </c>
    </row>
    <row r="33" spans="1:10" x14ac:dyDescent="0.25">
      <c r="A33" s="19" t="s">
        <v>68</v>
      </c>
      <c r="B33" s="9" t="s">
        <v>89</v>
      </c>
      <c r="C33" s="10" t="s">
        <v>12</v>
      </c>
      <c r="D33" s="29">
        <f>D30</f>
        <v>110</v>
      </c>
      <c r="E33" s="11"/>
      <c r="F33" s="11">
        <f t="shared" ref="F33:F36" si="23">D33*E33</f>
        <v>0</v>
      </c>
      <c r="G33" s="11"/>
      <c r="H33" s="11">
        <f t="shared" ref="H33:H36" si="24">G33*D33</f>
        <v>0</v>
      </c>
      <c r="I33" s="15">
        <f t="shared" ref="I33:I36" si="25">E33+G33</f>
        <v>0</v>
      </c>
      <c r="J33" s="11">
        <f t="shared" ref="J33:J36" si="26">F33+H33</f>
        <v>0</v>
      </c>
    </row>
    <row r="34" spans="1:10" x14ac:dyDescent="0.25">
      <c r="A34" s="19" t="s">
        <v>69</v>
      </c>
      <c r="B34" s="9" t="s">
        <v>90</v>
      </c>
      <c r="C34" s="10" t="s">
        <v>12</v>
      </c>
      <c r="D34" s="29">
        <f>D30</f>
        <v>110</v>
      </c>
      <c r="E34" s="11"/>
      <c r="F34" s="11">
        <f t="shared" si="23"/>
        <v>0</v>
      </c>
      <c r="G34" s="11"/>
      <c r="H34" s="11">
        <f t="shared" si="24"/>
        <v>0</v>
      </c>
      <c r="I34" s="15">
        <f t="shared" si="25"/>
        <v>0</v>
      </c>
      <c r="J34" s="11">
        <f t="shared" si="26"/>
        <v>0</v>
      </c>
    </row>
    <row r="35" spans="1:10" x14ac:dyDescent="0.25">
      <c r="A35" s="19" t="s">
        <v>70</v>
      </c>
      <c r="B35" s="9" t="s">
        <v>22</v>
      </c>
      <c r="C35" s="10" t="s">
        <v>12</v>
      </c>
      <c r="D35" s="29">
        <f>D30</f>
        <v>110</v>
      </c>
      <c r="E35" s="11"/>
      <c r="F35" s="11">
        <f t="shared" si="23"/>
        <v>0</v>
      </c>
      <c r="G35" s="11"/>
      <c r="H35" s="11">
        <f t="shared" si="24"/>
        <v>0</v>
      </c>
      <c r="I35" s="15">
        <f t="shared" si="25"/>
        <v>0</v>
      </c>
      <c r="J35" s="11">
        <f t="shared" si="26"/>
        <v>0</v>
      </c>
    </row>
    <row r="36" spans="1:10" x14ac:dyDescent="0.25">
      <c r="A36" s="19" t="s">
        <v>91</v>
      </c>
      <c r="B36" s="9" t="s">
        <v>21</v>
      </c>
      <c r="C36" s="10" t="s">
        <v>12</v>
      </c>
      <c r="D36" s="29">
        <f>D33</f>
        <v>110</v>
      </c>
      <c r="E36" s="11"/>
      <c r="F36" s="11">
        <f t="shared" si="23"/>
        <v>0</v>
      </c>
      <c r="G36" s="11"/>
      <c r="H36" s="11">
        <f t="shared" si="24"/>
        <v>0</v>
      </c>
      <c r="I36" s="15">
        <f t="shared" si="25"/>
        <v>0</v>
      </c>
      <c r="J36" s="11">
        <f t="shared" si="26"/>
        <v>0</v>
      </c>
    </row>
    <row r="37" spans="1:10" x14ac:dyDescent="0.25">
      <c r="A37" s="20" t="s">
        <v>92</v>
      </c>
      <c r="B37" s="6" t="s">
        <v>25</v>
      </c>
      <c r="C37" s="6" t="s">
        <v>12</v>
      </c>
      <c r="D37" s="7">
        <v>4030</v>
      </c>
      <c r="E37" s="7"/>
      <c r="F37" s="7">
        <f t="shared" si="21"/>
        <v>0</v>
      </c>
      <c r="G37" s="7"/>
      <c r="H37" s="7"/>
      <c r="I37" s="7"/>
      <c r="J37" s="7">
        <f>SUM(J38:J43)</f>
        <v>0</v>
      </c>
    </row>
    <row r="38" spans="1:10" ht="24.75" customHeight="1" x14ac:dyDescent="0.25">
      <c r="A38" s="21" t="s">
        <v>71</v>
      </c>
      <c r="B38" s="9" t="s">
        <v>35</v>
      </c>
      <c r="C38" s="10" t="s">
        <v>12</v>
      </c>
      <c r="D38" s="16">
        <v>4030</v>
      </c>
      <c r="E38" s="16"/>
      <c r="F38" s="16">
        <f>E38*D38</f>
        <v>0</v>
      </c>
      <c r="G38" s="16"/>
      <c r="H38" s="16">
        <f>G38*D38</f>
        <v>0</v>
      </c>
      <c r="I38" s="7">
        <f>E38+G38</f>
        <v>0</v>
      </c>
      <c r="J38" s="16">
        <f>I38*D38</f>
        <v>0</v>
      </c>
    </row>
    <row r="39" spans="1:10" s="8" customFormat="1" ht="19.899999999999999" customHeight="1" x14ac:dyDescent="0.25">
      <c r="A39" s="21" t="s">
        <v>72</v>
      </c>
      <c r="B39" s="9" t="s">
        <v>103</v>
      </c>
      <c r="C39" s="10" t="s">
        <v>12</v>
      </c>
      <c r="D39" s="16">
        <v>4030</v>
      </c>
      <c r="E39" s="11"/>
      <c r="F39" s="16">
        <f>E39*D39</f>
        <v>0</v>
      </c>
      <c r="G39" s="16"/>
      <c r="H39" s="16">
        <f>G39*D39</f>
        <v>0</v>
      </c>
      <c r="I39" s="7">
        <f>G39+E39</f>
        <v>0</v>
      </c>
      <c r="J39" s="16">
        <f>I39*D39</f>
        <v>0</v>
      </c>
    </row>
    <row r="40" spans="1:10" ht="31.5" x14ac:dyDescent="0.25">
      <c r="A40" s="19" t="s">
        <v>73</v>
      </c>
      <c r="B40" s="9" t="s">
        <v>102</v>
      </c>
      <c r="C40" s="10" t="s">
        <v>12</v>
      </c>
      <c r="D40" s="29">
        <f>D37</f>
        <v>4030</v>
      </c>
      <c r="E40" s="11"/>
      <c r="F40" s="11">
        <f t="shared" si="21"/>
        <v>0</v>
      </c>
      <c r="G40" s="11"/>
      <c r="H40" s="11">
        <f t="shared" ref="H40:H43" si="27">G40*D40</f>
        <v>0</v>
      </c>
      <c r="I40" s="15">
        <f t="shared" ref="I40:I43" si="28">E40+G40</f>
        <v>0</v>
      </c>
      <c r="J40" s="11">
        <f t="shared" ref="J40:J43" si="29">F40+H40</f>
        <v>0</v>
      </c>
    </row>
    <row r="41" spans="1:10" x14ac:dyDescent="0.25">
      <c r="A41" s="19" t="s">
        <v>74</v>
      </c>
      <c r="B41" s="9" t="s">
        <v>101</v>
      </c>
      <c r="C41" s="10" t="s">
        <v>12</v>
      </c>
      <c r="D41" s="29">
        <f>D37</f>
        <v>4030</v>
      </c>
      <c r="E41" s="11"/>
      <c r="F41" s="11">
        <f t="shared" si="21"/>
        <v>0</v>
      </c>
      <c r="G41" s="11"/>
      <c r="H41" s="11">
        <f t="shared" si="27"/>
        <v>0</v>
      </c>
      <c r="I41" s="15">
        <f t="shared" si="28"/>
        <v>0</v>
      </c>
      <c r="J41" s="11">
        <f t="shared" si="29"/>
        <v>0</v>
      </c>
    </row>
    <row r="42" spans="1:10" x14ac:dyDescent="0.25">
      <c r="A42" s="19" t="s">
        <v>75</v>
      </c>
      <c r="B42" s="9" t="s">
        <v>28</v>
      </c>
      <c r="C42" s="10" t="s">
        <v>12</v>
      </c>
      <c r="D42" s="29">
        <f>D37</f>
        <v>4030</v>
      </c>
      <c r="E42" s="11"/>
      <c r="F42" s="11">
        <f t="shared" si="21"/>
        <v>0</v>
      </c>
      <c r="G42" s="11"/>
      <c r="H42" s="11">
        <f t="shared" si="27"/>
        <v>0</v>
      </c>
      <c r="I42" s="15">
        <f t="shared" si="28"/>
        <v>0</v>
      </c>
      <c r="J42" s="11">
        <f t="shared" si="29"/>
        <v>0</v>
      </c>
    </row>
    <row r="43" spans="1:10" x14ac:dyDescent="0.25">
      <c r="A43" s="19" t="s">
        <v>76</v>
      </c>
      <c r="B43" s="9" t="s">
        <v>21</v>
      </c>
      <c r="C43" s="10" t="s">
        <v>12</v>
      </c>
      <c r="D43" s="29">
        <f>D40</f>
        <v>4030</v>
      </c>
      <c r="E43" s="11"/>
      <c r="F43" s="11">
        <f t="shared" ref="F43:F49" si="30">D43*E43</f>
        <v>0</v>
      </c>
      <c r="G43" s="11"/>
      <c r="H43" s="11">
        <f t="shared" si="27"/>
        <v>0</v>
      </c>
      <c r="I43" s="15">
        <f t="shared" si="28"/>
        <v>0</v>
      </c>
      <c r="J43" s="11">
        <f t="shared" si="29"/>
        <v>0</v>
      </c>
    </row>
    <row r="44" spans="1:10" x14ac:dyDescent="0.25">
      <c r="A44" s="20" t="s">
        <v>77</v>
      </c>
      <c r="B44" s="6" t="s">
        <v>29</v>
      </c>
      <c r="C44" s="6" t="s">
        <v>12</v>
      </c>
      <c r="D44" s="7">
        <v>2400</v>
      </c>
      <c r="E44" s="7"/>
      <c r="F44" s="7">
        <f t="shared" si="30"/>
        <v>0</v>
      </c>
      <c r="G44" s="7"/>
      <c r="H44" s="7"/>
      <c r="I44" s="7"/>
      <c r="J44" s="7">
        <f>SUM(J45:J50)</f>
        <v>0</v>
      </c>
    </row>
    <row r="45" spans="1:10" x14ac:dyDescent="0.25">
      <c r="A45" s="21" t="s">
        <v>78</v>
      </c>
      <c r="B45" s="9" t="s">
        <v>36</v>
      </c>
      <c r="C45" s="10" t="s">
        <v>12</v>
      </c>
      <c r="D45" s="16">
        <v>2400</v>
      </c>
      <c r="E45" s="16"/>
      <c r="F45" s="16">
        <f>E45*D45</f>
        <v>0</v>
      </c>
      <c r="G45" s="16"/>
      <c r="H45" s="16">
        <f>G45*D45</f>
        <v>0</v>
      </c>
      <c r="I45" s="7">
        <f>G45+E45</f>
        <v>0</v>
      </c>
      <c r="J45" s="16">
        <f>I45*D45</f>
        <v>0</v>
      </c>
    </row>
    <row r="46" spans="1:10" x14ac:dyDescent="0.25">
      <c r="A46" s="19" t="s">
        <v>79</v>
      </c>
      <c r="B46" s="9" t="s">
        <v>100</v>
      </c>
      <c r="C46" s="10" t="s">
        <v>12</v>
      </c>
      <c r="D46" s="16">
        <v>2400</v>
      </c>
      <c r="E46" s="11"/>
      <c r="F46" s="11">
        <f t="shared" si="30"/>
        <v>0</v>
      </c>
      <c r="G46" s="11"/>
      <c r="H46" s="16">
        <f>G46*D46</f>
        <v>0</v>
      </c>
      <c r="I46" s="7">
        <f>G46+E46</f>
        <v>0</v>
      </c>
      <c r="J46" s="16">
        <f>I46*D46</f>
        <v>0</v>
      </c>
    </row>
    <row r="47" spans="1:10" x14ac:dyDescent="0.25">
      <c r="A47" s="19" t="s">
        <v>94</v>
      </c>
      <c r="B47" s="9" t="s">
        <v>98</v>
      </c>
      <c r="C47" s="10" t="s">
        <v>12</v>
      </c>
      <c r="D47" s="29">
        <f>D44</f>
        <v>2400</v>
      </c>
      <c r="E47" s="11"/>
      <c r="F47" s="11">
        <f t="shared" si="30"/>
        <v>0</v>
      </c>
      <c r="G47" s="11"/>
      <c r="H47" s="11">
        <f t="shared" ref="H47:H50" si="31">G47*D47</f>
        <v>0</v>
      </c>
      <c r="I47" s="15">
        <f t="shared" ref="I47:I50" si="32">E47+G47</f>
        <v>0</v>
      </c>
      <c r="J47" s="11">
        <f t="shared" ref="J47:J49" si="33">F47+H47</f>
        <v>0</v>
      </c>
    </row>
    <row r="48" spans="1:10" x14ac:dyDescent="0.25">
      <c r="A48" s="19" t="s">
        <v>95</v>
      </c>
      <c r="B48" s="9" t="s">
        <v>99</v>
      </c>
      <c r="C48" s="10" t="s">
        <v>12</v>
      </c>
      <c r="D48" s="29">
        <f>D44</f>
        <v>2400</v>
      </c>
      <c r="E48" s="11"/>
      <c r="F48" s="11">
        <f t="shared" si="30"/>
        <v>0</v>
      </c>
      <c r="G48" s="11"/>
      <c r="H48" s="11">
        <f t="shared" si="31"/>
        <v>0</v>
      </c>
      <c r="I48" s="15">
        <f t="shared" si="32"/>
        <v>0</v>
      </c>
      <c r="J48" s="11">
        <f t="shared" si="33"/>
        <v>0</v>
      </c>
    </row>
    <row r="49" spans="1:10" x14ac:dyDescent="0.25">
      <c r="A49" s="19" t="s">
        <v>96</v>
      </c>
      <c r="B49" s="9" t="s">
        <v>28</v>
      </c>
      <c r="C49" s="10" t="s">
        <v>12</v>
      </c>
      <c r="D49" s="29">
        <f>D44</f>
        <v>2400</v>
      </c>
      <c r="E49" s="11"/>
      <c r="F49" s="11">
        <f t="shared" si="30"/>
        <v>0</v>
      </c>
      <c r="G49" s="11"/>
      <c r="H49" s="11">
        <f t="shared" si="31"/>
        <v>0</v>
      </c>
      <c r="I49" s="15">
        <f t="shared" si="32"/>
        <v>0</v>
      </c>
      <c r="J49" s="11">
        <f t="shared" si="33"/>
        <v>0</v>
      </c>
    </row>
    <row r="50" spans="1:10" ht="21" customHeight="1" x14ac:dyDescent="0.25">
      <c r="A50" s="19" t="s">
        <v>97</v>
      </c>
      <c r="B50" s="9" t="s">
        <v>21</v>
      </c>
      <c r="C50" s="10" t="s">
        <v>12</v>
      </c>
      <c r="D50" s="29">
        <f>D47</f>
        <v>2400</v>
      </c>
      <c r="E50" s="11"/>
      <c r="F50" s="11">
        <f t="shared" ref="F50" si="34">D50*E50</f>
        <v>0</v>
      </c>
      <c r="G50" s="11"/>
      <c r="H50" s="11">
        <f t="shared" si="31"/>
        <v>0</v>
      </c>
      <c r="I50" s="15">
        <f t="shared" si="32"/>
        <v>0</v>
      </c>
      <c r="J50" s="11">
        <f>F50+H50</f>
        <v>0</v>
      </c>
    </row>
    <row r="51" spans="1:10" ht="42" customHeight="1" x14ac:dyDescent="0.25">
      <c r="A51" s="18" t="s">
        <v>80</v>
      </c>
      <c r="B51" s="5" t="s">
        <v>37</v>
      </c>
      <c r="C51" s="5" t="s">
        <v>12</v>
      </c>
      <c r="D51" s="28">
        <v>19</v>
      </c>
      <c r="E51" s="11"/>
      <c r="F51" s="11"/>
      <c r="G51" s="11"/>
      <c r="H51" s="11"/>
      <c r="I51" s="11"/>
      <c r="J51" s="15">
        <f>SUM(J52:J53)</f>
        <v>0</v>
      </c>
    </row>
    <row r="52" spans="1:10" x14ac:dyDescent="0.25">
      <c r="A52" s="19" t="s">
        <v>81</v>
      </c>
      <c r="B52" s="9" t="s">
        <v>38</v>
      </c>
      <c r="C52" s="10" t="s">
        <v>12</v>
      </c>
      <c r="D52" s="31">
        <f>D51</f>
        <v>19</v>
      </c>
      <c r="E52" s="11"/>
      <c r="F52" s="11">
        <f>E52*D52</f>
        <v>0</v>
      </c>
      <c r="G52" s="11"/>
      <c r="H52" s="11">
        <f>G52*D52</f>
        <v>0</v>
      </c>
      <c r="I52" s="11">
        <f>G52+E52</f>
        <v>0</v>
      </c>
      <c r="J52" s="11">
        <f>I52*D52</f>
        <v>0</v>
      </c>
    </row>
    <row r="53" spans="1:10" ht="18" customHeight="1" x14ac:dyDescent="0.25">
      <c r="A53" s="19" t="s">
        <v>104</v>
      </c>
      <c r="B53" s="9" t="s">
        <v>39</v>
      </c>
      <c r="C53" s="10" t="s">
        <v>12</v>
      </c>
      <c r="D53" s="31">
        <f>D51</f>
        <v>19</v>
      </c>
      <c r="E53" s="11"/>
      <c r="F53" s="11">
        <f>E53*D53</f>
        <v>0</v>
      </c>
      <c r="G53" s="11"/>
      <c r="H53" s="11"/>
      <c r="I53" s="11">
        <f>G53+E53</f>
        <v>0</v>
      </c>
      <c r="J53" s="11">
        <f>I53*D53</f>
        <v>0</v>
      </c>
    </row>
    <row r="54" spans="1:10" ht="18" customHeight="1" x14ac:dyDescent="0.25">
      <c r="A54" s="18" t="s">
        <v>82</v>
      </c>
      <c r="B54" s="5" t="s">
        <v>105</v>
      </c>
      <c r="C54" s="10"/>
      <c r="D54" s="28">
        <v>316</v>
      </c>
      <c r="E54" s="11"/>
      <c r="F54" s="11"/>
      <c r="G54" s="11"/>
      <c r="H54" s="11"/>
      <c r="I54" s="11"/>
      <c r="J54" s="15">
        <f>SUM(J55:J58)</f>
        <v>0</v>
      </c>
    </row>
    <row r="55" spans="1:10" s="8" customFormat="1" ht="30" customHeight="1" x14ac:dyDescent="0.25">
      <c r="A55" s="21" t="s">
        <v>83</v>
      </c>
      <c r="B55" s="9" t="s">
        <v>93</v>
      </c>
      <c r="C55" s="10" t="s">
        <v>12</v>
      </c>
      <c r="D55" s="16">
        <v>316</v>
      </c>
      <c r="E55" s="11"/>
      <c r="F55" s="16">
        <f>E55*D55</f>
        <v>0</v>
      </c>
      <c r="G55" s="16"/>
      <c r="H55" s="16">
        <f>G55*D55</f>
        <v>0</v>
      </c>
      <c r="I55" s="16">
        <f>G55+E55</f>
        <v>0</v>
      </c>
      <c r="J55" s="16">
        <f>I55*D55</f>
        <v>0</v>
      </c>
    </row>
    <row r="56" spans="1:10" ht="35.25" customHeight="1" x14ac:dyDescent="0.25">
      <c r="A56" s="19" t="s">
        <v>84</v>
      </c>
      <c r="B56" s="9" t="s">
        <v>107</v>
      </c>
      <c r="C56" s="10" t="s">
        <v>12</v>
      </c>
      <c r="D56" s="29">
        <v>316</v>
      </c>
      <c r="E56" s="11"/>
      <c r="F56" s="11">
        <f t="shared" ref="F56:F57" si="35">D56*E56</f>
        <v>0</v>
      </c>
      <c r="G56" s="11"/>
      <c r="H56" s="11">
        <f t="shared" ref="H56:H57" si="36">G56*D56</f>
        <v>0</v>
      </c>
      <c r="I56" s="11">
        <f t="shared" ref="I56:I58" si="37">E56+G56</f>
        <v>0</v>
      </c>
      <c r="J56" s="11">
        <f t="shared" ref="J56:J58" si="38">F56+H56</f>
        <v>0</v>
      </c>
    </row>
    <row r="57" spans="1:10" x14ac:dyDescent="0.25">
      <c r="A57" s="19" t="s">
        <v>85</v>
      </c>
      <c r="B57" s="9" t="s">
        <v>99</v>
      </c>
      <c r="C57" s="10" t="s">
        <v>12</v>
      </c>
      <c r="D57" s="29">
        <v>316</v>
      </c>
      <c r="E57" s="11"/>
      <c r="F57" s="11">
        <f t="shared" si="35"/>
        <v>0</v>
      </c>
      <c r="G57" s="11"/>
      <c r="H57" s="11">
        <f t="shared" si="36"/>
        <v>0</v>
      </c>
      <c r="I57" s="11">
        <f t="shared" si="37"/>
        <v>0</v>
      </c>
      <c r="J57" s="11">
        <f t="shared" si="38"/>
        <v>0</v>
      </c>
    </row>
    <row r="58" spans="1:10" ht="18" customHeight="1" x14ac:dyDescent="0.25">
      <c r="A58" s="19" t="s">
        <v>106</v>
      </c>
      <c r="B58" s="9" t="s">
        <v>39</v>
      </c>
      <c r="C58" s="10" t="s">
        <v>12</v>
      </c>
      <c r="D58" s="31">
        <f>D56</f>
        <v>316</v>
      </c>
      <c r="E58" s="11"/>
      <c r="F58" s="11">
        <f>E58*D58</f>
        <v>0</v>
      </c>
      <c r="G58" s="11"/>
      <c r="H58" s="11"/>
      <c r="I58" s="11">
        <f t="shared" si="37"/>
        <v>0</v>
      </c>
      <c r="J58" s="11">
        <f t="shared" si="38"/>
        <v>0</v>
      </c>
    </row>
    <row r="59" spans="1:10" ht="33" customHeight="1" x14ac:dyDescent="0.25">
      <c r="A59" s="18" t="s">
        <v>108</v>
      </c>
      <c r="B59" s="5" t="s">
        <v>40</v>
      </c>
      <c r="C59" s="5" t="s">
        <v>12</v>
      </c>
      <c r="D59" s="28">
        <v>6472</v>
      </c>
      <c r="E59" s="11"/>
      <c r="F59" s="11"/>
      <c r="G59" s="11"/>
      <c r="H59" s="11"/>
      <c r="I59" s="11"/>
      <c r="J59" s="15">
        <f>J60</f>
        <v>0</v>
      </c>
    </row>
    <row r="60" spans="1:10" x14ac:dyDescent="0.25">
      <c r="A60" s="19" t="s">
        <v>109</v>
      </c>
      <c r="B60" s="9" t="s">
        <v>46</v>
      </c>
      <c r="C60" s="10" t="s">
        <v>12</v>
      </c>
      <c r="D60" s="31">
        <v>6472</v>
      </c>
      <c r="E60" s="11"/>
      <c r="F60" s="11">
        <f>E60*D60</f>
        <v>0</v>
      </c>
      <c r="G60" s="11"/>
      <c r="H60" s="11">
        <f>G60*D60</f>
        <v>0</v>
      </c>
      <c r="I60" s="11">
        <f>G60+E60</f>
        <v>0</v>
      </c>
      <c r="J60" s="11">
        <f>I60*D60</f>
        <v>0</v>
      </c>
    </row>
    <row r="61" spans="1:10" x14ac:dyDescent="0.25">
      <c r="A61" s="18" t="s">
        <v>110</v>
      </c>
      <c r="B61" s="5" t="s">
        <v>41</v>
      </c>
      <c r="C61" s="5"/>
      <c r="D61" s="28"/>
      <c r="E61" s="11"/>
      <c r="F61" s="11"/>
      <c r="G61" s="11"/>
      <c r="H61" s="11"/>
      <c r="I61" s="11"/>
      <c r="J61" s="15">
        <f>SUM(J62:J64)</f>
        <v>0</v>
      </c>
    </row>
    <row r="62" spans="1:10" x14ac:dyDescent="0.25">
      <c r="A62" s="19" t="s">
        <v>111</v>
      </c>
      <c r="B62" s="9" t="s">
        <v>42</v>
      </c>
      <c r="C62" s="10" t="s">
        <v>43</v>
      </c>
      <c r="D62" s="31">
        <v>782</v>
      </c>
      <c r="E62" s="11"/>
      <c r="F62" s="11">
        <f>E62*D62</f>
        <v>0</v>
      </c>
      <c r="G62" s="11"/>
      <c r="H62" s="11">
        <f>G62*D62</f>
        <v>0</v>
      </c>
      <c r="I62" s="11">
        <f>G62+E62</f>
        <v>0</v>
      </c>
      <c r="J62" s="11">
        <f>I62*D62</f>
        <v>0</v>
      </c>
    </row>
    <row r="63" spans="1:10" x14ac:dyDescent="0.25">
      <c r="A63" s="19" t="s">
        <v>112</v>
      </c>
      <c r="B63" s="9" t="s">
        <v>44</v>
      </c>
      <c r="C63" s="10" t="s">
        <v>43</v>
      </c>
      <c r="D63" s="31">
        <f>472+64+384+931</f>
        <v>1851</v>
      </c>
      <c r="E63" s="11"/>
      <c r="F63" s="11">
        <f>E63*D63</f>
        <v>0</v>
      </c>
      <c r="G63" s="11"/>
      <c r="H63" s="11">
        <f>G63*D63</f>
        <v>0</v>
      </c>
      <c r="I63" s="11">
        <f t="shared" ref="I63:I64" si="39">G63+E63</f>
        <v>0</v>
      </c>
      <c r="J63" s="11">
        <f>I63*D63</f>
        <v>0</v>
      </c>
    </row>
    <row r="64" spans="1:10" x14ac:dyDescent="0.25">
      <c r="A64" s="19" t="s">
        <v>113</v>
      </c>
      <c r="B64" s="9" t="s">
        <v>45</v>
      </c>
      <c r="C64" s="10" t="s">
        <v>43</v>
      </c>
      <c r="D64" s="31">
        <v>219.5</v>
      </c>
      <c r="E64" s="11"/>
      <c r="F64" s="11">
        <f>E64*D64</f>
        <v>0</v>
      </c>
      <c r="G64" s="11"/>
      <c r="H64" s="11">
        <f>G64*D64</f>
        <v>0</v>
      </c>
      <c r="I64" s="11">
        <f t="shared" si="39"/>
        <v>0</v>
      </c>
      <c r="J64" s="11">
        <f>I64*D64</f>
        <v>0</v>
      </c>
    </row>
    <row r="65" spans="1:10" x14ac:dyDescent="0.25">
      <c r="A65" s="24"/>
      <c r="B65" s="25" t="s">
        <v>14</v>
      </c>
      <c r="C65" s="26"/>
      <c r="D65" s="26"/>
      <c r="E65" s="26"/>
      <c r="F65" s="15">
        <f>SUM(F7:F64)</f>
        <v>0</v>
      </c>
      <c r="G65" s="15"/>
      <c r="H65" s="15">
        <f>SUM(H7:H64)</f>
        <v>0</v>
      </c>
      <c r="I65" s="15"/>
      <c r="J65" s="15">
        <f>SUM(J7:J64)/2</f>
        <v>0</v>
      </c>
    </row>
    <row r="66" spans="1:10" x14ac:dyDescent="0.25">
      <c r="B66" s="12"/>
      <c r="F66" s="13"/>
      <c r="G66" s="13"/>
      <c r="H66" s="13"/>
      <c r="J66" s="14"/>
    </row>
    <row r="67" spans="1:10" x14ac:dyDescent="0.25">
      <c r="A67" s="27"/>
    </row>
  </sheetData>
  <mergeCells count="16">
    <mergeCell ref="A1:J1"/>
    <mergeCell ref="A2:J2"/>
    <mergeCell ref="A3:J3"/>
    <mergeCell ref="A4:A6"/>
    <mergeCell ref="B4:B6"/>
    <mergeCell ref="C4:C6"/>
    <mergeCell ref="D4:D6"/>
    <mergeCell ref="G4:H4"/>
    <mergeCell ref="I4:I6"/>
    <mergeCell ref="J4:J6"/>
    <mergeCell ref="E5:E6"/>
    <mergeCell ref="F5:F6"/>
    <mergeCell ref="G5:G6"/>
    <mergeCell ref="H5:H6"/>
    <mergeCell ref="K11:L11"/>
    <mergeCell ref="E4:F4"/>
  </mergeCells>
  <pageMargins left="0.62992125984251968" right="0.23622047244094491" top="0.35433070866141736" bottom="0.35433070866141736" header="0.31496062992125984" footer="0.31496062992125984"/>
  <pageSetup paperSize="9" scale="70" fitToHeight="0" orientation="landscape" r:id="rId1"/>
  <ignoredErrors>
    <ignoredError sqref="J16 D42 I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 (2)</vt:lpstr>
      <vt:lpstr>Лист1</vt:lpstr>
      <vt:lpstr>Лист2</vt:lpstr>
      <vt:lpstr>Лист3</vt:lpstr>
      <vt:lpstr>'Лист1 (2)'!Заголовки_для_печати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Румянцева Елена Дмитриева</cp:lastModifiedBy>
  <cp:lastPrinted>2024-10-29T09:56:33Z</cp:lastPrinted>
  <dcterms:created xsi:type="dcterms:W3CDTF">2024-04-04T10:24:51Z</dcterms:created>
  <dcterms:modified xsi:type="dcterms:W3CDTF">2024-11-08T06:02:23Z</dcterms:modified>
</cp:coreProperties>
</file>