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ЕТУ\Закупки\2024.10.02 Мониторинг, стройка\"/>
    </mc:Choice>
  </mc:AlternateContent>
  <bookViews>
    <workbookView xWindow="0" yWindow="0" windowWidth="28800" windowHeight="1170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F104" i="1" l="1"/>
  <c r="F33" i="1"/>
  <c r="F20" i="1"/>
  <c r="F19" i="1"/>
  <c r="F18" i="1"/>
  <c r="F17" i="1"/>
  <c r="F16" i="1"/>
  <c r="F15" i="1"/>
  <c r="F14" i="1"/>
  <c r="F13" i="1"/>
  <c r="F6" i="1" l="1"/>
  <c r="F96" i="1"/>
  <c r="F101" i="1"/>
  <c r="F102" i="1"/>
  <c r="F103" i="1"/>
  <c r="F105" i="1"/>
  <c r="F106" i="1"/>
  <c r="F107" i="1"/>
  <c r="F108" i="1"/>
  <c r="F100" i="1"/>
  <c r="F114" i="1"/>
  <c r="F115" i="1" s="1"/>
  <c r="F111" i="1"/>
  <c r="F112" i="1" s="1"/>
  <c r="F109" i="1" l="1"/>
  <c r="F97" i="1"/>
  <c r="F98" i="1"/>
  <c r="F93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61" i="1"/>
  <c r="F58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29" i="1"/>
  <c r="F25" i="1"/>
  <c r="F24" i="1"/>
  <c r="F26" i="1"/>
  <c r="F7" i="1"/>
  <c r="F8" i="1"/>
  <c r="F9" i="1"/>
  <c r="F10" i="1"/>
  <c r="F11" i="1"/>
  <c r="F12" i="1"/>
  <c r="F21" i="1"/>
  <c r="F94" i="1" l="1"/>
  <c r="F59" i="1"/>
  <c r="F22" i="1"/>
  <c r="F27" i="1" s="1"/>
  <c r="F116" i="1" l="1"/>
</calcChain>
</file>

<file path=xl/sharedStrings.xml><?xml version="1.0" encoding="utf-8"?>
<sst xmlns="http://schemas.openxmlformats.org/spreadsheetml/2006/main" count="222" uniqueCount="174">
  <si>
    <r>
      <rPr>
        <sz val="11"/>
        <rFont val="Calibri"/>
        <family val="1"/>
      </rPr>
      <t>1700 м от границы проектирования в юговосточном направлении (н.п. Слободка); Станция А3</t>
    </r>
  </si>
  <si>
    <r>
      <rPr>
        <b/>
        <sz val="11"/>
        <color rgb="FFFF0000"/>
        <rFont val="Calibri"/>
        <family val="1"/>
      </rPr>
      <t>Стоимость всего, без учета НДС:</t>
    </r>
  </si>
  <si>
    <r>
      <rPr>
        <sz val="11"/>
        <rFont val="Calibri"/>
        <family val="1"/>
      </rPr>
      <t>Дневной шум</t>
    </r>
  </si>
  <si>
    <r>
      <rPr>
        <sz val="11"/>
        <rFont val="Calibri"/>
        <family val="1"/>
      </rPr>
      <t>Ночной шум</t>
    </r>
  </si>
  <si>
    <r>
      <rPr>
        <b/>
        <sz val="11"/>
        <rFont val="Calibri"/>
        <family val="1"/>
      </rPr>
      <t>Периодичность отбора (январь, март, май,август, ноябрь 2023г)</t>
    </r>
  </si>
  <si>
    <r>
      <rPr>
        <b/>
        <sz val="11"/>
        <rFont val="Calibri"/>
        <family val="1"/>
      </rPr>
      <t>Химические и микробиологические исследования природной (морской) воды</t>
    </r>
  </si>
  <si>
    <r>
      <rPr>
        <sz val="12"/>
        <rFont val="Times New Roman"/>
        <family val="1"/>
      </rPr>
      <t xml:space="preserve">Природная вода акватории Лужской губы Финского залива.
</t>
    </r>
    <r>
      <rPr>
        <sz val="12"/>
        <rFont val="Times New Roman"/>
        <family val="1"/>
      </rPr>
      <t xml:space="preserve">Станция W1:
</t>
    </r>
    <r>
      <rPr>
        <sz val="12"/>
        <rFont val="Times New Roman"/>
        <family val="1"/>
      </rPr>
      <t xml:space="preserve">3 горизонта отбора
</t>
    </r>
    <r>
      <rPr>
        <sz val="12"/>
        <rFont val="Times New Roman"/>
        <family val="1"/>
      </rPr>
      <t>при глубинах от -17,5 до -10,0 м БС Координаты: N59°43'30" E28°25'53"</t>
    </r>
  </si>
  <si>
    <r>
      <rPr>
        <sz val="12"/>
        <rFont val="Times New Roman"/>
        <family val="1"/>
      </rPr>
      <t xml:space="preserve">Природная вода акватории Лужской губы Финского залива.
</t>
    </r>
    <r>
      <rPr>
        <sz val="12"/>
        <rFont val="Times New Roman"/>
        <family val="1"/>
      </rPr>
      <t xml:space="preserve">Станция W2:
</t>
    </r>
    <r>
      <rPr>
        <sz val="12"/>
        <rFont val="Times New Roman"/>
        <family val="1"/>
      </rPr>
      <t xml:space="preserve">3 горизонта отбора
</t>
    </r>
    <r>
      <rPr>
        <sz val="12"/>
        <rFont val="Times New Roman"/>
        <family val="1"/>
      </rPr>
      <t>при глубинах от -17,5 до -10,0 м БС Координаты: N59°43'22" E28°25'32"</t>
    </r>
  </si>
  <si>
    <r>
      <rPr>
        <sz val="12"/>
        <rFont val="Times New Roman"/>
        <family val="1"/>
      </rPr>
      <t xml:space="preserve">Природная вода акватории Лужской губы Финского залива.
</t>
    </r>
    <r>
      <rPr>
        <sz val="12"/>
        <rFont val="Times New Roman"/>
        <family val="1"/>
      </rPr>
      <t xml:space="preserve">Станция W3:
</t>
    </r>
    <r>
      <rPr>
        <sz val="12"/>
        <rFont val="Times New Roman"/>
        <family val="1"/>
      </rPr>
      <t xml:space="preserve">3 горизонта отбора
</t>
    </r>
    <r>
      <rPr>
        <sz val="12"/>
        <rFont val="Times New Roman"/>
        <family val="1"/>
      </rPr>
      <t>при глубинах от -17,5 до -10,0 м БС Координаты: N59°43'37" E28°24'40"</t>
    </r>
  </si>
  <si>
    <r>
      <rPr>
        <sz val="11"/>
        <rFont val="Calibri"/>
        <family val="1"/>
      </rPr>
      <t>БПК5</t>
    </r>
  </si>
  <si>
    <r>
      <rPr>
        <sz val="11"/>
        <rFont val="Calibri"/>
        <family val="1"/>
      </rPr>
      <t>Взвешенные вещ-ва</t>
    </r>
  </si>
  <si>
    <r>
      <rPr>
        <sz val="11"/>
        <rFont val="Calibri"/>
        <family val="1"/>
      </rPr>
      <t>Нефтепродукты</t>
    </r>
  </si>
  <si>
    <r>
      <rPr>
        <sz val="11"/>
        <rFont val="Calibri"/>
        <family val="1"/>
      </rPr>
      <t>ХПК</t>
    </r>
  </si>
  <si>
    <r>
      <rPr>
        <sz val="11"/>
        <rFont val="Calibri"/>
        <family val="1"/>
      </rPr>
      <t>Аммоний ион</t>
    </r>
  </si>
  <si>
    <r>
      <rPr>
        <sz val="11"/>
        <rFont val="Calibri"/>
        <family val="1"/>
      </rPr>
      <t>Нитрат -анион</t>
    </r>
  </si>
  <si>
    <r>
      <rPr>
        <sz val="11"/>
        <rFont val="Calibri"/>
        <family val="1"/>
      </rPr>
      <t>Нитрит-анион</t>
    </r>
  </si>
  <si>
    <r>
      <rPr>
        <sz val="11"/>
        <rFont val="Calibri"/>
        <family val="1"/>
      </rPr>
      <t>Фосфаты (по фосфору)</t>
    </r>
  </si>
  <si>
    <r>
      <rPr>
        <sz val="11"/>
        <rFont val="Calibri"/>
        <family val="1"/>
      </rPr>
      <t>Сульфат-анион</t>
    </r>
  </si>
  <si>
    <r>
      <rPr>
        <sz val="11"/>
        <rFont val="Calibri"/>
        <family val="1"/>
      </rPr>
      <t>Хлорид-анион</t>
    </r>
  </si>
  <si>
    <r>
      <rPr>
        <sz val="11"/>
        <rFont val="Calibri"/>
        <family val="1"/>
      </rPr>
      <t>Железо</t>
    </r>
  </si>
  <si>
    <r>
      <rPr>
        <sz val="11"/>
        <rFont val="Calibri"/>
        <family val="1"/>
      </rPr>
      <t>Медь</t>
    </r>
  </si>
  <si>
    <r>
      <rPr>
        <sz val="11"/>
        <rFont val="Calibri"/>
        <family val="1"/>
      </rPr>
      <t>Цинк</t>
    </r>
  </si>
  <si>
    <r>
      <rPr>
        <sz val="11"/>
        <rFont val="Calibri"/>
        <family val="1"/>
      </rPr>
      <t>Никель</t>
    </r>
  </si>
  <si>
    <r>
      <rPr>
        <sz val="11"/>
        <rFont val="Calibri"/>
        <family val="1"/>
      </rPr>
      <t>Марганец</t>
    </r>
  </si>
  <si>
    <r>
      <rPr>
        <sz val="11"/>
        <rFont val="Calibri"/>
        <family val="1"/>
      </rPr>
      <t>Ртуть</t>
    </r>
  </si>
  <si>
    <r>
      <rPr>
        <sz val="11"/>
        <rFont val="Calibri"/>
        <family val="1"/>
      </rPr>
      <t>Свинец</t>
    </r>
  </si>
  <si>
    <r>
      <rPr>
        <sz val="11"/>
        <rFont val="Calibri"/>
        <family val="1"/>
      </rPr>
      <t>Кадмий</t>
    </r>
  </si>
  <si>
    <r>
      <rPr>
        <sz val="11"/>
        <rFont val="Calibri"/>
        <family val="1"/>
      </rPr>
      <t>Мышьяк</t>
    </r>
  </si>
  <si>
    <r>
      <rPr>
        <sz val="11"/>
        <rFont val="Calibri"/>
        <family val="1"/>
      </rPr>
      <t>Фенол</t>
    </r>
  </si>
  <si>
    <r>
      <rPr>
        <sz val="11"/>
        <rFont val="Calibri"/>
        <family val="1"/>
      </rPr>
      <t>Водородный показатель рН</t>
    </r>
  </si>
  <si>
    <r>
      <rPr>
        <sz val="11"/>
        <rFont val="Calibri"/>
        <family val="1"/>
      </rPr>
      <t>Кислород растворенный</t>
    </r>
  </si>
  <si>
    <r>
      <rPr>
        <sz val="11"/>
        <rFont val="Calibri"/>
        <family val="1"/>
      </rPr>
      <t>Температура</t>
    </r>
  </si>
  <si>
    <r>
      <rPr>
        <sz val="11"/>
        <rFont val="Calibri"/>
        <family val="1"/>
      </rPr>
      <t xml:space="preserve">Возбудители кишечных
</t>
    </r>
    <r>
      <rPr>
        <sz val="11"/>
        <rFont val="Calibri"/>
        <family val="1"/>
      </rPr>
      <t>инфекций</t>
    </r>
  </si>
  <si>
    <r>
      <rPr>
        <sz val="11"/>
        <rFont val="Calibri"/>
        <family val="1"/>
      </rPr>
      <t>ОКБ</t>
    </r>
  </si>
  <si>
    <r>
      <rPr>
        <sz val="11"/>
        <rFont val="Calibri"/>
        <family val="1"/>
      </rPr>
      <t>Колифаги</t>
    </r>
  </si>
  <si>
    <r>
      <rPr>
        <sz val="11"/>
        <rFont val="Calibri"/>
        <family val="1"/>
      </rPr>
      <t>ТКБ</t>
    </r>
  </si>
  <si>
    <r>
      <rPr>
        <b/>
        <sz val="11"/>
        <rFont val="Calibri"/>
        <family val="1"/>
      </rPr>
      <t>Отбор проб</t>
    </r>
  </si>
  <si>
    <r>
      <rPr>
        <b/>
        <sz val="11"/>
        <rFont val="Calibri"/>
        <family val="1"/>
      </rPr>
      <t>Периодичность отбора (12 месяцев)</t>
    </r>
  </si>
  <si>
    <r>
      <rPr>
        <b/>
        <sz val="11"/>
        <rFont val="Calibri"/>
        <family val="1"/>
      </rPr>
      <t>Химический и микробиологический анализ качества донных отложений</t>
    </r>
  </si>
  <si>
    <r>
      <rPr>
        <sz val="11"/>
        <rFont val="Calibri"/>
        <family val="1"/>
      </rPr>
      <t xml:space="preserve">Акватория Лужской губы Финского залива Станция W1
</t>
    </r>
    <r>
      <rPr>
        <sz val="11"/>
        <rFont val="Calibri"/>
        <family val="1"/>
      </rPr>
      <t xml:space="preserve">Глубина отбора от 0-0,2 м
</t>
    </r>
    <r>
      <rPr>
        <sz val="11"/>
        <rFont val="Calibri"/>
        <family val="1"/>
      </rPr>
      <t>Координаты: N59°43'30" E28°25'53"</t>
    </r>
  </si>
  <si>
    <r>
      <rPr>
        <sz val="11"/>
        <rFont val="Calibri"/>
        <family val="1"/>
      </rPr>
      <t xml:space="preserve">Акватория Лужской губы Финского залива Станция W2
</t>
    </r>
    <r>
      <rPr>
        <sz val="11"/>
        <rFont val="Calibri"/>
        <family val="1"/>
      </rPr>
      <t xml:space="preserve">Глубина отбора от 0-0,2 м
</t>
    </r>
    <r>
      <rPr>
        <sz val="11"/>
        <rFont val="Calibri"/>
        <family val="1"/>
      </rPr>
      <t>Координаты: N59°43'22" E28°25'32"</t>
    </r>
  </si>
  <si>
    <r>
      <rPr>
        <sz val="11"/>
        <rFont val="Calibri"/>
        <family val="1"/>
      </rPr>
      <t>Гранулометрический состав</t>
    </r>
  </si>
  <si>
    <r>
      <rPr>
        <sz val="11"/>
        <rFont val="Calibri"/>
        <family val="1"/>
      </rPr>
      <t>Потери при прокаливании</t>
    </r>
  </si>
  <si>
    <r>
      <rPr>
        <sz val="11"/>
        <rFont val="Calibri"/>
        <family val="1"/>
      </rPr>
      <t>Плотность скелета грунта</t>
    </r>
  </si>
  <si>
    <r>
      <rPr>
        <sz val="11"/>
        <rFont val="Calibri"/>
        <family val="1"/>
      </rPr>
      <t>3,4 бенз(а)пирен</t>
    </r>
  </si>
  <si>
    <r>
      <rPr>
        <b/>
        <sz val="11"/>
        <rFont val="Calibri"/>
        <family val="1"/>
      </rPr>
      <t>Периодичность отбора (1 раз в год  - май в 2023г)</t>
    </r>
  </si>
  <si>
    <r>
      <rPr>
        <sz val="11"/>
        <color rgb="FFFF0000"/>
        <rFont val="Calibri"/>
        <family val="1"/>
      </rPr>
      <t>Стоимость всего, без учета НДС:</t>
    </r>
  </si>
  <si>
    <r>
      <rPr>
        <b/>
        <sz val="11"/>
        <rFont val="Calibri"/>
        <family val="1"/>
      </rPr>
      <t>Морфометрические особенности и состояние водоохранных зон</t>
    </r>
  </si>
  <si>
    <r>
      <rPr>
        <sz val="11"/>
        <rFont val="Calibri"/>
        <family val="1"/>
      </rPr>
      <t xml:space="preserve">Акватория Лужской губы Финского залива в зоне
</t>
    </r>
    <r>
      <rPr>
        <sz val="11"/>
        <rFont val="Calibri"/>
        <family val="1"/>
      </rPr>
      <t>используемого водного объекта</t>
    </r>
  </si>
  <si>
    <r>
      <rPr>
        <sz val="11"/>
        <rFont val="Calibri"/>
        <family val="1"/>
      </rPr>
      <t>Водоохранная зона в пределах земельного участка</t>
    </r>
  </si>
  <si>
    <r>
      <rPr>
        <b/>
        <sz val="11"/>
        <rFont val="Calibri"/>
        <family val="1"/>
      </rPr>
      <t>Периодичность отбора (февраль, май, август, ноябрь)</t>
    </r>
  </si>
  <si>
    <r>
      <rPr>
        <b/>
        <sz val="11"/>
        <rFont val="Calibri"/>
        <family val="1"/>
      </rPr>
      <t>Водные биоресурсы</t>
    </r>
  </si>
  <si>
    <r>
      <rPr>
        <sz val="11"/>
        <rFont val="Calibri"/>
        <family val="1"/>
      </rPr>
      <t xml:space="preserve">F1 – станция расположена в непосредственной близости к району проведения работ
</t>
    </r>
    <r>
      <rPr>
        <sz val="11"/>
        <rFont val="Calibri"/>
        <family val="1"/>
      </rPr>
      <t>Координаты: N59°43'22" E28°25'32"</t>
    </r>
  </si>
  <si>
    <r>
      <rPr>
        <sz val="11"/>
        <rFont val="Calibri"/>
        <family val="1"/>
      </rPr>
      <t xml:space="preserve">F2 – станция расположена на удалении 1000 м от района проведения работ
</t>
    </r>
    <r>
      <rPr>
        <sz val="11"/>
        <rFont val="Calibri"/>
        <family val="1"/>
      </rPr>
      <t>Координаты: N59°43'26" E28°24'54"</t>
    </r>
  </si>
  <si>
    <r>
      <rPr>
        <sz val="11"/>
        <rFont val="Calibri"/>
        <family val="1"/>
      </rPr>
      <t xml:space="preserve">Гидробиологическая и
</t>
    </r>
    <r>
      <rPr>
        <sz val="11"/>
        <rFont val="Calibri"/>
        <family val="1"/>
      </rPr>
      <t xml:space="preserve">ихтиологическая съемка водных биоресурсов в акватории Лужской губы Финского залива в зоне используемого водного
</t>
    </r>
    <r>
      <rPr>
        <sz val="11"/>
        <rFont val="Calibri"/>
        <family val="1"/>
      </rPr>
      <t>объекта</t>
    </r>
  </si>
  <si>
    <r>
      <rPr>
        <b/>
        <sz val="11"/>
        <rFont val="Calibri"/>
        <family val="1"/>
      </rPr>
      <t>Периодичность отбора (Январь, Май, Август)</t>
    </r>
  </si>
  <si>
    <r>
      <rPr>
        <b/>
        <sz val="11"/>
        <rFont val="Calibri"/>
        <family val="1"/>
      </rPr>
      <t>Химические и микробиологические исследования почвы</t>
    </r>
  </si>
  <si>
    <r>
      <rPr>
        <sz val="11"/>
        <rFont val="Calibri"/>
        <family val="1"/>
      </rPr>
      <t xml:space="preserve">Пункт контроля в радиусе 20 метров от границы площадки (координаты определяются в ходе
</t>
    </r>
    <r>
      <rPr>
        <sz val="11"/>
        <rFont val="Calibri"/>
        <family val="1"/>
      </rPr>
      <t>проведения работ)</t>
    </r>
  </si>
  <si>
    <r>
      <rPr>
        <sz val="11"/>
        <rFont val="Calibri"/>
        <family val="1"/>
      </rPr>
      <t xml:space="preserve">1140 м от границы проектирования в северовосточном направлении (н.п.
</t>
    </r>
    <r>
      <rPr>
        <sz val="11"/>
        <rFont val="Calibri"/>
        <family val="1"/>
      </rPr>
      <t>Красная Горка)</t>
    </r>
  </si>
  <si>
    <r>
      <rPr>
        <sz val="11"/>
        <rFont val="Calibri"/>
        <family val="1"/>
      </rPr>
      <t>1570 м от границы проектирования в восточном направлении (н.п. Югантово)</t>
    </r>
  </si>
  <si>
    <r>
      <rPr>
        <sz val="11"/>
        <rFont val="Calibri"/>
        <family val="1"/>
      </rPr>
      <t>1700 м от границы проектирования в юговосточном направлении (н.п. Слободка)</t>
    </r>
  </si>
  <si>
    <r>
      <rPr>
        <sz val="11"/>
        <rFont val="Calibri"/>
        <family val="1"/>
      </rPr>
      <t>Фенолы</t>
    </r>
  </si>
  <si>
    <r>
      <rPr>
        <sz val="11"/>
        <rFont val="Calibri"/>
        <family val="1"/>
      </rPr>
      <t>Бенз(а)пирен</t>
    </r>
  </si>
  <si>
    <r>
      <rPr>
        <sz val="11"/>
        <rFont val="Calibri"/>
        <family val="1"/>
      </rPr>
      <t>рН</t>
    </r>
  </si>
  <si>
    <r>
      <rPr>
        <sz val="11"/>
        <rFont val="Calibri"/>
        <family val="1"/>
      </rPr>
      <t>Яйца и личинки гельминтов</t>
    </r>
  </si>
  <si>
    <r>
      <rPr>
        <sz val="11"/>
        <rFont val="Calibri"/>
        <family val="1"/>
      </rPr>
      <t>Цисты кишечных патогенных простейших</t>
    </r>
  </si>
  <si>
    <r>
      <rPr>
        <sz val="11"/>
        <rFont val="Calibri"/>
        <family val="1"/>
      </rPr>
      <t>БГКП</t>
    </r>
  </si>
  <si>
    <r>
      <rPr>
        <sz val="11"/>
        <rFont val="Calibri"/>
        <family val="1"/>
      </rPr>
      <t>Энтерококки</t>
    </r>
  </si>
  <si>
    <r>
      <rPr>
        <sz val="11"/>
        <rFont val="Calibri"/>
        <family val="1"/>
      </rPr>
      <t>Патогенные бактерии</t>
    </r>
  </si>
  <si>
    <r>
      <rPr>
        <sz val="11"/>
        <rFont val="Calibri"/>
        <family val="1"/>
      </rPr>
      <t>Сальмонеллы</t>
    </r>
  </si>
  <si>
    <r>
      <rPr>
        <b/>
        <sz val="11"/>
        <rFont val="Calibri"/>
        <family val="1"/>
      </rPr>
      <t>Периодичность отбора (1 раз в год - июль в 2023г)</t>
    </r>
  </si>
  <si>
    <r>
      <rPr>
        <b/>
        <sz val="11"/>
        <rFont val="Calibri"/>
        <family val="1"/>
      </rPr>
      <t>Выезд сотрудников на отбор проб</t>
    </r>
  </si>
  <si>
    <r>
      <rPr>
        <b/>
        <sz val="11"/>
        <rFont val="Calibri"/>
        <family val="1"/>
      </rPr>
      <t>Оформление  отчета</t>
    </r>
  </si>
  <si>
    <r>
      <rPr>
        <b/>
        <sz val="11"/>
        <color rgb="FFFF0000"/>
        <rFont val="Calibri"/>
        <family val="1"/>
      </rPr>
      <t>ИТОГО, без учета НДС*</t>
    </r>
  </si>
  <si>
    <r>
      <rPr>
        <b/>
        <sz val="11"/>
        <color rgb="FFFF0000"/>
        <rFont val="Calibri"/>
        <family val="1"/>
      </rPr>
      <t>3 267 790,00 ₽</t>
    </r>
  </si>
  <si>
    <r>
      <rPr>
        <sz val="12"/>
        <rFont val="Times New Roman"/>
        <family val="1"/>
      </rPr>
      <t>Надеемся на наше с Вами сотрудничество!</t>
    </r>
  </si>
  <si>
    <r>
      <rPr>
        <b/>
        <sz val="12"/>
        <rFont val="Times New Roman"/>
        <family val="1"/>
      </rPr>
      <t xml:space="preserve">Генеральный   директор                                                                                        </t>
    </r>
    <r>
      <rPr>
        <b/>
        <vertAlign val="superscript"/>
        <sz val="12"/>
        <rFont val="Times New Roman"/>
        <family val="1"/>
      </rPr>
      <t>Л.В. Колесников</t>
    </r>
  </si>
  <si>
    <t>Стоимость за единицу</t>
  </si>
  <si>
    <t>Расчет стоимости услуг по проведению лабораторных исследований</t>
  </si>
  <si>
    <t>Наименование показателя</t>
  </si>
  <si>
    <t>Стоимость итого</t>
  </si>
  <si>
    <t>Лабораторные исследования качества атмосферного воздуха</t>
  </si>
  <si>
    <t>Азота диоксид</t>
  </si>
  <si>
    <t>Сера диоксид</t>
  </si>
  <si>
    <t>Углерод оксид</t>
  </si>
  <si>
    <t>Инструментальные исследования уровня шума</t>
  </si>
  <si>
    <t>Дневной шум</t>
  </si>
  <si>
    <t>Ночной шум</t>
  </si>
  <si>
    <t>Химические и микробиологические исследования природной (морской) воды</t>
  </si>
  <si>
    <t>БПК5</t>
  </si>
  <si>
    <t>Взвешенные вещ-ва</t>
  </si>
  <si>
    <t>Нефтепродукты</t>
  </si>
  <si>
    <t>ХПК</t>
  </si>
  <si>
    <t>Аммоний ион</t>
  </si>
  <si>
    <t>Нитрат -анион</t>
  </si>
  <si>
    <t>Нитрит-анион</t>
  </si>
  <si>
    <t>Фосфаты (по фосфору)</t>
  </si>
  <si>
    <t>Сульфат-анион</t>
  </si>
  <si>
    <t>Хлорид-анион</t>
  </si>
  <si>
    <t>Железо</t>
  </si>
  <si>
    <t>Медь</t>
  </si>
  <si>
    <t>Цинк</t>
  </si>
  <si>
    <t>Никель</t>
  </si>
  <si>
    <t>Марганец</t>
  </si>
  <si>
    <t>Ртуть</t>
  </si>
  <si>
    <t>Свинец</t>
  </si>
  <si>
    <t>Кадмий</t>
  </si>
  <si>
    <t>Мышьяк</t>
  </si>
  <si>
    <t>Фенол</t>
  </si>
  <si>
    <t>Водородный показатель рН</t>
  </si>
  <si>
    <t>Кислород растворенный</t>
  </si>
  <si>
    <t>Температура</t>
  </si>
  <si>
    <t>Химический и микробиологический анализ качества донных отложений</t>
  </si>
  <si>
    <t>Гранулометрический состав</t>
  </si>
  <si>
    <t>Потери при прокаливании</t>
  </si>
  <si>
    <t>Плотность скелета грунта</t>
  </si>
  <si>
    <t>3,4 бенз(а)пирен</t>
  </si>
  <si>
    <t>Морфометрические особенности и состояние водоохранных зон</t>
  </si>
  <si>
    <t>Водоохранная зона в пределах земельного участка</t>
  </si>
  <si>
    <t>Водные биоресурсы</t>
  </si>
  <si>
    <t>Фенолы</t>
  </si>
  <si>
    <t>рН</t>
  </si>
  <si>
    <t>Выезд сотрудников на отбор проб</t>
  </si>
  <si>
    <t>Дигидросульфид (сероводород)</t>
  </si>
  <si>
    <t>Взвешенные вещества</t>
  </si>
  <si>
    <t>Азот (II) оксид</t>
  </si>
  <si>
    <t>Кол-во точек контроля</t>
  </si>
  <si>
    <t>Стоимость всего, без учета НДС:</t>
  </si>
  <si>
    <t>Фосфор общий</t>
  </si>
  <si>
    <t>Синтетические поверхностно-активные вещества (СПАВ)</t>
  </si>
  <si>
    <t>Запах</t>
  </si>
  <si>
    <t>Цветность</t>
  </si>
  <si>
    <t>Соленость</t>
  </si>
  <si>
    <t>Прозрачность</t>
  </si>
  <si>
    <t>Количество горизонтов</t>
  </si>
  <si>
    <t>Оловоорганические соединения</t>
  </si>
  <si>
    <t>Полихлорированные бефинилы</t>
  </si>
  <si>
    <t xml:space="preserve">Полихлорированные терфенилы </t>
  </si>
  <si>
    <t>Дихлор-дифенил-трихлорэтан</t>
  </si>
  <si>
    <t>Дихлор-дифенил-этилен</t>
  </si>
  <si>
    <t>Дихлор-дифенил- дихлорэтан</t>
  </si>
  <si>
    <t>Природные радионуклиды (226Ra, 232Th. 40К)</t>
  </si>
  <si>
    <t>Техногенные радионуклиды (90 Sr, 137Cs)</t>
  </si>
  <si>
    <t>Органический углерод</t>
  </si>
  <si>
    <t>рН солевой вытяжки</t>
  </si>
  <si>
    <t>Алюминий</t>
  </si>
  <si>
    <t>Окраска</t>
  </si>
  <si>
    <t>Консистенция</t>
  </si>
  <si>
    <t>Масляные пятна</t>
  </si>
  <si>
    <t>Органические и другие включения</t>
  </si>
  <si>
    <t>Кол-во в год (проба)</t>
  </si>
  <si>
    <t>Фитопланктон</t>
  </si>
  <si>
    <t>Зоопланктон</t>
  </si>
  <si>
    <t>Макрозообентос</t>
  </si>
  <si>
    <t>Ихтиофауна</t>
  </si>
  <si>
    <t>Температура воды</t>
  </si>
  <si>
    <t>Растворенный кислород</t>
  </si>
  <si>
    <t>Морские млекопитающие и птицы</t>
  </si>
  <si>
    <t>Определение видов, количества, поведения морских млекопитающих и птиц, регистрация мест скопления</t>
  </si>
  <si>
    <t>Оценка результатов экологического мониторинга</t>
  </si>
  <si>
    <t xml:space="preserve">Технический отчет и анализ результатов экологического контроля компонентов окружающей среды в период проведения строительных работ </t>
  </si>
  <si>
    <t>ИТОГО, без учета НДС</t>
  </si>
  <si>
    <t>Углеводороды предельные (алканы С12-С19)</t>
  </si>
  <si>
    <t xml:space="preserve">диЖелезо триоксид, (железа окcид) (в пересчете на железо) </t>
  </si>
  <si>
    <t>Этилацетат (Этиловый эфир уксусной кислоты)</t>
  </si>
  <si>
    <t xml:space="preserve">Углерод (Пигмент черный) </t>
  </si>
  <si>
    <t xml:space="preserve">Диметилбензол (Метилтолуол) </t>
  </si>
  <si>
    <t xml:space="preserve">Бутан-1-ол (Бутиловый спирт) </t>
  </si>
  <si>
    <t>Этанол (Этиловый спирт)</t>
  </si>
  <si>
    <t xml:space="preserve">Фенол </t>
  </si>
  <si>
    <t xml:space="preserve">Бутилацетат (Бутиловый эфир уксусной кислоты) </t>
  </si>
  <si>
    <t xml:space="preserve"> </t>
  </si>
  <si>
    <t>Фотосинтетические пигменты</t>
  </si>
  <si>
    <t>Акватория Лужской губы Финского залива в зоне
используемого водного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</si>
</sst>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,##0.00;[Red]#,##0.00"/>
  </numFmts>
  <fonts count="20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1"/>
    </font>
    <font>
      <sz val="11"/>
      <name val="Calibri"/>
      <family val="1"/>
    </font>
    <font>
      <b/>
      <sz val="11"/>
      <color rgb="FFFF0000"/>
      <name val="Calibri"/>
      <family val="1"/>
    </font>
    <font>
      <sz val="11"/>
      <color rgb="FFFF0000"/>
      <name val="Calibri"/>
      <family val="1"/>
    </font>
    <font>
      <b/>
      <vertAlign val="superscript"/>
      <sz val="12"/>
      <name val="Times New Roman"/>
      <family val="1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9D9D9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right" vertical="top" indent="4" shrinkToFit="1"/>
    </xf>
    <xf numFmtId="4" fontId="5" fillId="0" borderId="1" xfId="0" applyNumberFormat="1" applyFont="1" applyFill="1" applyBorder="1" applyAlignment="1">
      <alignment horizontal="center" vertical="top" shrinkToFit="1"/>
    </xf>
    <xf numFmtId="4" fontId="6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164" fontId="7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left" vertical="top" wrapText="1"/>
    </xf>
    <xf numFmtId="2" fontId="5" fillId="0" borderId="5" xfId="0" applyNumberFormat="1" applyFont="1" applyFill="1" applyBorder="1" applyAlignment="1">
      <alignment horizontal="center" vertical="top" shrinkToFit="1"/>
    </xf>
    <xf numFmtId="1" fontId="5" fillId="0" borderId="5" xfId="0" applyNumberFormat="1" applyFont="1" applyFill="1" applyBorder="1" applyAlignment="1">
      <alignment horizontal="right" vertical="top" indent="4" shrinkToFit="1"/>
    </xf>
    <xf numFmtId="4" fontId="5" fillId="0" borderId="5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164" fontId="7" fillId="3" borderId="5" xfId="0" applyNumberFormat="1" applyFont="1" applyFill="1" applyBorder="1" applyAlignment="1">
      <alignment horizontal="center" vertical="top" shrinkToFit="1"/>
    </xf>
    <xf numFmtId="0" fontId="0" fillId="0" borderId="5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right" vertical="center" indent="4" shrinkToFit="1"/>
    </xf>
    <xf numFmtId="0" fontId="4" fillId="0" borderId="1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left" vertical="top" indent="3" shrinkToFit="1"/>
    </xf>
    <xf numFmtId="4" fontId="5" fillId="0" borderId="1" xfId="0" applyNumberFormat="1" applyFont="1" applyFill="1" applyBorder="1" applyAlignment="1">
      <alignment horizontal="left" vertical="top" indent="3" shrinkToFit="1"/>
    </xf>
    <xf numFmtId="0" fontId="4" fillId="0" borderId="1" xfId="0" applyFont="1" applyFill="1" applyBorder="1" applyAlignment="1">
      <alignment horizontal="left" vertical="top" wrapText="1" indent="6"/>
    </xf>
    <xf numFmtId="0" fontId="4" fillId="0" borderId="1" xfId="0" applyFont="1" applyFill="1" applyBorder="1" applyAlignment="1">
      <alignment horizontal="left" vertical="top" wrapText="1" indent="7"/>
    </xf>
    <xf numFmtId="0" fontId="4" fillId="0" borderId="1" xfId="0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horizontal="left" vertical="top" wrapText="1" indent="4"/>
    </xf>
    <xf numFmtId="4" fontId="6" fillId="0" borderId="1" xfId="0" applyNumberFormat="1" applyFont="1" applyFill="1" applyBorder="1" applyAlignment="1">
      <alignment horizontal="left" vertical="top" indent="3" shrinkToFit="1"/>
    </xf>
    <xf numFmtId="164" fontId="7" fillId="3" borderId="6" xfId="0" applyNumberFormat="1" applyFont="1" applyFill="1" applyBorder="1" applyAlignment="1">
      <alignment horizontal="left" vertical="top" indent="3" shrinkToFit="1"/>
    </xf>
    <xf numFmtId="0" fontId="3" fillId="0" borderId="5" xfId="0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right" vertical="top" indent="3" shrinkToFit="1"/>
    </xf>
    <xf numFmtId="4" fontId="6" fillId="0" borderId="5" xfId="0" applyNumberFormat="1" applyFont="1" applyFill="1" applyBorder="1" applyAlignment="1">
      <alignment horizontal="left" vertical="top" indent="3" shrinkToFit="1"/>
    </xf>
    <xf numFmtId="0" fontId="3" fillId="0" borderId="1" xfId="0" applyFont="1" applyFill="1" applyBorder="1" applyAlignment="1">
      <alignment horizontal="left" vertical="top" wrapText="1" indent="3"/>
    </xf>
    <xf numFmtId="0" fontId="15" fillId="0" borderId="0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3" xfId="0" applyFont="1" applyFill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vertical="top" shrinkToFit="1"/>
    </xf>
    <xf numFmtId="1" fontId="15" fillId="0" borderId="1" xfId="0" applyNumberFormat="1" applyFont="1" applyFill="1" applyBorder="1" applyAlignment="1">
      <alignment horizontal="right" vertical="top" indent="4" shrinkToFit="1"/>
    </xf>
    <xf numFmtId="4" fontId="15" fillId="0" borderId="1" xfId="0" applyNumberFormat="1" applyFont="1" applyFill="1" applyBorder="1" applyAlignment="1">
      <alignment horizontal="center" vertical="top" shrinkToFit="1"/>
    </xf>
    <xf numFmtId="0" fontId="16" fillId="2" borderId="2" xfId="0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horizontal="center" vertical="top" shrinkToFit="1"/>
    </xf>
    <xf numFmtId="0" fontId="16" fillId="0" borderId="4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4" fontId="15" fillId="0" borderId="4" xfId="0" applyNumberFormat="1" applyFont="1" applyFill="1" applyBorder="1" applyAlignment="1">
      <alignment vertical="top" shrinkToFit="1"/>
    </xf>
    <xf numFmtId="1" fontId="15" fillId="0" borderId="3" xfId="0" applyNumberFormat="1" applyFont="1" applyFill="1" applyBorder="1" applyAlignment="1">
      <alignment horizontal="right" vertical="top" indent="4" shrinkToFit="1"/>
    </xf>
    <xf numFmtId="1" fontId="15" fillId="0" borderId="6" xfId="0" applyNumberFormat="1" applyFont="1" applyFill="1" applyBorder="1" applyAlignment="1">
      <alignment horizontal="right" vertical="top" indent="4" shrinkToFit="1"/>
    </xf>
    <xf numFmtId="4" fontId="15" fillId="0" borderId="10" xfId="0" applyNumberFormat="1" applyFont="1" applyFill="1" applyBorder="1" applyAlignment="1">
      <alignment vertical="top" shrinkToFit="1"/>
    </xf>
    <xf numFmtId="1" fontId="15" fillId="0" borderId="10" xfId="0" applyNumberFormat="1" applyFont="1" applyFill="1" applyBorder="1" applyAlignment="1">
      <alignment horizontal="right" vertical="top" indent="4" shrinkToFit="1"/>
    </xf>
    <xf numFmtId="1" fontId="15" fillId="0" borderId="14" xfId="0" applyNumberFormat="1" applyFont="1" applyFill="1" applyBorder="1" applyAlignment="1">
      <alignment horizontal="right" vertical="top" indent="4" shrinkToFit="1"/>
    </xf>
    <xf numFmtId="0" fontId="16" fillId="0" borderId="10" xfId="0" applyFont="1" applyFill="1" applyBorder="1" applyAlignment="1">
      <alignment vertical="top" wrapText="1"/>
    </xf>
    <xf numFmtId="164" fontId="18" fillId="3" borderId="1" xfId="0" applyNumberFormat="1" applyFont="1" applyFill="1" applyBorder="1" applyAlignment="1">
      <alignment horizontal="center" vertical="top" shrinkToFit="1"/>
    </xf>
    <xf numFmtId="0" fontId="16" fillId="0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vertical="top" shrinkToFit="1"/>
    </xf>
    <xf numFmtId="4" fontId="15" fillId="0" borderId="15" xfId="0" applyNumberFormat="1" applyFont="1" applyFill="1" applyBorder="1" applyAlignment="1">
      <alignment vertical="top" shrinkToFit="1"/>
    </xf>
    <xf numFmtId="4" fontId="15" fillId="0" borderId="16" xfId="0" applyNumberFormat="1" applyFont="1" applyFill="1" applyBorder="1" applyAlignment="1">
      <alignment vertical="top" shrinkToFit="1"/>
    </xf>
    <xf numFmtId="0" fontId="16" fillId="0" borderId="15" xfId="0" applyFont="1" applyFill="1" applyBorder="1" applyAlignment="1">
      <alignment vertical="top" wrapText="1"/>
    </xf>
    <xf numFmtId="1" fontId="15" fillId="0" borderId="17" xfId="0" applyNumberFormat="1" applyFont="1" applyFill="1" applyBorder="1" applyAlignment="1">
      <alignment horizontal="right" vertical="top" indent="4" shrinkToFit="1"/>
    </xf>
    <xf numFmtId="2" fontId="15" fillId="0" borderId="2" xfId="0" applyNumberFormat="1" applyFont="1" applyFill="1" applyBorder="1" applyAlignment="1">
      <alignment horizontal="center" vertical="top" shrinkToFit="1"/>
    </xf>
    <xf numFmtId="2" fontId="15" fillId="0" borderId="11" xfId="0" applyNumberFormat="1" applyFont="1" applyFill="1" applyBorder="1" applyAlignment="1">
      <alignment horizontal="center" vertical="top" shrinkToFit="1"/>
    </xf>
    <xf numFmtId="4" fontId="15" fillId="0" borderId="2" xfId="0" applyNumberFormat="1" applyFont="1" applyFill="1" applyBorder="1" applyAlignment="1">
      <alignment horizontal="center" vertical="top" shrinkToFit="1"/>
    </xf>
    <xf numFmtId="4" fontId="15" fillId="0" borderId="7" xfId="0" applyNumberFormat="1" applyFont="1" applyFill="1" applyBorder="1" applyAlignment="1">
      <alignment horizontal="center" vertical="top" shrinkToFit="1"/>
    </xf>
    <xf numFmtId="0" fontId="15" fillId="0" borderId="15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vertical="center"/>
    </xf>
    <xf numFmtId="2" fontId="15" fillId="0" borderId="10" xfId="0" applyNumberFormat="1" applyFont="1" applyFill="1" applyBorder="1" applyAlignment="1">
      <alignment horizontal="center" vertical="top" shrinkToFit="1"/>
    </xf>
    <xf numFmtId="2" fontId="15" fillId="0" borderId="6" xfId="0" applyNumberFormat="1" applyFont="1" applyFill="1" applyBorder="1" applyAlignment="1">
      <alignment horizontal="center" vertical="top" shrinkToFit="1"/>
    </xf>
    <xf numFmtId="0" fontId="16" fillId="2" borderId="7" xfId="0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 shrinkToFit="1"/>
    </xf>
    <xf numFmtId="1" fontId="15" fillId="0" borderId="10" xfId="0" applyNumberFormat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vertical="top" wrapText="1"/>
    </xf>
    <xf numFmtId="4" fontId="15" fillId="0" borderId="10" xfId="0" applyNumberFormat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/>
    <xf numFmtId="0" fontId="16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8" fontId="16" fillId="0" borderId="1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 indent="2"/>
    </xf>
    <xf numFmtId="0" fontId="18" fillId="3" borderId="2" xfId="0" applyFont="1" applyFill="1" applyBorder="1" applyAlignment="1">
      <alignment horizontal="left" vertical="top" wrapText="1" indent="19"/>
    </xf>
    <xf numFmtId="0" fontId="18" fillId="3" borderId="12" xfId="0" applyFont="1" applyFill="1" applyBorder="1" applyAlignment="1">
      <alignment horizontal="left" vertical="top" wrapText="1" indent="19"/>
    </xf>
    <xf numFmtId="0" fontId="18" fillId="3" borderId="13" xfId="0" applyFont="1" applyFill="1" applyBorder="1" applyAlignment="1">
      <alignment horizontal="left" vertical="top" wrapText="1" indent="19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 indent="19"/>
    </xf>
    <xf numFmtId="0" fontId="4" fillId="3" borderId="8" xfId="0" applyFont="1" applyFill="1" applyBorder="1" applyAlignment="1">
      <alignment horizontal="left" vertical="top" wrapText="1" indent="19"/>
    </xf>
    <xf numFmtId="0" fontId="4" fillId="3" borderId="9" xfId="0" applyFont="1" applyFill="1" applyBorder="1" applyAlignment="1">
      <alignment horizontal="left" vertical="top" wrapText="1" indent="19"/>
    </xf>
    <xf numFmtId="0" fontId="3" fillId="0" borderId="2" xfId="0" applyFont="1" applyFill="1" applyBorder="1" applyAlignment="1">
      <alignment horizontal="left" vertical="top" wrapText="1" indent="13"/>
    </xf>
    <xf numFmtId="0" fontId="3" fillId="0" borderId="4" xfId="0" applyFont="1" applyFill="1" applyBorder="1" applyAlignment="1">
      <alignment horizontal="left" vertical="top" wrapText="1" indent="13"/>
    </xf>
    <xf numFmtId="0" fontId="3" fillId="0" borderId="3" xfId="0" applyFont="1" applyFill="1" applyBorder="1" applyAlignment="1">
      <alignment horizontal="left" vertical="top" wrapText="1" indent="13"/>
    </xf>
    <xf numFmtId="0" fontId="1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1"/>
    </xf>
    <xf numFmtId="0" fontId="4" fillId="0" borderId="4" xfId="0" applyFont="1" applyFill="1" applyBorder="1" applyAlignment="1">
      <alignment horizontal="left" vertical="top" wrapText="1" indent="11"/>
    </xf>
    <xf numFmtId="0" fontId="4" fillId="0" borderId="3" xfId="0" applyFont="1" applyFill="1" applyBorder="1" applyAlignment="1">
      <alignment horizontal="left" vertical="top" wrapText="1" indent="1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top" wrapText="1" indent="19"/>
    </xf>
    <xf numFmtId="0" fontId="4" fillId="3" borderId="4" xfId="0" applyFont="1" applyFill="1" applyBorder="1" applyAlignment="1">
      <alignment horizontal="left" vertical="top" wrapText="1" indent="19"/>
    </xf>
    <xf numFmtId="0" fontId="4" fillId="3" borderId="3" xfId="0" applyFont="1" applyFill="1" applyBorder="1" applyAlignment="1">
      <alignment horizontal="left" vertical="top" wrapText="1" indent="19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9"/>
    </xf>
    <xf numFmtId="0" fontId="4" fillId="0" borderId="4" xfId="0" applyFont="1" applyFill="1" applyBorder="1" applyAlignment="1">
      <alignment horizontal="left" vertical="top" wrapText="1" indent="19"/>
    </xf>
    <xf numFmtId="0" fontId="4" fillId="0" borderId="3" xfId="0" applyFont="1" applyFill="1" applyBorder="1" applyAlignment="1">
      <alignment horizontal="left" vertical="top" wrapText="1" indent="19"/>
    </xf>
    <xf numFmtId="0" fontId="3" fillId="4" borderId="2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 indent="5"/>
    </xf>
    <xf numFmtId="0" fontId="3" fillId="0" borderId="8" xfId="0" applyFont="1" applyFill="1" applyBorder="1" applyAlignment="1">
      <alignment horizontal="left" vertical="top" wrapText="1" indent="5"/>
    </xf>
    <xf numFmtId="0" fontId="3" fillId="0" borderId="9" xfId="0" applyFont="1" applyFill="1" applyBorder="1" applyAlignment="1">
      <alignment horizontal="left" vertical="top" wrapText="1" indent="5"/>
    </xf>
    <xf numFmtId="4" fontId="5" fillId="0" borderId="6" xfId="0" applyNumberFormat="1" applyFont="1" applyFill="1" applyBorder="1" applyAlignment="1">
      <alignment horizontal="left" vertical="center" indent="1" shrinkToFit="1"/>
    </xf>
    <xf numFmtId="4" fontId="5" fillId="0" borderId="5" xfId="0" applyNumberFormat="1" applyFont="1" applyFill="1" applyBorder="1" applyAlignment="1">
      <alignment horizontal="left" vertical="center" indent="1" shrinkToFit="1"/>
    </xf>
    <xf numFmtId="1" fontId="5" fillId="0" borderId="6" xfId="0" applyNumberFormat="1" applyFont="1" applyFill="1" applyBorder="1" applyAlignment="1">
      <alignment horizontal="center" vertical="center" shrinkToFit="1"/>
    </xf>
    <xf numFmtId="1" fontId="5" fillId="0" borderId="5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left" vertical="center" indent="3" shrinkToFit="1"/>
    </xf>
    <xf numFmtId="4" fontId="5" fillId="0" borderId="5" xfId="0" applyNumberFormat="1" applyFont="1" applyFill="1" applyBorder="1" applyAlignment="1">
      <alignment horizontal="left" vertical="center" indent="3" shrinkToFit="1"/>
    </xf>
    <xf numFmtId="0" fontId="3" fillId="3" borderId="2" xfId="0" applyFont="1" applyFill="1" applyBorder="1" applyAlignment="1">
      <alignment horizontal="left" vertical="top" wrapText="1" indent="19"/>
    </xf>
    <xf numFmtId="0" fontId="3" fillId="3" borderId="4" xfId="0" applyFont="1" applyFill="1" applyBorder="1" applyAlignment="1">
      <alignment horizontal="left" vertical="top" wrapText="1" indent="19"/>
    </xf>
    <xf numFmtId="0" fontId="3" fillId="3" borderId="3" xfId="0" applyFont="1" applyFill="1" applyBorder="1" applyAlignment="1">
      <alignment horizontal="left" vertical="top" wrapText="1" indent="19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4" xfId="0" applyFont="1" applyFill="1" applyBorder="1" applyAlignment="1">
      <alignment horizontal="left" vertical="top" wrapText="1" indent="3"/>
    </xf>
    <xf numFmtId="0" fontId="3" fillId="2" borderId="3" xfId="0" applyFont="1" applyFill="1" applyBorder="1" applyAlignment="1">
      <alignment horizontal="left" vertical="top" wrapText="1" indent="3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top" wrapText="1" indent="2"/>
    </xf>
    <xf numFmtId="0" fontId="19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wrapText="1"/>
    </xf>
    <xf numFmtId="0" fontId="18" fillId="0" borderId="11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9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/>
    <xf numFmtId="0" fontId="19" fillId="0" borderId="2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2000250</xdr:colOff>
      <xdr:row>105</xdr:row>
      <xdr:rowOff>21435</xdr:rowOff>
    </xdr:from>
    <xdr:ext cx="1952625" cy="1457325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2625" cy="1457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pane ySplit="4" topLeftCell="A5" activePane="bottomLeft" state="frozen"/>
      <selection pane="bottomLeft" sqref="A1:F1"/>
    </sheetView>
  </sheetViews>
  <sheetFormatPr defaultRowHeight="12.75" x14ac:dyDescent="0.2"/>
  <cols>
    <col min="1" max="1" width="38.6640625" style="168" customWidth="1"/>
    <col min="2" max="4" width="14" style="33" customWidth="1"/>
    <col min="5" max="5" width="16" style="33" customWidth="1"/>
    <col min="6" max="6" width="21.5" style="33" customWidth="1"/>
  </cols>
  <sheetData>
    <row r="1" spans="1:6" ht="17.25" customHeight="1" x14ac:dyDescent="0.2">
      <c r="A1" s="84" t="s">
        <v>78</v>
      </c>
      <c r="B1" s="84"/>
      <c r="C1" s="84"/>
      <c r="D1" s="84"/>
      <c r="E1" s="84"/>
      <c r="F1" s="84"/>
    </row>
    <row r="2" spans="1:6" ht="17.25" customHeight="1" x14ac:dyDescent="0.2">
      <c r="A2" s="84"/>
      <c r="B2" s="84"/>
      <c r="C2" s="84"/>
      <c r="D2" s="84"/>
      <c r="E2" s="84"/>
      <c r="F2" s="84"/>
    </row>
    <row r="3" spans="1:6" ht="17.25" customHeight="1" x14ac:dyDescent="0.2">
      <c r="A3" s="85"/>
      <c r="B3" s="85"/>
      <c r="C3" s="85"/>
      <c r="D3" s="85"/>
      <c r="E3" s="85"/>
      <c r="F3" s="85"/>
    </row>
    <row r="4" spans="1:6" ht="38.25" x14ac:dyDescent="0.2">
      <c r="A4" s="152" t="s">
        <v>79</v>
      </c>
      <c r="B4" s="35" t="s">
        <v>77</v>
      </c>
      <c r="C4" s="35" t="s">
        <v>134</v>
      </c>
      <c r="D4" s="35" t="s">
        <v>126</v>
      </c>
      <c r="E4" s="34" t="s">
        <v>150</v>
      </c>
      <c r="F4" s="36" t="s">
        <v>80</v>
      </c>
    </row>
    <row r="5" spans="1:6" x14ac:dyDescent="0.2">
      <c r="A5" s="80" t="s">
        <v>81</v>
      </c>
      <c r="B5" s="81"/>
      <c r="C5" s="82"/>
      <c r="D5" s="81"/>
      <c r="E5" s="81"/>
      <c r="F5" s="83"/>
    </row>
    <row r="6" spans="1:6" x14ac:dyDescent="0.2">
      <c r="A6" s="153" t="s">
        <v>82</v>
      </c>
      <c r="B6" s="44"/>
      <c r="C6" s="47"/>
      <c r="D6" s="45">
        <v>5</v>
      </c>
      <c r="E6" s="38">
        <v>4</v>
      </c>
      <c r="F6" s="39">
        <f>B6*D6*E6</f>
        <v>0</v>
      </c>
    </row>
    <row r="7" spans="1:6" x14ac:dyDescent="0.2">
      <c r="A7" s="153" t="s">
        <v>125</v>
      </c>
      <c r="B7" s="44"/>
      <c r="C7" s="47"/>
      <c r="D7" s="45">
        <v>5</v>
      </c>
      <c r="E7" s="38">
        <v>4</v>
      </c>
      <c r="F7" s="39">
        <f t="shared" ref="F7:F21" si="0">B7*D7*E7</f>
        <v>0</v>
      </c>
    </row>
    <row r="8" spans="1:6" x14ac:dyDescent="0.2">
      <c r="A8" s="153" t="s">
        <v>83</v>
      </c>
      <c r="B8" s="44"/>
      <c r="C8" s="47"/>
      <c r="D8" s="45">
        <v>5</v>
      </c>
      <c r="E8" s="38">
        <v>4</v>
      </c>
      <c r="F8" s="39">
        <f t="shared" si="0"/>
        <v>0</v>
      </c>
    </row>
    <row r="9" spans="1:6" x14ac:dyDescent="0.2">
      <c r="A9" s="154" t="s">
        <v>84</v>
      </c>
      <c r="B9" s="54"/>
      <c r="C9" s="47"/>
      <c r="D9" s="45">
        <v>5</v>
      </c>
      <c r="E9" s="46">
        <v>4</v>
      </c>
      <c r="F9" s="39">
        <f t="shared" si="0"/>
        <v>0</v>
      </c>
    </row>
    <row r="10" spans="1:6" x14ac:dyDescent="0.2">
      <c r="A10" s="155" t="s">
        <v>123</v>
      </c>
      <c r="B10" s="55"/>
      <c r="C10" s="47"/>
      <c r="D10" s="45">
        <v>5</v>
      </c>
      <c r="E10" s="48">
        <v>4</v>
      </c>
      <c r="F10" s="39">
        <f t="shared" si="0"/>
        <v>0</v>
      </c>
    </row>
    <row r="11" spans="1:6" ht="25.5" x14ac:dyDescent="0.2">
      <c r="A11" s="155" t="s">
        <v>162</v>
      </c>
      <c r="B11" s="55"/>
      <c r="C11" s="47"/>
      <c r="D11" s="45">
        <v>5</v>
      </c>
      <c r="E11" s="48">
        <v>4</v>
      </c>
      <c r="F11" s="39">
        <f t="shared" si="0"/>
        <v>0</v>
      </c>
    </row>
    <row r="12" spans="1:6" x14ac:dyDescent="0.2">
      <c r="A12" s="155" t="s">
        <v>124</v>
      </c>
      <c r="B12" s="56"/>
      <c r="C12" s="47"/>
      <c r="D12" s="45">
        <v>5</v>
      </c>
      <c r="E12" s="49">
        <v>4</v>
      </c>
      <c r="F12" s="39">
        <f t="shared" si="0"/>
        <v>0</v>
      </c>
    </row>
    <row r="13" spans="1:6" ht="25.5" x14ac:dyDescent="0.2">
      <c r="A13" s="155" t="s">
        <v>163</v>
      </c>
      <c r="B13" s="56"/>
      <c r="C13" s="47"/>
      <c r="D13" s="45">
        <v>5</v>
      </c>
      <c r="E13" s="38">
        <v>4</v>
      </c>
      <c r="F13" s="39">
        <f t="shared" si="0"/>
        <v>0</v>
      </c>
    </row>
    <row r="14" spans="1:6" x14ac:dyDescent="0.2">
      <c r="A14" s="155" t="s">
        <v>165</v>
      </c>
      <c r="B14" s="56"/>
      <c r="C14" s="47"/>
      <c r="D14" s="45">
        <v>5</v>
      </c>
      <c r="E14" s="38">
        <v>4</v>
      </c>
      <c r="F14" s="39">
        <f t="shared" si="0"/>
        <v>0</v>
      </c>
    </row>
    <row r="15" spans="1:6" x14ac:dyDescent="0.2">
      <c r="A15" s="155" t="s">
        <v>166</v>
      </c>
      <c r="B15" s="56"/>
      <c r="C15" s="47"/>
      <c r="D15" s="45">
        <v>5</v>
      </c>
      <c r="E15" s="38">
        <v>4</v>
      </c>
      <c r="F15" s="39">
        <f t="shared" si="0"/>
        <v>0</v>
      </c>
    </row>
    <row r="16" spans="1:6" x14ac:dyDescent="0.2">
      <c r="A16" s="155" t="s">
        <v>167</v>
      </c>
      <c r="B16" s="56"/>
      <c r="C16" s="47"/>
      <c r="D16" s="45">
        <v>5</v>
      </c>
      <c r="E16" s="38">
        <v>4</v>
      </c>
      <c r="F16" s="39">
        <f t="shared" si="0"/>
        <v>0</v>
      </c>
    </row>
    <row r="17" spans="1:6" x14ac:dyDescent="0.2">
      <c r="A17" s="155" t="s">
        <v>168</v>
      </c>
      <c r="B17" s="56"/>
      <c r="C17" s="47"/>
      <c r="D17" s="45">
        <v>5</v>
      </c>
      <c r="E17" s="38">
        <v>4</v>
      </c>
      <c r="F17" s="39">
        <f t="shared" si="0"/>
        <v>0</v>
      </c>
    </row>
    <row r="18" spans="1:6" x14ac:dyDescent="0.2">
      <c r="A18" s="155" t="s">
        <v>169</v>
      </c>
      <c r="B18" s="56"/>
      <c r="C18" s="47"/>
      <c r="D18" s="45">
        <v>5</v>
      </c>
      <c r="E18" s="38">
        <v>4</v>
      </c>
      <c r="F18" s="39">
        <f t="shared" si="0"/>
        <v>0</v>
      </c>
    </row>
    <row r="19" spans="1:6" ht="25.5" x14ac:dyDescent="0.2">
      <c r="A19" s="155" t="s">
        <v>170</v>
      </c>
      <c r="B19" s="56"/>
      <c r="C19" s="47"/>
      <c r="D19" s="45">
        <v>5</v>
      </c>
      <c r="E19" s="38">
        <v>4</v>
      </c>
      <c r="F19" s="39">
        <f t="shared" si="0"/>
        <v>0</v>
      </c>
    </row>
    <row r="20" spans="1:6" ht="25.5" x14ac:dyDescent="0.2">
      <c r="A20" s="156" t="s">
        <v>164</v>
      </c>
      <c r="B20" s="56"/>
      <c r="C20" s="47"/>
      <c r="D20" s="45">
        <v>5</v>
      </c>
      <c r="E20" s="38">
        <v>4</v>
      </c>
      <c r="F20" s="39">
        <f t="shared" si="0"/>
        <v>0</v>
      </c>
    </row>
    <row r="21" spans="1:6" x14ac:dyDescent="0.2">
      <c r="A21" s="157" t="s">
        <v>122</v>
      </c>
      <c r="B21" s="57"/>
      <c r="C21" s="50"/>
      <c r="D21" s="45">
        <v>5</v>
      </c>
      <c r="E21" s="48">
        <v>4</v>
      </c>
      <c r="F21" s="39">
        <f t="shared" si="0"/>
        <v>0</v>
      </c>
    </row>
    <row r="22" spans="1:6" x14ac:dyDescent="0.2">
      <c r="A22" s="86" t="s">
        <v>127</v>
      </c>
      <c r="B22" s="87"/>
      <c r="C22" s="87"/>
      <c r="D22" s="87"/>
      <c r="E22" s="88"/>
      <c r="F22" s="51">
        <f>SUM(F6:F21)</f>
        <v>0</v>
      </c>
    </row>
    <row r="23" spans="1:6" x14ac:dyDescent="0.2">
      <c r="A23" s="80" t="s">
        <v>85</v>
      </c>
      <c r="B23" s="81"/>
      <c r="C23" s="81"/>
      <c r="D23" s="81"/>
      <c r="E23" s="81"/>
      <c r="F23" s="83"/>
    </row>
    <row r="24" spans="1:6" ht="12.75" customHeight="1" x14ac:dyDescent="0.2">
      <c r="A24" s="153" t="s">
        <v>86</v>
      </c>
      <c r="B24" s="37"/>
      <c r="C24" s="37"/>
      <c r="D24" s="45">
        <v>5</v>
      </c>
      <c r="E24" s="38">
        <v>4</v>
      </c>
      <c r="F24" s="39">
        <f>B24*D24*E24</f>
        <v>0</v>
      </c>
    </row>
    <row r="25" spans="1:6" ht="12.75" customHeight="1" x14ac:dyDescent="0.2">
      <c r="A25" s="153" t="s">
        <v>87</v>
      </c>
      <c r="B25" s="37"/>
      <c r="C25" s="37"/>
      <c r="D25" s="45">
        <v>5</v>
      </c>
      <c r="E25" s="38">
        <v>4</v>
      </c>
      <c r="F25" s="39">
        <f t="shared" ref="F25" si="1">B25*D25*E25</f>
        <v>0</v>
      </c>
    </row>
    <row r="26" spans="1:6" x14ac:dyDescent="0.2">
      <c r="A26" s="157" t="s">
        <v>122</v>
      </c>
      <c r="B26" s="50"/>
      <c r="C26" s="50"/>
      <c r="D26" s="45">
        <v>5</v>
      </c>
      <c r="E26" s="48">
        <v>4</v>
      </c>
      <c r="F26" s="39">
        <f>B26*D26*E26</f>
        <v>0</v>
      </c>
    </row>
    <row r="27" spans="1:6" x14ac:dyDescent="0.2">
      <c r="A27" s="86" t="s">
        <v>127</v>
      </c>
      <c r="B27" s="87"/>
      <c r="C27" s="87"/>
      <c r="D27" s="87"/>
      <c r="E27" s="88"/>
      <c r="F27" s="51">
        <f>SUM(F11:F26)</f>
        <v>0</v>
      </c>
    </row>
    <row r="28" spans="1:6" x14ac:dyDescent="0.2">
      <c r="A28" s="89" t="s">
        <v>88</v>
      </c>
      <c r="B28" s="90"/>
      <c r="C28" s="91"/>
      <c r="D28" s="90"/>
      <c r="E28" s="90"/>
      <c r="F28" s="92"/>
    </row>
    <row r="29" spans="1:6" x14ac:dyDescent="0.2">
      <c r="A29" s="153" t="s">
        <v>89</v>
      </c>
      <c r="B29" s="59"/>
      <c r="C29" s="38">
        <v>3</v>
      </c>
      <c r="D29" s="58">
        <v>5</v>
      </c>
      <c r="E29" s="48">
        <v>12</v>
      </c>
      <c r="F29" s="39">
        <f>B29*C29*D29*E29</f>
        <v>0</v>
      </c>
    </row>
    <row r="30" spans="1:6" x14ac:dyDescent="0.2">
      <c r="A30" s="153" t="s">
        <v>90</v>
      </c>
      <c r="B30" s="59"/>
      <c r="C30" s="38">
        <v>3</v>
      </c>
      <c r="D30" s="58">
        <v>17</v>
      </c>
      <c r="E30" s="48">
        <v>12</v>
      </c>
      <c r="F30" s="39">
        <f t="shared" ref="F30:F57" si="2">B30*C30*D30*E30</f>
        <v>0</v>
      </c>
    </row>
    <row r="31" spans="1:6" x14ac:dyDescent="0.2">
      <c r="A31" s="153" t="s">
        <v>91</v>
      </c>
      <c r="B31" s="59"/>
      <c r="C31" s="38">
        <v>3</v>
      </c>
      <c r="D31" s="58">
        <v>5</v>
      </c>
      <c r="E31" s="48">
        <v>12</v>
      </c>
      <c r="F31" s="39">
        <f t="shared" si="2"/>
        <v>0</v>
      </c>
    </row>
    <row r="32" spans="1:6" x14ac:dyDescent="0.2">
      <c r="A32" s="153" t="s">
        <v>92</v>
      </c>
      <c r="B32" s="59"/>
      <c r="C32" s="38">
        <v>3</v>
      </c>
      <c r="D32" s="58">
        <v>5</v>
      </c>
      <c r="E32" s="48">
        <v>12</v>
      </c>
      <c r="F32" s="39">
        <f t="shared" si="2"/>
        <v>0</v>
      </c>
    </row>
    <row r="33" spans="1:6" x14ac:dyDescent="0.2">
      <c r="A33" s="153" t="s">
        <v>93</v>
      </c>
      <c r="B33" s="59" t="s">
        <v>171</v>
      </c>
      <c r="C33" s="38">
        <v>3</v>
      </c>
      <c r="D33" s="58">
        <v>5</v>
      </c>
      <c r="E33" s="48">
        <v>12</v>
      </c>
      <c r="F33" s="39" t="e">
        <f t="shared" si="2"/>
        <v>#VALUE!</v>
      </c>
    </row>
    <row r="34" spans="1:6" x14ac:dyDescent="0.2">
      <c r="A34" s="153" t="s">
        <v>94</v>
      </c>
      <c r="B34" s="59"/>
      <c r="C34" s="38">
        <v>3</v>
      </c>
      <c r="D34" s="58">
        <v>5</v>
      </c>
      <c r="E34" s="48">
        <v>12</v>
      </c>
      <c r="F34" s="39">
        <f t="shared" si="2"/>
        <v>0</v>
      </c>
    </row>
    <row r="35" spans="1:6" x14ac:dyDescent="0.2">
      <c r="A35" s="153" t="s">
        <v>95</v>
      </c>
      <c r="B35" s="59"/>
      <c r="C35" s="38">
        <v>3</v>
      </c>
      <c r="D35" s="58">
        <v>5</v>
      </c>
      <c r="E35" s="48">
        <v>12</v>
      </c>
      <c r="F35" s="39">
        <f t="shared" si="2"/>
        <v>0</v>
      </c>
    </row>
    <row r="36" spans="1:6" x14ac:dyDescent="0.2">
      <c r="A36" s="153" t="s">
        <v>96</v>
      </c>
      <c r="B36" s="59"/>
      <c r="C36" s="38">
        <v>3</v>
      </c>
      <c r="D36" s="58">
        <v>5</v>
      </c>
      <c r="E36" s="48">
        <v>12</v>
      </c>
      <c r="F36" s="39">
        <f t="shared" si="2"/>
        <v>0</v>
      </c>
    </row>
    <row r="37" spans="1:6" x14ac:dyDescent="0.2">
      <c r="A37" s="153" t="s">
        <v>97</v>
      </c>
      <c r="B37" s="59"/>
      <c r="C37" s="38">
        <v>3</v>
      </c>
      <c r="D37" s="58">
        <v>5</v>
      </c>
      <c r="E37" s="48">
        <v>12</v>
      </c>
      <c r="F37" s="39">
        <f t="shared" si="2"/>
        <v>0</v>
      </c>
    </row>
    <row r="38" spans="1:6" x14ac:dyDescent="0.2">
      <c r="A38" s="153" t="s">
        <v>98</v>
      </c>
      <c r="B38" s="59"/>
      <c r="C38" s="38">
        <v>3</v>
      </c>
      <c r="D38" s="58">
        <v>5</v>
      </c>
      <c r="E38" s="48">
        <v>12</v>
      </c>
      <c r="F38" s="39">
        <f t="shared" si="2"/>
        <v>0</v>
      </c>
    </row>
    <row r="39" spans="1:6" x14ac:dyDescent="0.2">
      <c r="A39" s="153" t="s">
        <v>99</v>
      </c>
      <c r="B39" s="59"/>
      <c r="C39" s="38">
        <v>3</v>
      </c>
      <c r="D39" s="58">
        <v>5</v>
      </c>
      <c r="E39" s="48">
        <v>12</v>
      </c>
      <c r="F39" s="39">
        <f t="shared" si="2"/>
        <v>0</v>
      </c>
    </row>
    <row r="40" spans="1:6" x14ac:dyDescent="0.2">
      <c r="A40" s="153" t="s">
        <v>100</v>
      </c>
      <c r="B40" s="59"/>
      <c r="C40" s="38">
        <v>3</v>
      </c>
      <c r="D40" s="58">
        <v>5</v>
      </c>
      <c r="E40" s="48">
        <v>12</v>
      </c>
      <c r="F40" s="39">
        <f t="shared" si="2"/>
        <v>0</v>
      </c>
    </row>
    <row r="41" spans="1:6" x14ac:dyDescent="0.2">
      <c r="A41" s="153" t="s">
        <v>101</v>
      </c>
      <c r="B41" s="59"/>
      <c r="C41" s="38">
        <v>3</v>
      </c>
      <c r="D41" s="58">
        <v>5</v>
      </c>
      <c r="E41" s="48">
        <v>12</v>
      </c>
      <c r="F41" s="39">
        <f t="shared" si="2"/>
        <v>0</v>
      </c>
    </row>
    <row r="42" spans="1:6" x14ac:dyDescent="0.2">
      <c r="A42" s="153" t="s">
        <v>102</v>
      </c>
      <c r="B42" s="59"/>
      <c r="C42" s="38">
        <v>3</v>
      </c>
      <c r="D42" s="58">
        <v>5</v>
      </c>
      <c r="E42" s="48">
        <v>12</v>
      </c>
      <c r="F42" s="39">
        <f t="shared" si="2"/>
        <v>0</v>
      </c>
    </row>
    <row r="43" spans="1:6" x14ac:dyDescent="0.2">
      <c r="A43" s="153" t="s">
        <v>103</v>
      </c>
      <c r="B43" s="59"/>
      <c r="C43" s="38">
        <v>3</v>
      </c>
      <c r="D43" s="58">
        <v>5</v>
      </c>
      <c r="E43" s="48">
        <v>12</v>
      </c>
      <c r="F43" s="39">
        <f t="shared" si="2"/>
        <v>0</v>
      </c>
    </row>
    <row r="44" spans="1:6" x14ac:dyDescent="0.2">
      <c r="A44" s="158" t="s">
        <v>104</v>
      </c>
      <c r="B44" s="60"/>
      <c r="C44" s="38">
        <v>3</v>
      </c>
      <c r="D44" s="58">
        <v>5</v>
      </c>
      <c r="E44" s="48">
        <v>12</v>
      </c>
      <c r="F44" s="39">
        <f t="shared" si="2"/>
        <v>0</v>
      </c>
    </row>
    <row r="45" spans="1:6" x14ac:dyDescent="0.2">
      <c r="A45" s="153" t="s">
        <v>105</v>
      </c>
      <c r="B45" s="59"/>
      <c r="C45" s="38">
        <v>3</v>
      </c>
      <c r="D45" s="58">
        <v>5</v>
      </c>
      <c r="E45" s="48">
        <v>12</v>
      </c>
      <c r="F45" s="39">
        <f t="shared" si="2"/>
        <v>0</v>
      </c>
    </row>
    <row r="46" spans="1:6" x14ac:dyDescent="0.2">
      <c r="A46" s="153" t="s">
        <v>106</v>
      </c>
      <c r="B46" s="59"/>
      <c r="C46" s="38">
        <v>3</v>
      </c>
      <c r="D46" s="58">
        <v>5</v>
      </c>
      <c r="E46" s="48">
        <v>12</v>
      </c>
      <c r="F46" s="39">
        <f t="shared" si="2"/>
        <v>0</v>
      </c>
    </row>
    <row r="47" spans="1:6" x14ac:dyDescent="0.2">
      <c r="A47" s="153" t="s">
        <v>107</v>
      </c>
      <c r="B47" s="59"/>
      <c r="C47" s="38">
        <v>3</v>
      </c>
      <c r="D47" s="58">
        <v>5</v>
      </c>
      <c r="E47" s="48">
        <v>12</v>
      </c>
      <c r="F47" s="39">
        <f t="shared" si="2"/>
        <v>0</v>
      </c>
    </row>
    <row r="48" spans="1:6" x14ac:dyDescent="0.2">
      <c r="A48" s="153" t="s">
        <v>108</v>
      </c>
      <c r="B48" s="59"/>
      <c r="C48" s="38">
        <v>3</v>
      </c>
      <c r="D48" s="58">
        <v>5</v>
      </c>
      <c r="E48" s="48">
        <v>12</v>
      </c>
      <c r="F48" s="39">
        <f t="shared" si="2"/>
        <v>0</v>
      </c>
    </row>
    <row r="49" spans="1:6" x14ac:dyDescent="0.2">
      <c r="A49" s="153" t="s">
        <v>109</v>
      </c>
      <c r="B49" s="59"/>
      <c r="C49" s="38">
        <v>3</v>
      </c>
      <c r="D49" s="58">
        <v>5</v>
      </c>
      <c r="E49" s="48">
        <v>12</v>
      </c>
      <c r="F49" s="39">
        <f t="shared" si="2"/>
        <v>0</v>
      </c>
    </row>
    <row r="50" spans="1:6" x14ac:dyDescent="0.2">
      <c r="A50" s="153" t="s">
        <v>110</v>
      </c>
      <c r="B50" s="59"/>
      <c r="C50" s="38">
        <v>3</v>
      </c>
      <c r="D50" s="58">
        <v>5</v>
      </c>
      <c r="E50" s="48">
        <v>12</v>
      </c>
      <c r="F50" s="39">
        <f t="shared" si="2"/>
        <v>0</v>
      </c>
    </row>
    <row r="51" spans="1:6" x14ac:dyDescent="0.2">
      <c r="A51" s="153" t="s">
        <v>111</v>
      </c>
      <c r="B51" s="59"/>
      <c r="C51" s="38">
        <v>3</v>
      </c>
      <c r="D51" s="58">
        <v>5</v>
      </c>
      <c r="E51" s="48">
        <v>12</v>
      </c>
      <c r="F51" s="39">
        <f t="shared" si="2"/>
        <v>0</v>
      </c>
    </row>
    <row r="52" spans="1:6" x14ac:dyDescent="0.2">
      <c r="A52" s="153" t="s">
        <v>128</v>
      </c>
      <c r="B52" s="61"/>
      <c r="C52" s="38">
        <v>3</v>
      </c>
      <c r="D52" s="58">
        <v>5</v>
      </c>
      <c r="E52" s="48">
        <v>12</v>
      </c>
      <c r="F52" s="39">
        <f t="shared" si="2"/>
        <v>0</v>
      </c>
    </row>
    <row r="53" spans="1:6" ht="25.5" x14ac:dyDescent="0.2">
      <c r="A53" s="153" t="s">
        <v>129</v>
      </c>
      <c r="B53" s="59"/>
      <c r="C53" s="38">
        <v>3</v>
      </c>
      <c r="D53" s="58">
        <v>5</v>
      </c>
      <c r="E53" s="48">
        <v>12</v>
      </c>
      <c r="F53" s="39">
        <f t="shared" si="2"/>
        <v>0</v>
      </c>
    </row>
    <row r="54" spans="1:6" x14ac:dyDescent="0.2">
      <c r="A54" s="153" t="s">
        <v>130</v>
      </c>
      <c r="B54" s="59"/>
      <c r="C54" s="38">
        <v>3</v>
      </c>
      <c r="D54" s="58">
        <v>5</v>
      </c>
      <c r="E54" s="48">
        <v>12</v>
      </c>
      <c r="F54" s="39">
        <f t="shared" si="2"/>
        <v>0</v>
      </c>
    </row>
    <row r="55" spans="1:6" x14ac:dyDescent="0.2">
      <c r="A55" s="153" t="s">
        <v>131</v>
      </c>
      <c r="B55" s="59"/>
      <c r="C55" s="38">
        <v>3</v>
      </c>
      <c r="D55" s="58">
        <v>5</v>
      </c>
      <c r="E55" s="48">
        <v>12</v>
      </c>
      <c r="F55" s="39">
        <f t="shared" si="2"/>
        <v>0</v>
      </c>
    </row>
    <row r="56" spans="1:6" x14ac:dyDescent="0.2">
      <c r="A56" s="154" t="s">
        <v>132</v>
      </c>
      <c r="B56" s="62"/>
      <c r="C56" s="38">
        <v>3</v>
      </c>
      <c r="D56" s="58">
        <v>5</v>
      </c>
      <c r="E56" s="48">
        <v>12</v>
      </c>
      <c r="F56" s="39">
        <f t="shared" si="2"/>
        <v>0</v>
      </c>
    </row>
    <row r="57" spans="1:6" x14ac:dyDescent="0.2">
      <c r="A57" s="159" t="s">
        <v>133</v>
      </c>
      <c r="B57" s="63"/>
      <c r="C57" s="38">
        <v>3</v>
      </c>
      <c r="D57" s="58">
        <v>5</v>
      </c>
      <c r="E57" s="48">
        <v>12</v>
      </c>
      <c r="F57" s="39">
        <f t="shared" si="2"/>
        <v>0</v>
      </c>
    </row>
    <row r="58" spans="1:6" x14ac:dyDescent="0.2">
      <c r="A58" s="160" t="s">
        <v>122</v>
      </c>
      <c r="B58" s="53"/>
      <c r="C58" s="38">
        <v>1</v>
      </c>
      <c r="D58" s="58">
        <v>5</v>
      </c>
      <c r="E58" s="48">
        <v>12</v>
      </c>
      <c r="F58" s="39">
        <f>B58*C58*D58*E58</f>
        <v>0</v>
      </c>
    </row>
    <row r="59" spans="1:6" x14ac:dyDescent="0.2">
      <c r="A59" s="77" t="s">
        <v>127</v>
      </c>
      <c r="B59" s="78"/>
      <c r="C59" s="78"/>
      <c r="D59" s="78"/>
      <c r="E59" s="79"/>
      <c r="F59" s="51" t="e">
        <f>SUM(F29:F58)</f>
        <v>#VALUE!</v>
      </c>
    </row>
    <row r="60" spans="1:6" x14ac:dyDescent="0.2">
      <c r="A60" s="161" t="s">
        <v>112</v>
      </c>
      <c r="B60" s="40"/>
      <c r="C60" s="40"/>
      <c r="D60" s="40"/>
      <c r="E60" s="40"/>
      <c r="F60" s="40"/>
    </row>
    <row r="61" spans="1:6" x14ac:dyDescent="0.2">
      <c r="A61" s="153" t="s">
        <v>113</v>
      </c>
      <c r="B61" s="39"/>
      <c r="C61" s="38">
        <v>1</v>
      </c>
      <c r="D61" s="64">
        <v>6</v>
      </c>
      <c r="E61" s="38">
        <v>7</v>
      </c>
      <c r="F61" s="39">
        <f>B61*C61*D61*E61</f>
        <v>0</v>
      </c>
    </row>
    <row r="62" spans="1:6" x14ac:dyDescent="0.2">
      <c r="A62" s="153" t="s">
        <v>114</v>
      </c>
      <c r="B62" s="41"/>
      <c r="C62" s="38">
        <v>1</v>
      </c>
      <c r="D62" s="64">
        <v>6</v>
      </c>
      <c r="E62" s="38">
        <v>7</v>
      </c>
      <c r="F62" s="39">
        <f t="shared" ref="F62:F93" si="3">B62*C62*D62*E62</f>
        <v>0</v>
      </c>
    </row>
    <row r="63" spans="1:6" x14ac:dyDescent="0.2">
      <c r="A63" s="153" t="s">
        <v>115</v>
      </c>
      <c r="B63" s="41"/>
      <c r="C63" s="38">
        <v>1</v>
      </c>
      <c r="D63" s="64">
        <v>6</v>
      </c>
      <c r="E63" s="38">
        <v>7</v>
      </c>
      <c r="F63" s="39">
        <f t="shared" si="3"/>
        <v>0</v>
      </c>
    </row>
    <row r="64" spans="1:6" x14ac:dyDescent="0.2">
      <c r="A64" s="153" t="s">
        <v>100</v>
      </c>
      <c r="B64" s="41"/>
      <c r="C64" s="38">
        <v>1</v>
      </c>
      <c r="D64" s="64">
        <v>6</v>
      </c>
      <c r="E64" s="38">
        <v>7</v>
      </c>
      <c r="F64" s="39">
        <f t="shared" si="3"/>
        <v>0</v>
      </c>
    </row>
    <row r="65" spans="1:6" x14ac:dyDescent="0.2">
      <c r="A65" s="153" t="s">
        <v>101</v>
      </c>
      <c r="B65" s="41"/>
      <c r="C65" s="38">
        <v>1</v>
      </c>
      <c r="D65" s="64">
        <v>6</v>
      </c>
      <c r="E65" s="38">
        <v>7</v>
      </c>
      <c r="F65" s="39">
        <f t="shared" si="3"/>
        <v>0</v>
      </c>
    </row>
    <row r="66" spans="1:6" x14ac:dyDescent="0.2">
      <c r="A66" s="153" t="s">
        <v>102</v>
      </c>
      <c r="B66" s="41"/>
      <c r="C66" s="38">
        <v>1</v>
      </c>
      <c r="D66" s="64">
        <v>6</v>
      </c>
      <c r="E66" s="38">
        <v>7</v>
      </c>
      <c r="F66" s="39">
        <f t="shared" si="3"/>
        <v>0</v>
      </c>
    </row>
    <row r="67" spans="1:6" x14ac:dyDescent="0.2">
      <c r="A67" s="153" t="s">
        <v>103</v>
      </c>
      <c r="B67" s="41"/>
      <c r="C67" s="38">
        <v>1</v>
      </c>
      <c r="D67" s="64">
        <v>6</v>
      </c>
      <c r="E67" s="38">
        <v>7</v>
      </c>
      <c r="F67" s="39">
        <f t="shared" si="3"/>
        <v>0</v>
      </c>
    </row>
    <row r="68" spans="1:6" x14ac:dyDescent="0.2">
      <c r="A68" s="153" t="s">
        <v>105</v>
      </c>
      <c r="B68" s="41"/>
      <c r="C68" s="38">
        <v>1</v>
      </c>
      <c r="D68" s="64">
        <v>6</v>
      </c>
      <c r="E68" s="38">
        <v>7</v>
      </c>
      <c r="F68" s="39">
        <f t="shared" si="3"/>
        <v>0</v>
      </c>
    </row>
    <row r="69" spans="1:6" x14ac:dyDescent="0.2">
      <c r="A69" s="153" t="s">
        <v>106</v>
      </c>
      <c r="B69" s="41"/>
      <c r="C69" s="38">
        <v>1</v>
      </c>
      <c r="D69" s="64">
        <v>6</v>
      </c>
      <c r="E69" s="38">
        <v>7</v>
      </c>
      <c r="F69" s="39">
        <f t="shared" si="3"/>
        <v>0</v>
      </c>
    </row>
    <row r="70" spans="1:6" x14ac:dyDescent="0.2">
      <c r="A70" s="153" t="s">
        <v>104</v>
      </c>
      <c r="B70" s="41"/>
      <c r="C70" s="38">
        <v>1</v>
      </c>
      <c r="D70" s="64">
        <v>6</v>
      </c>
      <c r="E70" s="38">
        <v>7</v>
      </c>
      <c r="F70" s="39">
        <f t="shared" si="3"/>
        <v>0</v>
      </c>
    </row>
    <row r="71" spans="1:6" x14ac:dyDescent="0.2">
      <c r="A71" s="153" t="s">
        <v>107</v>
      </c>
      <c r="B71" s="41"/>
      <c r="C71" s="38">
        <v>1</v>
      </c>
      <c r="D71" s="64">
        <v>6</v>
      </c>
      <c r="E71" s="38">
        <v>7</v>
      </c>
      <c r="F71" s="39">
        <f t="shared" si="3"/>
        <v>0</v>
      </c>
    </row>
    <row r="72" spans="1:6" x14ac:dyDescent="0.2">
      <c r="A72" s="153" t="s">
        <v>116</v>
      </c>
      <c r="B72" s="41"/>
      <c r="C72" s="38">
        <v>1</v>
      </c>
      <c r="D72" s="64">
        <v>6</v>
      </c>
      <c r="E72" s="38">
        <v>7</v>
      </c>
      <c r="F72" s="39">
        <f t="shared" si="3"/>
        <v>0</v>
      </c>
    </row>
    <row r="73" spans="1:6" x14ac:dyDescent="0.2">
      <c r="A73" s="153" t="s">
        <v>135</v>
      </c>
      <c r="B73" s="41"/>
      <c r="C73" s="38">
        <v>1</v>
      </c>
      <c r="D73" s="64">
        <v>6</v>
      </c>
      <c r="E73" s="38">
        <v>7</v>
      </c>
      <c r="F73" s="39">
        <f t="shared" si="3"/>
        <v>0</v>
      </c>
    </row>
    <row r="74" spans="1:6" x14ac:dyDescent="0.2">
      <c r="A74" s="153" t="s">
        <v>136</v>
      </c>
      <c r="B74" s="41"/>
      <c r="C74" s="38">
        <v>1</v>
      </c>
      <c r="D74" s="64">
        <v>6</v>
      </c>
      <c r="E74" s="38">
        <v>7</v>
      </c>
      <c r="F74" s="39">
        <f t="shared" si="3"/>
        <v>0</v>
      </c>
    </row>
    <row r="75" spans="1:6" x14ac:dyDescent="0.2">
      <c r="A75" s="153" t="s">
        <v>137</v>
      </c>
      <c r="B75" s="41"/>
      <c r="C75" s="38">
        <v>1</v>
      </c>
      <c r="D75" s="64">
        <v>6</v>
      </c>
      <c r="E75" s="38">
        <v>7</v>
      </c>
      <c r="F75" s="39">
        <f t="shared" si="3"/>
        <v>0</v>
      </c>
    </row>
    <row r="76" spans="1:6" x14ac:dyDescent="0.2">
      <c r="A76" s="153" t="s">
        <v>138</v>
      </c>
      <c r="B76" s="41"/>
      <c r="C76" s="38">
        <v>1</v>
      </c>
      <c r="D76" s="64">
        <v>6</v>
      </c>
      <c r="E76" s="38">
        <v>7</v>
      </c>
      <c r="F76" s="39">
        <f t="shared" si="3"/>
        <v>0</v>
      </c>
    </row>
    <row r="77" spans="1:6" x14ac:dyDescent="0.2">
      <c r="A77" s="153" t="s">
        <v>139</v>
      </c>
      <c r="B77" s="41"/>
      <c r="C77" s="38">
        <v>1</v>
      </c>
      <c r="D77" s="64">
        <v>6</v>
      </c>
      <c r="E77" s="38">
        <v>7</v>
      </c>
      <c r="F77" s="39">
        <f t="shared" si="3"/>
        <v>0</v>
      </c>
    </row>
    <row r="78" spans="1:6" x14ac:dyDescent="0.2">
      <c r="A78" s="153" t="s">
        <v>140</v>
      </c>
      <c r="B78" s="41"/>
      <c r="C78" s="38">
        <v>1</v>
      </c>
      <c r="D78" s="64">
        <v>6</v>
      </c>
      <c r="E78" s="38">
        <v>7</v>
      </c>
      <c r="F78" s="39">
        <f t="shared" si="3"/>
        <v>0</v>
      </c>
    </row>
    <row r="79" spans="1:6" ht="25.5" x14ac:dyDescent="0.2">
      <c r="A79" s="153" t="s">
        <v>141</v>
      </c>
      <c r="B79" s="41"/>
      <c r="C79" s="38">
        <v>1</v>
      </c>
      <c r="D79" s="64">
        <v>6</v>
      </c>
      <c r="E79" s="38">
        <v>7</v>
      </c>
      <c r="F79" s="39">
        <f t="shared" si="3"/>
        <v>0</v>
      </c>
    </row>
    <row r="80" spans="1:6" ht="25.5" x14ac:dyDescent="0.2">
      <c r="A80" s="153" t="s">
        <v>142</v>
      </c>
      <c r="B80" s="41"/>
      <c r="C80" s="38">
        <v>1</v>
      </c>
      <c r="D80" s="64">
        <v>6</v>
      </c>
      <c r="E80" s="38">
        <v>7</v>
      </c>
      <c r="F80" s="39">
        <f t="shared" si="3"/>
        <v>0</v>
      </c>
    </row>
    <row r="81" spans="1:6" x14ac:dyDescent="0.2">
      <c r="A81" s="153" t="s">
        <v>143</v>
      </c>
      <c r="B81" s="41"/>
      <c r="C81" s="38">
        <v>1</v>
      </c>
      <c r="D81" s="64">
        <v>6</v>
      </c>
      <c r="E81" s="38">
        <v>3</v>
      </c>
      <c r="F81" s="39">
        <f t="shared" si="3"/>
        <v>0</v>
      </c>
    </row>
    <row r="82" spans="1:6" x14ac:dyDescent="0.2">
      <c r="A82" s="153" t="s">
        <v>144</v>
      </c>
      <c r="B82" s="41"/>
      <c r="C82" s="38">
        <v>1</v>
      </c>
      <c r="D82" s="64">
        <v>6</v>
      </c>
      <c r="E82" s="38">
        <v>3</v>
      </c>
      <c r="F82" s="39">
        <f t="shared" si="3"/>
        <v>0</v>
      </c>
    </row>
    <row r="83" spans="1:6" x14ac:dyDescent="0.2">
      <c r="A83" s="153" t="s">
        <v>145</v>
      </c>
      <c r="B83" s="41"/>
      <c r="C83" s="38">
        <v>1</v>
      </c>
      <c r="D83" s="64">
        <v>6</v>
      </c>
      <c r="E83" s="38">
        <v>3</v>
      </c>
      <c r="F83" s="39">
        <f t="shared" si="3"/>
        <v>0</v>
      </c>
    </row>
    <row r="84" spans="1:6" x14ac:dyDescent="0.2">
      <c r="A84" s="153" t="s">
        <v>99</v>
      </c>
      <c r="B84" s="41"/>
      <c r="C84" s="38">
        <v>1</v>
      </c>
      <c r="D84" s="64">
        <v>6</v>
      </c>
      <c r="E84" s="38">
        <v>3</v>
      </c>
      <c r="F84" s="39">
        <f t="shared" si="3"/>
        <v>0</v>
      </c>
    </row>
    <row r="85" spans="1:6" x14ac:dyDescent="0.2">
      <c r="A85" s="154" t="s">
        <v>120</v>
      </c>
      <c r="B85" s="66"/>
      <c r="C85" s="38">
        <v>1</v>
      </c>
      <c r="D85" s="64">
        <v>6</v>
      </c>
      <c r="E85" s="38">
        <v>3</v>
      </c>
      <c r="F85" s="39">
        <f t="shared" si="3"/>
        <v>0</v>
      </c>
    </row>
    <row r="86" spans="1:6" x14ac:dyDescent="0.2">
      <c r="A86" s="155" t="s">
        <v>91</v>
      </c>
      <c r="B86" s="65"/>
      <c r="C86" s="38">
        <v>1</v>
      </c>
      <c r="D86" s="64">
        <v>6</v>
      </c>
      <c r="E86" s="38">
        <v>7</v>
      </c>
      <c r="F86" s="39">
        <f t="shared" si="3"/>
        <v>0</v>
      </c>
    </row>
    <row r="87" spans="1:6" ht="25.5" x14ac:dyDescent="0.2">
      <c r="A87" s="155" t="s">
        <v>129</v>
      </c>
      <c r="B87" s="65"/>
      <c r="C87" s="38">
        <v>1</v>
      </c>
      <c r="D87" s="64">
        <v>6</v>
      </c>
      <c r="E87" s="38">
        <v>3</v>
      </c>
      <c r="F87" s="39">
        <f t="shared" si="3"/>
        <v>0</v>
      </c>
    </row>
    <row r="88" spans="1:6" x14ac:dyDescent="0.2">
      <c r="A88" s="155" t="s">
        <v>146</v>
      </c>
      <c r="B88" s="65"/>
      <c r="C88" s="38">
        <v>1</v>
      </c>
      <c r="D88" s="64">
        <v>6</v>
      </c>
      <c r="E88" s="38">
        <v>3</v>
      </c>
      <c r="F88" s="39">
        <f t="shared" si="3"/>
        <v>0</v>
      </c>
    </row>
    <row r="89" spans="1:6" x14ac:dyDescent="0.2">
      <c r="A89" s="155" t="s">
        <v>130</v>
      </c>
      <c r="B89" s="65"/>
      <c r="C89" s="38">
        <v>1</v>
      </c>
      <c r="D89" s="64">
        <v>6</v>
      </c>
      <c r="E89" s="38">
        <v>3</v>
      </c>
      <c r="F89" s="39">
        <f t="shared" si="3"/>
        <v>0</v>
      </c>
    </row>
    <row r="90" spans="1:6" x14ac:dyDescent="0.2">
      <c r="A90" s="155" t="s">
        <v>147</v>
      </c>
      <c r="B90" s="65"/>
      <c r="C90" s="38">
        <v>1</v>
      </c>
      <c r="D90" s="64">
        <v>6</v>
      </c>
      <c r="E90" s="38">
        <v>3</v>
      </c>
      <c r="F90" s="39">
        <f t="shared" si="3"/>
        <v>0</v>
      </c>
    </row>
    <row r="91" spans="1:6" x14ac:dyDescent="0.2">
      <c r="A91" s="155" t="s">
        <v>148</v>
      </c>
      <c r="B91" s="65"/>
      <c r="C91" s="38">
        <v>1</v>
      </c>
      <c r="D91" s="64">
        <v>6</v>
      </c>
      <c r="E91" s="38">
        <v>3</v>
      </c>
      <c r="F91" s="39">
        <f t="shared" si="3"/>
        <v>0</v>
      </c>
    </row>
    <row r="92" spans="1:6" x14ac:dyDescent="0.2">
      <c r="A92" s="155" t="s">
        <v>149</v>
      </c>
      <c r="B92" s="65"/>
      <c r="C92" s="38">
        <v>1</v>
      </c>
      <c r="D92" s="64">
        <v>6</v>
      </c>
      <c r="E92" s="38">
        <v>3</v>
      </c>
      <c r="F92" s="39">
        <f t="shared" si="3"/>
        <v>0</v>
      </c>
    </row>
    <row r="93" spans="1:6" x14ac:dyDescent="0.2">
      <c r="A93" s="160" t="s">
        <v>122</v>
      </c>
      <c r="B93" s="52"/>
      <c r="C93" s="38">
        <v>1</v>
      </c>
      <c r="D93" s="64">
        <v>6</v>
      </c>
      <c r="E93" s="38">
        <v>7</v>
      </c>
      <c r="F93" s="39">
        <f t="shared" si="3"/>
        <v>0</v>
      </c>
    </row>
    <row r="94" spans="1:6" x14ac:dyDescent="0.2">
      <c r="A94" s="77" t="s">
        <v>127</v>
      </c>
      <c r="B94" s="78"/>
      <c r="C94" s="78"/>
      <c r="D94" s="78"/>
      <c r="E94" s="79"/>
      <c r="F94" s="51">
        <f>SUM(F61:F93)</f>
        <v>0</v>
      </c>
    </row>
    <row r="95" spans="1:6" x14ac:dyDescent="0.2">
      <c r="A95" s="162" t="s">
        <v>117</v>
      </c>
      <c r="B95" s="67"/>
      <c r="C95" s="67"/>
      <c r="D95" s="67"/>
      <c r="E95" s="67"/>
      <c r="F95" s="67"/>
    </row>
    <row r="96" spans="1:6" ht="38.25" x14ac:dyDescent="0.2">
      <c r="A96" s="155" t="s">
        <v>173</v>
      </c>
      <c r="B96" s="68"/>
      <c r="C96" s="68"/>
      <c r="D96" s="68"/>
      <c r="E96" s="69">
        <v>4</v>
      </c>
      <c r="F96" s="71">
        <f>B96*E96</f>
        <v>0</v>
      </c>
    </row>
    <row r="97" spans="1:6" ht="25.5" x14ac:dyDescent="0.2">
      <c r="A97" s="155" t="s">
        <v>118</v>
      </c>
      <c r="B97" s="68"/>
      <c r="C97" s="68"/>
      <c r="D97" s="68"/>
      <c r="E97" s="69">
        <v>4</v>
      </c>
      <c r="F97" s="71">
        <f>B97*E97</f>
        <v>0</v>
      </c>
    </row>
    <row r="98" spans="1:6" x14ac:dyDescent="0.2">
      <c r="A98" s="77" t="s">
        <v>127</v>
      </c>
      <c r="B98" s="78"/>
      <c r="C98" s="78"/>
      <c r="D98" s="78"/>
      <c r="E98" s="79"/>
      <c r="F98" s="51">
        <f>SUM(F96:F97)</f>
        <v>0</v>
      </c>
    </row>
    <row r="99" spans="1:6" x14ac:dyDescent="0.2">
      <c r="A99" s="161" t="s">
        <v>119</v>
      </c>
      <c r="B99" s="67"/>
      <c r="C99" s="67"/>
      <c r="D99" s="67"/>
      <c r="E99" s="67"/>
      <c r="F99" s="40"/>
    </row>
    <row r="100" spans="1:6" x14ac:dyDescent="0.2">
      <c r="A100" s="163" t="s">
        <v>151</v>
      </c>
      <c r="B100" s="70"/>
      <c r="C100" s="74">
        <v>1</v>
      </c>
      <c r="D100" s="74">
        <v>5</v>
      </c>
      <c r="E100" s="74">
        <v>3</v>
      </c>
      <c r="F100" s="39">
        <f>B100*C100*D100*E100</f>
        <v>0</v>
      </c>
    </row>
    <row r="101" spans="1:6" x14ac:dyDescent="0.2">
      <c r="A101" s="163" t="s">
        <v>152</v>
      </c>
      <c r="B101" s="70"/>
      <c r="C101" s="74">
        <v>1</v>
      </c>
      <c r="D101" s="74">
        <v>5</v>
      </c>
      <c r="E101" s="74">
        <v>3</v>
      </c>
      <c r="F101" s="39">
        <f t="shared" ref="F101:F108" si="4">B101*C101*D101*E101</f>
        <v>0</v>
      </c>
    </row>
    <row r="102" spans="1:6" x14ac:dyDescent="0.2">
      <c r="A102" s="164" t="s">
        <v>153</v>
      </c>
      <c r="B102" s="71"/>
      <c r="C102" s="74">
        <v>1</v>
      </c>
      <c r="D102" s="74">
        <v>5</v>
      </c>
      <c r="E102" s="74">
        <v>3</v>
      </c>
      <c r="F102" s="39">
        <f t="shared" si="4"/>
        <v>0</v>
      </c>
    </row>
    <row r="103" spans="1:6" x14ac:dyDescent="0.2">
      <c r="A103" s="165" t="s">
        <v>154</v>
      </c>
      <c r="B103" s="72"/>
      <c r="C103" s="74">
        <v>1</v>
      </c>
      <c r="D103" s="74">
        <v>5</v>
      </c>
      <c r="E103" s="74">
        <v>3</v>
      </c>
      <c r="F103" s="39">
        <f t="shared" si="4"/>
        <v>0</v>
      </c>
    </row>
    <row r="104" spans="1:6" x14ac:dyDescent="0.2">
      <c r="A104" s="165" t="s">
        <v>172</v>
      </c>
      <c r="B104" s="72"/>
      <c r="C104" s="74">
        <v>1</v>
      </c>
      <c r="D104" s="74">
        <v>5</v>
      </c>
      <c r="E104" s="74">
        <v>3</v>
      </c>
      <c r="F104" s="39">
        <f t="shared" si="4"/>
        <v>0</v>
      </c>
    </row>
    <row r="105" spans="1:6" x14ac:dyDescent="0.2">
      <c r="A105" s="166" t="s">
        <v>155</v>
      </c>
      <c r="B105" s="73"/>
      <c r="C105" s="74">
        <v>1</v>
      </c>
      <c r="D105" s="74">
        <v>5</v>
      </c>
      <c r="E105" s="74">
        <v>3</v>
      </c>
      <c r="F105" s="39">
        <f t="shared" si="4"/>
        <v>0</v>
      </c>
    </row>
    <row r="106" spans="1:6" x14ac:dyDescent="0.2">
      <c r="A106" s="166" t="s">
        <v>156</v>
      </c>
      <c r="B106" s="73"/>
      <c r="C106" s="74">
        <v>1</v>
      </c>
      <c r="D106" s="74">
        <v>5</v>
      </c>
      <c r="E106" s="74">
        <v>3</v>
      </c>
      <c r="F106" s="39">
        <f t="shared" si="4"/>
        <v>0</v>
      </c>
    </row>
    <row r="107" spans="1:6" x14ac:dyDescent="0.2">
      <c r="A107" s="166" t="s">
        <v>121</v>
      </c>
      <c r="B107" s="73"/>
      <c r="C107" s="74">
        <v>1</v>
      </c>
      <c r="D107" s="74">
        <v>5</v>
      </c>
      <c r="E107" s="74">
        <v>3</v>
      </c>
      <c r="F107" s="39">
        <f t="shared" si="4"/>
        <v>0</v>
      </c>
    </row>
    <row r="108" spans="1:6" x14ac:dyDescent="0.2">
      <c r="A108" s="160" t="s">
        <v>122</v>
      </c>
      <c r="B108" s="52"/>
      <c r="C108" s="38">
        <v>1</v>
      </c>
      <c r="D108" s="74">
        <v>5</v>
      </c>
      <c r="E108" s="74">
        <v>3</v>
      </c>
      <c r="F108" s="39">
        <f t="shared" si="4"/>
        <v>0</v>
      </c>
    </row>
    <row r="109" spans="1:6" x14ac:dyDescent="0.2">
      <c r="A109" s="77" t="s">
        <v>127</v>
      </c>
      <c r="B109" s="78"/>
      <c r="C109" s="78"/>
      <c r="D109" s="78"/>
      <c r="E109" s="79"/>
      <c r="F109" s="51">
        <f>SUM(F100:F108)</f>
        <v>0</v>
      </c>
    </row>
    <row r="110" spans="1:6" x14ac:dyDescent="0.2">
      <c r="A110" s="162" t="s">
        <v>157</v>
      </c>
      <c r="B110" s="67"/>
      <c r="C110" s="67"/>
      <c r="D110" s="67"/>
      <c r="E110" s="67"/>
      <c r="F110" s="67"/>
    </row>
    <row r="111" spans="1:6" ht="38.25" x14ac:dyDescent="0.2">
      <c r="A111" s="167" t="s">
        <v>158</v>
      </c>
      <c r="B111" s="70"/>
      <c r="C111" s="70"/>
      <c r="D111" s="75">
        <v>1</v>
      </c>
      <c r="E111" s="75">
        <v>12</v>
      </c>
      <c r="F111" s="75">
        <f>B111*D111*E111</f>
        <v>0</v>
      </c>
    </row>
    <row r="112" spans="1:6" x14ac:dyDescent="0.2">
      <c r="A112" s="77" t="s">
        <v>127</v>
      </c>
      <c r="B112" s="78"/>
      <c r="C112" s="78"/>
      <c r="D112" s="78"/>
      <c r="E112" s="79"/>
      <c r="F112" s="51">
        <f>SUM(F111)</f>
        <v>0</v>
      </c>
    </row>
    <row r="113" spans="1:6" x14ac:dyDescent="0.2">
      <c r="A113" s="162" t="s">
        <v>159</v>
      </c>
      <c r="B113" s="67"/>
      <c r="C113" s="67"/>
      <c r="D113" s="67"/>
      <c r="E113" s="67"/>
      <c r="F113" s="67"/>
    </row>
    <row r="114" spans="1:6" ht="63.75" x14ac:dyDescent="0.2">
      <c r="A114" s="167" t="s">
        <v>160</v>
      </c>
      <c r="B114" s="70"/>
      <c r="C114" s="70"/>
      <c r="D114" s="75"/>
      <c r="E114" s="75">
        <v>1</v>
      </c>
      <c r="F114" s="75">
        <f>B114*E114</f>
        <v>0</v>
      </c>
    </row>
    <row r="115" spans="1:6" x14ac:dyDescent="0.2">
      <c r="A115" s="77" t="s">
        <v>127</v>
      </c>
      <c r="B115" s="78"/>
      <c r="C115" s="78"/>
      <c r="D115" s="78"/>
      <c r="E115" s="79"/>
      <c r="F115" s="51">
        <f>SUM(F114)</f>
        <v>0</v>
      </c>
    </row>
    <row r="116" spans="1:6" x14ac:dyDescent="0.2">
      <c r="A116" s="157" t="s">
        <v>161</v>
      </c>
      <c r="B116" s="42"/>
      <c r="C116" s="42"/>
      <c r="D116" s="42"/>
      <c r="E116" s="43"/>
      <c r="F116" s="76" t="e">
        <f>F22+F27+F59+F94+F98+F109+F112+F115</f>
        <v>#VALUE!</v>
      </c>
    </row>
  </sheetData>
  <mergeCells count="14">
    <mergeCell ref="A1:F1"/>
    <mergeCell ref="A23:F23"/>
    <mergeCell ref="A22:E22"/>
    <mergeCell ref="A109:E109"/>
    <mergeCell ref="A27:E27"/>
    <mergeCell ref="A28:F28"/>
    <mergeCell ref="A59:E59"/>
    <mergeCell ref="A94:E94"/>
    <mergeCell ref="A98:E98"/>
    <mergeCell ref="A112:E112"/>
    <mergeCell ref="A115:E115"/>
    <mergeCell ref="A5:F5"/>
    <mergeCell ref="A2:F2"/>
    <mergeCell ref="A3:F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79" workbookViewId="0">
      <selection activeCell="J96" sqref="J96"/>
    </sheetView>
  </sheetViews>
  <sheetFormatPr defaultRowHeight="12.75" x14ac:dyDescent="0.2"/>
  <cols>
    <col min="1" max="1" width="38.6640625" customWidth="1"/>
    <col min="2" max="3" width="16" customWidth="1"/>
    <col min="4" max="4" width="21.5" customWidth="1"/>
    <col min="5" max="5" width="32.83203125" customWidth="1"/>
  </cols>
  <sheetData>
    <row r="1" spans="1:4" ht="32.1" customHeight="1" x14ac:dyDescent="0.2">
      <c r="A1" s="146" t="s">
        <v>0</v>
      </c>
      <c r="B1" s="147"/>
      <c r="C1" s="147"/>
      <c r="D1" s="148"/>
    </row>
    <row r="2" spans="1:4" ht="16.5" customHeight="1" x14ac:dyDescent="0.2">
      <c r="A2" s="1" t="s">
        <v>2</v>
      </c>
      <c r="B2" s="3">
        <v>1530</v>
      </c>
      <c r="C2" s="2">
        <v>3</v>
      </c>
      <c r="D2" s="3">
        <v>4590</v>
      </c>
    </row>
    <row r="3" spans="1:4" ht="16.5" customHeight="1" x14ac:dyDescent="0.2">
      <c r="A3" s="1" t="s">
        <v>3</v>
      </c>
      <c r="B3" s="3">
        <v>3150</v>
      </c>
      <c r="C3" s="2">
        <v>3</v>
      </c>
      <c r="D3" s="3">
        <v>9450</v>
      </c>
    </row>
    <row r="4" spans="1:4" ht="16.5" customHeight="1" x14ac:dyDescent="0.2">
      <c r="A4" s="113"/>
      <c r="B4" s="114"/>
      <c r="C4" s="115"/>
      <c r="D4" s="4">
        <v>14040</v>
      </c>
    </row>
    <row r="5" spans="1:4" ht="29.1" customHeight="1" x14ac:dyDescent="0.2">
      <c r="A5" s="93" t="s">
        <v>4</v>
      </c>
      <c r="B5" s="94"/>
      <c r="C5" s="95"/>
      <c r="D5" s="6">
        <v>5</v>
      </c>
    </row>
    <row r="6" spans="1:4" ht="16.5" customHeight="1" x14ac:dyDescent="0.2">
      <c r="A6" s="140" t="s">
        <v>1</v>
      </c>
      <c r="B6" s="141"/>
      <c r="C6" s="142"/>
      <c r="D6" s="7">
        <v>70200</v>
      </c>
    </row>
    <row r="7" spans="1:4" ht="36.200000000000003" customHeight="1" x14ac:dyDescent="0.2">
      <c r="A7" s="149" t="s">
        <v>5</v>
      </c>
      <c r="B7" s="150"/>
      <c r="C7" s="150"/>
      <c r="D7" s="151"/>
    </row>
    <row r="8" spans="1:4" ht="84.2" customHeight="1" x14ac:dyDescent="0.2">
      <c r="A8" s="104" t="s">
        <v>6</v>
      </c>
      <c r="B8" s="105"/>
      <c r="C8" s="105"/>
      <c r="D8" s="106"/>
    </row>
    <row r="9" spans="1:4" ht="91.5" customHeight="1" x14ac:dyDescent="0.2">
      <c r="A9" s="104" t="s">
        <v>7</v>
      </c>
      <c r="B9" s="105"/>
      <c r="C9" s="105"/>
      <c r="D9" s="106"/>
    </row>
    <row r="10" spans="1:4" ht="83.85" customHeight="1" x14ac:dyDescent="0.2">
      <c r="A10" s="104" t="s">
        <v>8</v>
      </c>
      <c r="B10" s="105"/>
      <c r="C10" s="105"/>
      <c r="D10" s="106"/>
    </row>
    <row r="11" spans="1:4" ht="16.5" customHeight="1" x14ac:dyDescent="0.2">
      <c r="A11" s="1" t="s">
        <v>9</v>
      </c>
      <c r="B11" s="8">
        <v>365</v>
      </c>
      <c r="C11" s="2">
        <v>9</v>
      </c>
      <c r="D11" s="3">
        <v>3285</v>
      </c>
    </row>
    <row r="12" spans="1:4" ht="16.5" customHeight="1" x14ac:dyDescent="0.2">
      <c r="A12" s="1" t="s">
        <v>10</v>
      </c>
      <c r="B12" s="8">
        <v>270</v>
      </c>
      <c r="C12" s="2">
        <v>9</v>
      </c>
      <c r="D12" s="3">
        <v>2430</v>
      </c>
    </row>
    <row r="13" spans="1:4" ht="16.5" customHeight="1" x14ac:dyDescent="0.2">
      <c r="A13" s="1" t="s">
        <v>11</v>
      </c>
      <c r="B13" s="8">
        <v>365</v>
      </c>
      <c r="C13" s="2">
        <v>9</v>
      </c>
      <c r="D13" s="3">
        <v>3285</v>
      </c>
    </row>
    <row r="14" spans="1:4" ht="16.5" customHeight="1" x14ac:dyDescent="0.2">
      <c r="A14" s="1" t="s">
        <v>12</v>
      </c>
      <c r="B14" s="8">
        <v>365</v>
      </c>
      <c r="C14" s="2">
        <v>9</v>
      </c>
      <c r="D14" s="3">
        <v>3285</v>
      </c>
    </row>
    <row r="15" spans="1:4" ht="16.5" customHeight="1" x14ac:dyDescent="0.2">
      <c r="A15" s="1" t="s">
        <v>13</v>
      </c>
      <c r="B15" s="8">
        <v>270</v>
      </c>
      <c r="C15" s="2">
        <v>9</v>
      </c>
      <c r="D15" s="3">
        <v>2430</v>
      </c>
    </row>
    <row r="16" spans="1:4" ht="16.5" customHeight="1" x14ac:dyDescent="0.2">
      <c r="A16" s="1" t="s">
        <v>14</v>
      </c>
      <c r="B16" s="8">
        <v>270</v>
      </c>
      <c r="C16" s="2">
        <v>9</v>
      </c>
      <c r="D16" s="3">
        <v>2430</v>
      </c>
    </row>
    <row r="17" spans="1:4" ht="16.5" customHeight="1" x14ac:dyDescent="0.2">
      <c r="A17" s="1" t="s">
        <v>15</v>
      </c>
      <c r="B17" s="8">
        <v>270</v>
      </c>
      <c r="C17" s="2">
        <v>9</v>
      </c>
      <c r="D17" s="3">
        <v>2430</v>
      </c>
    </row>
    <row r="18" spans="1:4" ht="16.5" customHeight="1" x14ac:dyDescent="0.2">
      <c r="A18" s="1" t="s">
        <v>16</v>
      </c>
      <c r="B18" s="8">
        <v>270</v>
      </c>
      <c r="C18" s="2">
        <v>9</v>
      </c>
      <c r="D18" s="3">
        <v>2430</v>
      </c>
    </row>
    <row r="19" spans="1:4" ht="16.5" customHeight="1" x14ac:dyDescent="0.2">
      <c r="A19" s="1" t="s">
        <v>17</v>
      </c>
      <c r="B19" s="8">
        <v>270</v>
      </c>
      <c r="C19" s="2">
        <v>9</v>
      </c>
      <c r="D19" s="3">
        <v>2430</v>
      </c>
    </row>
    <row r="20" spans="1:4" ht="16.5" customHeight="1" x14ac:dyDescent="0.2">
      <c r="A20" s="1" t="s">
        <v>18</v>
      </c>
      <c r="B20" s="8">
        <v>225</v>
      </c>
      <c r="C20" s="2">
        <v>9</v>
      </c>
      <c r="D20" s="3">
        <v>2025</v>
      </c>
    </row>
    <row r="21" spans="1:4" ht="16.5" customHeight="1" x14ac:dyDescent="0.2">
      <c r="A21" s="1" t="s">
        <v>19</v>
      </c>
      <c r="B21" s="8">
        <v>405</v>
      </c>
      <c r="C21" s="2">
        <v>9</v>
      </c>
      <c r="D21" s="3">
        <v>3645</v>
      </c>
    </row>
    <row r="22" spans="1:4" ht="16.5" customHeight="1" x14ac:dyDescent="0.2">
      <c r="A22" s="1" t="s">
        <v>20</v>
      </c>
      <c r="B22" s="8">
        <v>225</v>
      </c>
      <c r="C22" s="2">
        <v>9</v>
      </c>
      <c r="D22" s="3">
        <v>2025</v>
      </c>
    </row>
    <row r="23" spans="1:4" ht="16.5" customHeight="1" x14ac:dyDescent="0.2">
      <c r="A23" s="1" t="s">
        <v>21</v>
      </c>
      <c r="B23" s="8">
        <v>225</v>
      </c>
      <c r="C23" s="2">
        <v>9</v>
      </c>
      <c r="D23" s="3">
        <v>2025</v>
      </c>
    </row>
    <row r="24" spans="1:4" ht="16.5" customHeight="1" x14ac:dyDescent="0.2">
      <c r="A24" s="1" t="s">
        <v>22</v>
      </c>
      <c r="B24" s="8">
        <v>225</v>
      </c>
      <c r="C24" s="2">
        <v>9</v>
      </c>
      <c r="D24" s="3">
        <v>2025</v>
      </c>
    </row>
    <row r="25" spans="1:4" ht="16.5" customHeight="1" x14ac:dyDescent="0.2">
      <c r="A25" s="1" t="s">
        <v>23</v>
      </c>
      <c r="B25" s="8">
        <v>225</v>
      </c>
      <c r="C25" s="2">
        <v>9</v>
      </c>
      <c r="D25" s="3">
        <v>2025</v>
      </c>
    </row>
    <row r="26" spans="1:4" ht="16.5" customHeight="1" x14ac:dyDescent="0.2">
      <c r="A26" s="9" t="s">
        <v>24</v>
      </c>
      <c r="B26" s="10">
        <v>450</v>
      </c>
      <c r="C26" s="11">
        <v>9</v>
      </c>
      <c r="D26" s="12">
        <v>4050</v>
      </c>
    </row>
    <row r="27" spans="1:4" ht="16.5" customHeight="1" x14ac:dyDescent="0.2">
      <c r="A27" s="1" t="s">
        <v>25</v>
      </c>
      <c r="B27" s="8">
        <v>225</v>
      </c>
      <c r="C27" s="2">
        <v>9</v>
      </c>
      <c r="D27" s="3">
        <v>2025</v>
      </c>
    </row>
    <row r="28" spans="1:4" ht="16.5" customHeight="1" x14ac:dyDescent="0.2">
      <c r="A28" s="1" t="s">
        <v>26</v>
      </c>
      <c r="B28" s="8">
        <v>225</v>
      </c>
      <c r="C28" s="2">
        <v>9</v>
      </c>
      <c r="D28" s="3">
        <v>2025</v>
      </c>
    </row>
    <row r="29" spans="1:4" ht="16.5" customHeight="1" x14ac:dyDescent="0.2">
      <c r="A29" s="1" t="s">
        <v>27</v>
      </c>
      <c r="B29" s="8">
        <v>450</v>
      </c>
      <c r="C29" s="2">
        <v>9</v>
      </c>
      <c r="D29" s="3">
        <v>4050</v>
      </c>
    </row>
    <row r="30" spans="1:4" ht="16.5" customHeight="1" x14ac:dyDescent="0.2">
      <c r="A30" s="1" t="s">
        <v>28</v>
      </c>
      <c r="B30" s="8">
        <v>810</v>
      </c>
      <c r="C30" s="2">
        <v>9</v>
      </c>
      <c r="D30" s="3">
        <v>7290</v>
      </c>
    </row>
    <row r="31" spans="1:4" ht="16.5" customHeight="1" x14ac:dyDescent="0.2">
      <c r="A31" s="1" t="s">
        <v>29</v>
      </c>
      <c r="B31" s="8">
        <v>180</v>
      </c>
      <c r="C31" s="2">
        <v>9</v>
      </c>
      <c r="D31" s="3">
        <v>1620</v>
      </c>
    </row>
    <row r="32" spans="1:4" ht="16.5" customHeight="1" x14ac:dyDescent="0.2">
      <c r="A32" s="1" t="s">
        <v>30</v>
      </c>
      <c r="B32" s="8">
        <v>270</v>
      </c>
      <c r="C32" s="2">
        <v>9</v>
      </c>
      <c r="D32" s="3">
        <v>2430</v>
      </c>
    </row>
    <row r="33" spans="1:4" ht="16.5" customHeight="1" x14ac:dyDescent="0.2">
      <c r="A33" s="1" t="s">
        <v>31</v>
      </c>
      <c r="B33" s="8">
        <v>180</v>
      </c>
      <c r="C33" s="2">
        <v>9</v>
      </c>
      <c r="D33" s="3">
        <v>1620</v>
      </c>
    </row>
    <row r="34" spans="1:4" ht="33" customHeight="1" x14ac:dyDescent="0.2">
      <c r="A34" s="13" t="s">
        <v>32</v>
      </c>
      <c r="B34" s="3">
        <v>1500</v>
      </c>
      <c r="C34" s="2">
        <v>3</v>
      </c>
      <c r="D34" s="3">
        <v>4500</v>
      </c>
    </row>
    <row r="35" spans="1:4" ht="16.5" customHeight="1" x14ac:dyDescent="0.2">
      <c r="A35" s="1" t="s">
        <v>33</v>
      </c>
      <c r="B35" s="8">
        <v>800</v>
      </c>
      <c r="C35" s="2">
        <v>3</v>
      </c>
      <c r="D35" s="3">
        <v>2400</v>
      </c>
    </row>
    <row r="36" spans="1:4" ht="16.5" customHeight="1" x14ac:dyDescent="0.2">
      <c r="A36" s="1" t="s">
        <v>34</v>
      </c>
      <c r="B36" s="8">
        <v>800</v>
      </c>
      <c r="C36" s="2">
        <v>3</v>
      </c>
      <c r="D36" s="3">
        <v>2400</v>
      </c>
    </row>
    <row r="37" spans="1:4" ht="16.5" customHeight="1" x14ac:dyDescent="0.2">
      <c r="A37" s="1" t="s">
        <v>35</v>
      </c>
      <c r="B37" s="8">
        <v>800</v>
      </c>
      <c r="C37" s="2">
        <v>3</v>
      </c>
      <c r="D37" s="3">
        <v>2400</v>
      </c>
    </row>
    <row r="38" spans="1:4" ht="16.5" customHeight="1" x14ac:dyDescent="0.2">
      <c r="A38" s="5" t="s">
        <v>36</v>
      </c>
      <c r="B38" s="3">
        <v>6300</v>
      </c>
      <c r="C38" s="2">
        <v>9</v>
      </c>
      <c r="D38" s="3">
        <v>56700</v>
      </c>
    </row>
    <row r="39" spans="1:4" ht="16.5" customHeight="1" x14ac:dyDescent="0.2">
      <c r="A39" s="113"/>
      <c r="B39" s="114"/>
      <c r="C39" s="115"/>
      <c r="D39" s="4">
        <v>131715</v>
      </c>
    </row>
    <row r="40" spans="1:4" ht="16.5" customHeight="1" x14ac:dyDescent="0.2">
      <c r="A40" s="93" t="s">
        <v>37</v>
      </c>
      <c r="B40" s="94"/>
      <c r="C40" s="95"/>
      <c r="D40" s="6">
        <v>12</v>
      </c>
    </row>
    <row r="41" spans="1:4" ht="16.5" customHeight="1" x14ac:dyDescent="0.2">
      <c r="A41" s="140" t="s">
        <v>1</v>
      </c>
      <c r="B41" s="141"/>
      <c r="C41" s="142"/>
      <c r="D41" s="7">
        <v>1580580</v>
      </c>
    </row>
    <row r="42" spans="1:4" ht="16.7" customHeight="1" x14ac:dyDescent="0.2">
      <c r="A42" s="143" t="s">
        <v>38</v>
      </c>
      <c r="B42" s="144"/>
      <c r="C42" s="144"/>
      <c r="D42" s="145"/>
    </row>
    <row r="43" spans="1:4" ht="61.5" customHeight="1" x14ac:dyDescent="0.2">
      <c r="A43" s="104" t="s">
        <v>39</v>
      </c>
      <c r="B43" s="105"/>
      <c r="C43" s="105"/>
      <c r="D43" s="106"/>
    </row>
    <row r="44" spans="1:4" ht="62.85" customHeight="1" x14ac:dyDescent="0.2">
      <c r="A44" s="104" t="s">
        <v>40</v>
      </c>
      <c r="B44" s="105"/>
      <c r="C44" s="105"/>
      <c r="D44" s="106"/>
    </row>
    <row r="45" spans="1:4" ht="16.5" customHeight="1" x14ac:dyDescent="0.2">
      <c r="A45" s="1" t="s">
        <v>41</v>
      </c>
      <c r="B45" s="3">
        <v>1430</v>
      </c>
      <c r="C45" s="2">
        <v>2</v>
      </c>
      <c r="D45" s="3">
        <v>2860</v>
      </c>
    </row>
    <row r="46" spans="1:4" ht="16.5" customHeight="1" x14ac:dyDescent="0.2">
      <c r="A46" s="1" t="s">
        <v>42</v>
      </c>
      <c r="B46" s="8">
        <v>450</v>
      </c>
      <c r="C46" s="2">
        <v>2</v>
      </c>
      <c r="D46" s="8">
        <v>900</v>
      </c>
    </row>
    <row r="47" spans="1:4" ht="16.5" customHeight="1" x14ac:dyDescent="0.2">
      <c r="A47" s="1" t="s">
        <v>43</v>
      </c>
      <c r="B47" s="8">
        <v>750</v>
      </c>
      <c r="C47" s="2">
        <v>2</v>
      </c>
      <c r="D47" s="3">
        <v>1500</v>
      </c>
    </row>
    <row r="48" spans="1:4" ht="16.5" customHeight="1" x14ac:dyDescent="0.2">
      <c r="A48" s="1" t="s">
        <v>20</v>
      </c>
      <c r="B48" s="8">
        <v>450</v>
      </c>
      <c r="C48" s="2">
        <v>2</v>
      </c>
      <c r="D48" s="8">
        <v>900</v>
      </c>
    </row>
    <row r="49" spans="1:4" ht="16.5" customHeight="1" x14ac:dyDescent="0.2">
      <c r="A49" s="1" t="s">
        <v>21</v>
      </c>
      <c r="B49" s="8">
        <v>220</v>
      </c>
      <c r="C49" s="2">
        <v>2</v>
      </c>
      <c r="D49" s="8">
        <v>440</v>
      </c>
    </row>
    <row r="50" spans="1:4" ht="16.5" customHeight="1" x14ac:dyDescent="0.2">
      <c r="A50" s="1" t="s">
        <v>22</v>
      </c>
      <c r="B50" s="8">
        <v>220</v>
      </c>
      <c r="C50" s="2">
        <v>2</v>
      </c>
      <c r="D50" s="8">
        <v>440</v>
      </c>
    </row>
    <row r="51" spans="1:4" ht="16.5" customHeight="1" x14ac:dyDescent="0.2">
      <c r="A51" s="1" t="s">
        <v>23</v>
      </c>
      <c r="B51" s="8">
        <v>220</v>
      </c>
      <c r="C51" s="2">
        <v>2</v>
      </c>
      <c r="D51" s="8">
        <v>440</v>
      </c>
    </row>
    <row r="52" spans="1:4" ht="16.5" customHeight="1" x14ac:dyDescent="0.2">
      <c r="A52" s="1" t="s">
        <v>25</v>
      </c>
      <c r="B52" s="8">
        <v>220</v>
      </c>
      <c r="C52" s="2">
        <v>2</v>
      </c>
      <c r="D52" s="8">
        <v>440</v>
      </c>
    </row>
    <row r="53" spans="1:4" ht="16.5" customHeight="1" x14ac:dyDescent="0.2">
      <c r="A53" s="1" t="s">
        <v>26</v>
      </c>
      <c r="B53" s="8">
        <v>220</v>
      </c>
      <c r="C53" s="2">
        <v>2</v>
      </c>
      <c r="D53" s="8">
        <v>440</v>
      </c>
    </row>
    <row r="54" spans="1:4" ht="16.5" customHeight="1" x14ac:dyDescent="0.2">
      <c r="A54" s="1" t="s">
        <v>24</v>
      </c>
      <c r="B54" s="8">
        <v>540</v>
      </c>
      <c r="C54" s="2">
        <v>2</v>
      </c>
      <c r="D54" s="3">
        <v>1080</v>
      </c>
    </row>
    <row r="55" spans="1:4" ht="16.5" customHeight="1" x14ac:dyDescent="0.2">
      <c r="A55" s="1" t="s">
        <v>27</v>
      </c>
      <c r="B55" s="8">
        <v>540</v>
      </c>
      <c r="C55" s="2">
        <v>2</v>
      </c>
      <c r="D55" s="3">
        <v>1080</v>
      </c>
    </row>
    <row r="56" spans="1:4" ht="16.5" customHeight="1" x14ac:dyDescent="0.2">
      <c r="A56" s="1" t="s">
        <v>11</v>
      </c>
      <c r="B56" s="8">
        <v>730</v>
      </c>
      <c r="C56" s="2">
        <v>2</v>
      </c>
      <c r="D56" s="3">
        <v>1460</v>
      </c>
    </row>
    <row r="57" spans="1:4" ht="16.5" customHeight="1" x14ac:dyDescent="0.2">
      <c r="A57" s="1" t="s">
        <v>44</v>
      </c>
      <c r="B57" s="8">
        <v>180</v>
      </c>
      <c r="C57" s="2">
        <v>2</v>
      </c>
      <c r="D57" s="8">
        <v>360</v>
      </c>
    </row>
    <row r="58" spans="1:4" ht="17.100000000000001" customHeight="1" x14ac:dyDescent="0.2">
      <c r="A58" s="5" t="s">
        <v>36</v>
      </c>
      <c r="B58" s="8">
        <v>600</v>
      </c>
      <c r="C58" s="2">
        <v>2</v>
      </c>
      <c r="D58" s="3">
        <v>1200</v>
      </c>
    </row>
    <row r="59" spans="1:4" ht="16.5" customHeight="1" x14ac:dyDescent="0.2">
      <c r="A59" s="113"/>
      <c r="B59" s="114"/>
      <c r="C59" s="115"/>
      <c r="D59" s="4">
        <v>13540</v>
      </c>
    </row>
    <row r="60" spans="1:4" ht="16.5" customHeight="1" x14ac:dyDescent="0.2">
      <c r="A60" s="93" t="s">
        <v>45</v>
      </c>
      <c r="B60" s="94"/>
      <c r="C60" s="95"/>
      <c r="D60" s="6">
        <v>1</v>
      </c>
    </row>
    <row r="61" spans="1:4" ht="16.5" customHeight="1" x14ac:dyDescent="0.2">
      <c r="A61" s="119" t="s">
        <v>46</v>
      </c>
      <c r="B61" s="120"/>
      <c r="C61" s="121"/>
      <c r="D61" s="14">
        <v>13540</v>
      </c>
    </row>
    <row r="62" spans="1:4" ht="16.5" customHeight="1" x14ac:dyDescent="0.2">
      <c r="A62" s="131" t="s">
        <v>47</v>
      </c>
      <c r="B62" s="132"/>
      <c r="C62" s="132"/>
      <c r="D62" s="133"/>
    </row>
    <row r="63" spans="1:4" ht="45.6" customHeight="1" x14ac:dyDescent="0.2">
      <c r="A63" s="15" t="s">
        <v>48</v>
      </c>
      <c r="B63" s="134">
        <v>80000</v>
      </c>
      <c r="C63" s="136">
        <v>1</v>
      </c>
      <c r="D63" s="138">
        <v>80000</v>
      </c>
    </row>
    <row r="64" spans="1:4" ht="30.6" customHeight="1" x14ac:dyDescent="0.2">
      <c r="A64" s="1" t="s">
        <v>49</v>
      </c>
      <c r="B64" s="135"/>
      <c r="C64" s="137"/>
      <c r="D64" s="139"/>
    </row>
    <row r="65" spans="1:4" ht="16.5" customHeight="1" x14ac:dyDescent="0.2">
      <c r="A65" s="113"/>
      <c r="B65" s="114"/>
      <c r="C65" s="115"/>
      <c r="D65" s="4">
        <v>80000</v>
      </c>
    </row>
    <row r="66" spans="1:4" ht="16.5" customHeight="1" x14ac:dyDescent="0.2">
      <c r="A66" s="93" t="s">
        <v>50</v>
      </c>
      <c r="B66" s="94"/>
      <c r="C66" s="95"/>
      <c r="D66" s="6">
        <v>4</v>
      </c>
    </row>
    <row r="67" spans="1:4" ht="16.5" customHeight="1" x14ac:dyDescent="0.2">
      <c r="A67" s="125" t="s">
        <v>46</v>
      </c>
      <c r="B67" s="126"/>
      <c r="C67" s="127"/>
      <c r="D67" s="16">
        <v>320000</v>
      </c>
    </row>
    <row r="68" spans="1:4" ht="16.5" customHeight="1" x14ac:dyDescent="0.2">
      <c r="A68" s="128" t="s">
        <v>51</v>
      </c>
      <c r="B68" s="129"/>
      <c r="C68" s="129"/>
      <c r="D68" s="130"/>
    </row>
    <row r="69" spans="1:4" ht="46.35" customHeight="1" x14ac:dyDescent="0.2">
      <c r="A69" s="104" t="s">
        <v>52</v>
      </c>
      <c r="B69" s="105"/>
      <c r="C69" s="105"/>
      <c r="D69" s="106"/>
    </row>
    <row r="70" spans="1:4" ht="46.35" customHeight="1" x14ac:dyDescent="0.2">
      <c r="A70" s="104" t="s">
        <v>53</v>
      </c>
      <c r="B70" s="105"/>
      <c r="C70" s="105"/>
      <c r="D70" s="106"/>
    </row>
    <row r="71" spans="1:4" ht="105.6" customHeight="1" x14ac:dyDescent="0.2">
      <c r="A71" s="13" t="s">
        <v>54</v>
      </c>
      <c r="B71" s="17">
        <v>150000</v>
      </c>
      <c r="C71" s="18">
        <v>2</v>
      </c>
      <c r="D71" s="17">
        <v>300000</v>
      </c>
    </row>
    <row r="72" spans="1:4" ht="16.5" customHeight="1" x14ac:dyDescent="0.2">
      <c r="A72" s="113"/>
      <c r="B72" s="114"/>
      <c r="C72" s="115"/>
      <c r="D72" s="4">
        <v>300000</v>
      </c>
    </row>
    <row r="73" spans="1:4" ht="37.5" customHeight="1" x14ac:dyDescent="0.2">
      <c r="A73" s="116" t="s">
        <v>55</v>
      </c>
      <c r="B73" s="117"/>
      <c r="C73" s="118"/>
      <c r="D73" s="6">
        <v>3</v>
      </c>
    </row>
    <row r="74" spans="1:4" ht="16.5" customHeight="1" x14ac:dyDescent="0.2">
      <c r="A74" s="119" t="s">
        <v>46</v>
      </c>
      <c r="B74" s="120"/>
      <c r="C74" s="121"/>
      <c r="D74" s="7">
        <v>900000</v>
      </c>
    </row>
    <row r="75" spans="1:4" ht="16.5" customHeight="1" x14ac:dyDescent="0.2">
      <c r="A75" s="122" t="s">
        <v>56</v>
      </c>
      <c r="B75" s="123"/>
      <c r="C75" s="123"/>
      <c r="D75" s="124"/>
    </row>
    <row r="76" spans="1:4" ht="46.35" customHeight="1" x14ac:dyDescent="0.2">
      <c r="A76" s="104" t="s">
        <v>57</v>
      </c>
      <c r="B76" s="105"/>
      <c r="C76" s="105"/>
      <c r="D76" s="106"/>
    </row>
    <row r="77" spans="1:4" ht="35.85" customHeight="1" x14ac:dyDescent="0.2">
      <c r="A77" s="104" t="s">
        <v>58</v>
      </c>
      <c r="B77" s="105"/>
      <c r="C77" s="105"/>
      <c r="D77" s="106"/>
    </row>
    <row r="78" spans="1:4" ht="32.1" customHeight="1" x14ac:dyDescent="0.2">
      <c r="A78" s="107" t="s">
        <v>59</v>
      </c>
      <c r="B78" s="108"/>
      <c r="C78" s="108"/>
      <c r="D78" s="109"/>
    </row>
    <row r="79" spans="1:4" ht="31.35" customHeight="1" x14ac:dyDescent="0.2">
      <c r="A79" s="110" t="s">
        <v>60</v>
      </c>
      <c r="B79" s="111"/>
      <c r="C79" s="111"/>
      <c r="D79" s="112"/>
    </row>
    <row r="80" spans="1:4" ht="16.5" customHeight="1" x14ac:dyDescent="0.2">
      <c r="A80" s="19" t="s">
        <v>24</v>
      </c>
      <c r="B80" s="8">
        <v>630</v>
      </c>
      <c r="C80" s="2">
        <v>4</v>
      </c>
      <c r="D80" s="3">
        <v>2520</v>
      </c>
    </row>
    <row r="81" spans="1:4" ht="16.5" customHeight="1" x14ac:dyDescent="0.2">
      <c r="A81" s="19" t="s">
        <v>25</v>
      </c>
      <c r="B81" s="8">
        <v>540</v>
      </c>
      <c r="C81" s="2">
        <v>4</v>
      </c>
      <c r="D81" s="3">
        <v>2160</v>
      </c>
    </row>
    <row r="82" spans="1:4" ht="16.5" customHeight="1" x14ac:dyDescent="0.2">
      <c r="A82" s="19" t="s">
        <v>27</v>
      </c>
      <c r="B82" s="8">
        <v>630</v>
      </c>
      <c r="C82" s="2">
        <v>4</v>
      </c>
      <c r="D82" s="3">
        <v>2520</v>
      </c>
    </row>
    <row r="83" spans="1:4" ht="16.5" customHeight="1" x14ac:dyDescent="0.2">
      <c r="A83" s="20" t="s">
        <v>26</v>
      </c>
      <c r="B83" s="10">
        <v>270</v>
      </c>
      <c r="C83" s="11">
        <v>4</v>
      </c>
      <c r="D83" s="21">
        <v>1080</v>
      </c>
    </row>
    <row r="84" spans="1:4" ht="16.5" customHeight="1" x14ac:dyDescent="0.2">
      <c r="A84" s="19" t="s">
        <v>21</v>
      </c>
      <c r="B84" s="8">
        <v>270</v>
      </c>
      <c r="C84" s="2">
        <v>4</v>
      </c>
      <c r="D84" s="22">
        <v>1080</v>
      </c>
    </row>
    <row r="85" spans="1:4" ht="16.5" customHeight="1" x14ac:dyDescent="0.2">
      <c r="A85" s="19" t="s">
        <v>22</v>
      </c>
      <c r="B85" s="8">
        <v>270</v>
      </c>
      <c r="C85" s="2">
        <v>4</v>
      </c>
      <c r="D85" s="22">
        <v>1080</v>
      </c>
    </row>
    <row r="86" spans="1:4" ht="16.5" customHeight="1" x14ac:dyDescent="0.2">
      <c r="A86" s="19" t="s">
        <v>20</v>
      </c>
      <c r="B86" s="8">
        <v>270</v>
      </c>
      <c r="C86" s="2">
        <v>4</v>
      </c>
      <c r="D86" s="22">
        <v>1080</v>
      </c>
    </row>
    <row r="87" spans="1:4" ht="16.5" customHeight="1" x14ac:dyDescent="0.2">
      <c r="A87" s="19" t="s">
        <v>19</v>
      </c>
      <c r="B87" s="8">
        <v>270</v>
      </c>
      <c r="C87" s="2">
        <v>4</v>
      </c>
      <c r="D87" s="22">
        <v>1080</v>
      </c>
    </row>
    <row r="88" spans="1:4" ht="16.5" customHeight="1" x14ac:dyDescent="0.2">
      <c r="A88" s="19" t="s">
        <v>23</v>
      </c>
      <c r="B88" s="8">
        <v>270</v>
      </c>
      <c r="C88" s="2">
        <v>4</v>
      </c>
      <c r="D88" s="22">
        <v>1080</v>
      </c>
    </row>
    <row r="89" spans="1:4" ht="16.5" customHeight="1" x14ac:dyDescent="0.2">
      <c r="A89" s="23" t="s">
        <v>11</v>
      </c>
      <c r="B89" s="8">
        <v>900</v>
      </c>
      <c r="C89" s="2">
        <v>4</v>
      </c>
      <c r="D89" s="22">
        <v>3600</v>
      </c>
    </row>
    <row r="90" spans="1:4" ht="16.5" customHeight="1" x14ac:dyDescent="0.2">
      <c r="A90" s="19" t="s">
        <v>61</v>
      </c>
      <c r="B90" s="8">
        <v>900</v>
      </c>
      <c r="C90" s="2">
        <v>4</v>
      </c>
      <c r="D90" s="22">
        <v>3600</v>
      </c>
    </row>
    <row r="91" spans="1:4" ht="16.5" customHeight="1" x14ac:dyDescent="0.2">
      <c r="A91" s="24" t="s">
        <v>62</v>
      </c>
      <c r="B91" s="3">
        <v>2000</v>
      </c>
      <c r="C91" s="2">
        <v>4</v>
      </c>
      <c r="D91" s="22">
        <v>8000</v>
      </c>
    </row>
    <row r="92" spans="1:4" ht="16.5" customHeight="1" x14ac:dyDescent="0.2">
      <c r="A92" s="19" t="s">
        <v>63</v>
      </c>
      <c r="B92" s="8">
        <v>410</v>
      </c>
      <c r="C92" s="2">
        <v>4</v>
      </c>
      <c r="D92" s="22">
        <v>1640</v>
      </c>
    </row>
    <row r="93" spans="1:4" ht="16.5" customHeight="1" x14ac:dyDescent="0.2">
      <c r="A93" s="25" t="s">
        <v>64</v>
      </c>
      <c r="B93" s="8">
        <v>750</v>
      </c>
      <c r="C93" s="2">
        <v>4</v>
      </c>
      <c r="D93" s="22">
        <v>3000</v>
      </c>
    </row>
    <row r="94" spans="1:4" ht="30.6" customHeight="1" x14ac:dyDescent="0.2">
      <c r="A94" s="25" t="s">
        <v>65</v>
      </c>
      <c r="B94" s="8">
        <v>750</v>
      </c>
      <c r="C94" s="2">
        <v>4</v>
      </c>
      <c r="D94" s="22">
        <v>3000</v>
      </c>
    </row>
    <row r="95" spans="1:4" ht="16.5" customHeight="1" x14ac:dyDescent="0.2">
      <c r="A95" s="19" t="s">
        <v>66</v>
      </c>
      <c r="B95" s="8">
        <v>800</v>
      </c>
      <c r="C95" s="2">
        <v>4</v>
      </c>
      <c r="D95" s="22">
        <v>3200</v>
      </c>
    </row>
    <row r="96" spans="1:4" ht="16.5" customHeight="1" x14ac:dyDescent="0.2">
      <c r="A96" s="24" t="s">
        <v>67</v>
      </c>
      <c r="B96" s="8">
        <v>800</v>
      </c>
      <c r="C96" s="2">
        <v>4</v>
      </c>
      <c r="D96" s="22">
        <v>3200</v>
      </c>
    </row>
    <row r="97" spans="1:5" ht="16.5" customHeight="1" x14ac:dyDescent="0.2">
      <c r="A97" s="26" t="s">
        <v>68</v>
      </c>
      <c r="B97" s="3">
        <v>1500</v>
      </c>
      <c r="C97" s="2">
        <v>4</v>
      </c>
      <c r="D97" s="22">
        <v>6000</v>
      </c>
    </row>
    <row r="98" spans="1:5" ht="16.5" customHeight="1" x14ac:dyDescent="0.2">
      <c r="A98" s="23" t="s">
        <v>69</v>
      </c>
      <c r="B98" s="3">
        <v>1500</v>
      </c>
      <c r="C98" s="2">
        <v>4</v>
      </c>
      <c r="D98" s="22">
        <v>6000</v>
      </c>
    </row>
    <row r="99" spans="1:5" ht="16.5" customHeight="1" x14ac:dyDescent="0.2">
      <c r="A99" s="5" t="s">
        <v>36</v>
      </c>
      <c r="B99" s="8">
        <v>600</v>
      </c>
      <c r="C99" s="2">
        <v>4</v>
      </c>
      <c r="D99" s="22">
        <v>2400</v>
      </c>
    </row>
    <row r="100" spans="1:5" ht="16.5" customHeight="1" x14ac:dyDescent="0.2">
      <c r="A100" s="113"/>
      <c r="B100" s="114"/>
      <c r="C100" s="115"/>
      <c r="D100" s="27">
        <v>57320</v>
      </c>
    </row>
    <row r="101" spans="1:5" ht="16.5" customHeight="1" x14ac:dyDescent="0.2">
      <c r="A101" s="93" t="s">
        <v>70</v>
      </c>
      <c r="B101" s="94"/>
      <c r="C101" s="95"/>
      <c r="D101" s="6">
        <v>1</v>
      </c>
    </row>
    <row r="102" spans="1:5" ht="16.5" customHeight="1" x14ac:dyDescent="0.2">
      <c r="A102" s="96" t="s">
        <v>46</v>
      </c>
      <c r="B102" s="97"/>
      <c r="C102" s="98"/>
      <c r="D102" s="28">
        <v>57320</v>
      </c>
    </row>
    <row r="103" spans="1:5" ht="31.35" customHeight="1" x14ac:dyDescent="0.2">
      <c r="A103" s="29" t="s">
        <v>71</v>
      </c>
      <c r="B103" s="12">
        <v>5000</v>
      </c>
      <c r="C103" s="30">
        <v>12</v>
      </c>
      <c r="D103" s="31">
        <v>60000</v>
      </c>
    </row>
    <row r="104" spans="1:5" ht="16.7" customHeight="1" x14ac:dyDescent="0.2">
      <c r="A104" s="5" t="s">
        <v>72</v>
      </c>
      <c r="B104" s="3">
        <v>200000</v>
      </c>
      <c r="C104" s="2">
        <v>1</v>
      </c>
      <c r="D104" s="27">
        <v>200000</v>
      </c>
    </row>
    <row r="105" spans="1:5" ht="16.7" customHeight="1" x14ac:dyDescent="0.2">
      <c r="A105" s="99" t="s">
        <v>73</v>
      </c>
      <c r="B105" s="100"/>
      <c r="C105" s="101"/>
      <c r="D105" s="32" t="s">
        <v>74</v>
      </c>
    </row>
    <row r="106" spans="1:5" ht="17.25" customHeight="1" x14ac:dyDescent="0.2">
      <c r="A106" s="102" t="s">
        <v>75</v>
      </c>
      <c r="B106" s="102"/>
      <c r="C106" s="102"/>
      <c r="D106" s="102"/>
      <c r="E106" s="102"/>
    </row>
    <row r="107" spans="1:5" ht="19.5" customHeight="1" x14ac:dyDescent="0.2">
      <c r="A107" s="103" t="s">
        <v>76</v>
      </c>
      <c r="B107" s="103"/>
      <c r="C107" s="103"/>
      <c r="D107" s="103"/>
      <c r="E107" s="103"/>
    </row>
  </sheetData>
  <mergeCells count="41">
    <mergeCell ref="A1:D1"/>
    <mergeCell ref="A4:C4"/>
    <mergeCell ref="A5:C5"/>
    <mergeCell ref="A6:C6"/>
    <mergeCell ref="A7:D7"/>
    <mergeCell ref="A8:D8"/>
    <mergeCell ref="A9:D9"/>
    <mergeCell ref="A10:D10"/>
    <mergeCell ref="A39:C39"/>
    <mergeCell ref="A40:C40"/>
    <mergeCell ref="A41:C41"/>
    <mergeCell ref="A42:D42"/>
    <mergeCell ref="A43:D43"/>
    <mergeCell ref="A44:D44"/>
    <mergeCell ref="A59:C59"/>
    <mergeCell ref="A60:C60"/>
    <mergeCell ref="A61:C61"/>
    <mergeCell ref="A62:D62"/>
    <mergeCell ref="B63:B64"/>
    <mergeCell ref="C63:C64"/>
    <mergeCell ref="D63:D64"/>
    <mergeCell ref="A65:C65"/>
    <mergeCell ref="A66:C66"/>
    <mergeCell ref="A67:C67"/>
    <mergeCell ref="A68:D68"/>
    <mergeCell ref="A69:D69"/>
    <mergeCell ref="A70:D70"/>
    <mergeCell ref="A72:C72"/>
    <mergeCell ref="A73:C73"/>
    <mergeCell ref="A74:C74"/>
    <mergeCell ref="A75:D75"/>
    <mergeCell ref="A76:D76"/>
    <mergeCell ref="A77:D77"/>
    <mergeCell ref="A78:D78"/>
    <mergeCell ref="A79:D79"/>
    <mergeCell ref="A100:C100"/>
    <mergeCell ref="A101:C101"/>
    <mergeCell ref="A102:C102"/>
    <mergeCell ref="A105:C105"/>
    <mergeCell ref="A106:E106"/>
    <mergeCell ref="A107:E1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Юридический адрес: 190013, г</dc:title>
  <dc:creator>Mif</dc:creator>
  <cp:lastModifiedBy>Маркова Светлана Викторовна</cp:lastModifiedBy>
  <dcterms:created xsi:type="dcterms:W3CDTF">2023-02-20T07:09:58Z</dcterms:created>
  <dcterms:modified xsi:type="dcterms:W3CDTF">2024-10-11T12:38:48Z</dcterms:modified>
</cp:coreProperties>
</file>