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192.168.100.5\pg003\20221107 Т1\3.Тендеры\3.3.Мебель\17-19 этажи\EXT. Переторжка. Тендер на ст мебель 17-19\"/>
    </mc:Choice>
  </mc:AlternateContent>
  <bookViews>
    <workbookView xWindow="0" yWindow="0" windowWidth="19080" windowHeight="7770" tabRatio="212"/>
  </bookViews>
  <sheets>
    <sheet name="Форма КП" sheetId="5" r:id="rId1"/>
  </sheets>
  <calcPr calcId="162913" iterateDelta="1E-4"/>
</workbook>
</file>

<file path=xl/calcChain.xml><?xml version="1.0" encoding="utf-8"?>
<calcChain xmlns="http://schemas.openxmlformats.org/spreadsheetml/2006/main">
  <c r="H111" i="5" l="1"/>
  <c r="H97" i="5"/>
  <c r="H96" i="5"/>
  <c r="H74" i="5"/>
  <c r="H73" i="5"/>
  <c r="H45" i="5"/>
  <c r="H42" i="5"/>
  <c r="H38" i="5"/>
  <c r="H39" i="5"/>
  <c r="H34" i="5"/>
  <c r="H23" i="5"/>
  <c r="H22" i="5"/>
  <c r="L99" i="5"/>
  <c r="L87" i="5"/>
  <c r="L55" i="5"/>
  <c r="L60" i="5"/>
  <c r="L68" i="5"/>
  <c r="L71" i="5"/>
  <c r="L112" i="5" l="1"/>
  <c r="L109" i="5"/>
  <c r="L79" i="5"/>
  <c r="L75" i="5"/>
  <c r="L50" i="5"/>
  <c r="L43" i="5"/>
  <c r="L40" i="5"/>
  <c r="L36" i="5"/>
  <c r="L32" i="5"/>
  <c r="L27" i="5"/>
  <c r="H53" i="5" l="1"/>
  <c r="H31" i="5"/>
</calcChain>
</file>

<file path=xl/sharedStrings.xml><?xml version="1.0" encoding="utf-8"?>
<sst xmlns="http://schemas.openxmlformats.org/spreadsheetml/2006/main" count="298" uniqueCount="226">
  <si>
    <t>Поставщик (наименование и ИНН)</t>
  </si>
  <si>
    <t>Общий срок поставки, календ. дней</t>
  </si>
  <si>
    <t>Срок монтажа, календ. дней</t>
  </si>
  <si>
    <t>Гарантийный срок</t>
  </si>
  <si>
    <t>Настоящим сообщаем, что мы принимаем следующие условия поставки:</t>
  </si>
  <si>
    <t>этажи</t>
  </si>
  <si>
    <t>Помещение</t>
  </si>
  <si>
    <t>Маркировка</t>
  </si>
  <si>
    <t>Описание</t>
  </si>
  <si>
    <t>Условное изображение</t>
  </si>
  <si>
    <t>Кол-во</t>
  </si>
  <si>
    <t>Описание предлагаемой мебели</t>
  </si>
  <si>
    <t>Изображение предлагаемой мебели</t>
  </si>
  <si>
    <t>Цена за единицу, без учета НДС</t>
  </si>
  <si>
    <t>Итого, без учета НДС</t>
  </si>
  <si>
    <t>Производитель, страна производства</t>
  </si>
  <si>
    <t>Срок гарантии</t>
  </si>
  <si>
    <t>Срок поставки</t>
  </si>
  <si>
    <t>17,18,19 этажи</t>
  </si>
  <si>
    <t>F1</t>
  </si>
  <si>
    <t>Стол для сотрудников
1400х800,Н=740-750мм
Столешница изготовлена из 25(±1) мм ЛДСП с меламиновым покрытием без шагрени, с 2 мм АБС кромкой. В столешнице по центру встроен металлический лючок – 1шт., с откидной крышкой для вывода проводов, белого цвета, размеры лючка длинна 200-250 мм, глубина 115-130мм, высота 25-30мм, цвет металла - белый. Под столешницей должен быть металлический горизонтальный кабель-канал для хранения и вывода электрификации, размеры: длина 500-600мм, глубина 170-190мм, высота 100-110мм, крепится к столешнице, цвет – белый.
- Опора: рама – под столешницей 2 горизонтальные балки, усиливающие столешницу, состоят из окрашенного металлического профиля ~40 x 40 мм, металлическая труба прямоугольного сечения ~40 x 20 мм, покрытие порошковое, в цвет ног. Колонны - металлические труба прямоугольного сечения ~80 x 40 мм, окрашивание порошковое, в цвет ног. Нижняя часть опор выполнена из металлической трубsпрямоугольного сечения ~60 x 30 мм L ~800, с войлочными подкладками для контакта с напольным покрытием, порошковое покрытие в цвет рамы - белый.  Крючок металический для сумок. Покрытие полимерно-порошковое. Крепится к столешнице.
Гарантия 7 лет.</t>
  </si>
  <si>
    <t>F1.1</t>
  </si>
  <si>
    <t xml:space="preserve">Панель экрана ЛДСП толщиной 16мм, обита звукопрозрачной тканью. Экран имеет закруглённые углы R=50мм. Экран крепится к столешнице. Крепление на шпильки/штыри не допускается. 1400х18, H=490 </t>
  </si>
  <si>
    <t>S1</t>
  </si>
  <si>
    <t>DEEP BLUE Rexsitt(Италия)
BLU15 AL BR1R SLR ATDB SN 1 Runner
Кресло рабочее. Ширина спинки 470мм, высота спинки 585мм, регулировка высоты спинки на 65мм. Ширина сиденья 495мм, глубина сиденья 455мм, высота сиденья от пола 420/550мм. Высота подлокотников 610/670мм. Подголовник: наклонная конструкция из полипропилена, регулируемая по высоте и ширине. Сиденье: эргономичная внутренняя часть из стекловолокна и полипропилена, усиленная внутренними перекладинами. Покрытие из литого полипропилена (толщина 30/10), прикрепленное к опоре с помощью зажимов и винтов. Наполнитель сиденья: пенополиуретан холодного впрыска, не содержащего хлорфторуглеродов, плотностью 40 ELAST кг/м3, толщиной 50 мм. Обивка сиденья и подголовника: ткань из 100% Polyester, весом 400 (g/lm), износостойкостью 100.000 циклов Мартиндейл. Спинка: опора усиленная стекловолокном. Обивка спинки: высокопрочная эластичная сетка из 100% полиэстера. Основание сиденья и спинки: из нейлона толщиной 7 мм, армированного стекловолокном. Синхронный механизм B-REX, фиксируемый в 4 положениях, с системой защиты от ударов и регулировкой натяжения по весу тела. Высота сиденья регулируется с помощью газлифта класса 3 с ходом 120 мм, по стандартам DIN 4550/4551. Регулировка поясничной опоры с ручной фиксацией во всех положениях, ход 65мм. База 5-ти лучевая из нейлона армированного стекловолокном, диаметром 700мм, с полипропиленовыми самотормозящимися двойными колесами, соответствующими стандартау EN1335-2, предотвращающие случайное перемещение кресла, диаметром 50 мм.
700х700, H=990 / 1120</t>
  </si>
  <si>
    <t>F1.2</t>
  </si>
  <si>
    <t>Тумба подкатная выполнена из ЛДСП 16 мм, 4 ящика, фолдинг белого цвета, без доводчиков. Замок со сменной личинкой, ключ складной. Кромка на фасадах 2 мм, ручки металлический, цвет белый.</t>
  </si>
  <si>
    <t xml:space="preserve">Openspace </t>
  </si>
  <si>
    <t>F3.0</t>
  </si>
  <si>
    <t xml:space="preserve">19 этаж </t>
  </si>
  <si>
    <t>F3.1</t>
  </si>
  <si>
    <t>18 этаж</t>
  </si>
  <si>
    <t>18.40</t>
  </si>
  <si>
    <t>F3.3</t>
  </si>
  <si>
    <t>17.33
17.35
18.33
18.35
19.26
19.27</t>
  </si>
  <si>
    <t>F2</t>
  </si>
  <si>
    <t>19.14
19.18</t>
  </si>
  <si>
    <t>F2.1</t>
  </si>
  <si>
    <t xml:space="preserve">Actiu, Испания, коллекция Twist
Стол переговорный круглый на металических опорах под наклоном. Столешница с вырезом по центру металлическим лючком и горизонтальным кабель-каналом для вывода проводов, материал - меламин 1 кат., опора белый. Ø1400, Н=740 </t>
  </si>
  <si>
    <t>17.12
17.13
17.14
18.12
18.13
18.14
19.07
19.08</t>
  </si>
  <si>
    <t>F2.2</t>
  </si>
  <si>
    <t xml:space="preserve">Actiu, Испания, коллекция Twist
Стол переговорный круглый на металических опорах под наклоном. Столешница с вырезом по центру металлическим лючком и горизонтальным кабель-каналом для вывода проводов, материал - меламин 1 кат., опора белый. Ø1200, Н=740 </t>
  </si>
  <si>
    <t xml:space="preserve">S2 </t>
  </si>
  <si>
    <t>Переговорное кресло
Actiu, Испания, коллекция Noom 50
690х690 Н=813/873
Стул для конференций  с металлическими подлокотниками, спинка и сиденье обито тканью, на  4-х лучевой пластиковой базе, с колесами. Поворотное с регулировкой высоты. Сидение и спинка - ткань T кат.</t>
  </si>
  <si>
    <t xml:space="preserve">17.02; 17.03; 17.04 17.09; 17.10; 17.11; 17.15; 17.16; 17.18; 17.19; 17.20; 17.21; 17.27; 17.31; 17.32; 18.02; 18.03; 18.04; 18.39; 18.09; 18.18; 18.19; 18.30; 18.20; 18.21; 18.27; 18.31; 18.32; 18.38; 19.11; 19.12; 19.17; 19.23; 19.24; 19.25 </t>
  </si>
  <si>
    <t>F4</t>
  </si>
  <si>
    <t xml:space="preserve">Стор руководителя 
Производитель, Россия
Размеры: стол 1800*800 Н740, брифинг 1400*700 Н740; тумба 900*600 Н517
Стол руководителя, на опорах из массива ясеня . Стол для переговоров приставной (брифинг-приставка). Стол с металлической крышкой для вывода проводов под стол. Кабель-канал горизонтальный 500мм длинной. Кабель-канал вертикальный для вывода проводов в пол 65*35 Н=1280 мм. Столешница стола из МДФ со скошенными краями. 
Тумба приставная. Тумба с двумя выдвижными ящиками и с одним ящиком с распашной дверцей (открывание push). 
Гарантия не менее 5 лет
</t>
  </si>
  <si>
    <t>17,18 этажи</t>
  </si>
  <si>
    <t>17.10; 17.11; 17.15; 17.16; 17.31; 17.32; 18.31</t>
  </si>
  <si>
    <t>F2.7</t>
  </si>
  <si>
    <t>S3</t>
  </si>
  <si>
    <t>Кресло для руковводителей
DEEP BLUE, арт. BLU19 AL Y BR2R SLR ATDB SN 1 RRAL
Производитель: Италия, Rexsitt
Размеры: 660*660 Н990/1120мм
Кресло для руководителя с подголовником, с регулируемыми по высоте подлокотниками, подлокотники со скольжением вперед, с регулировкой глубины сиденья, с поясничной поддержкой, с динамическим синхромеханизмом E-REX, фиксация спинки в 5 положениях, с регулировкой натяжения по весу сидящего, на 5-ти лучевой пластиковой базе с колесами, спинка - сетка, сиденье - ткань. Цвета по согласованию с архитектором.
Гарантия не менее 5 лет</t>
  </si>
  <si>
    <t>S4</t>
  </si>
  <si>
    <t>Посетительское кресло в кабинетах руководителей / приемных 
WAIT
Производитель Италия
Размеры: 525*525 Н830
 Стул посетительский на прямых хромированных ногах с колесиками. Сиденье и спинка высокопрочный пластик. Цвет - белый
Гарантия не менее 5 лет</t>
  </si>
  <si>
    <t>17 этаж</t>
  </si>
  <si>
    <t>F2.3</t>
  </si>
  <si>
    <t>Стол помощника с брифинг приставкой.
1800х800,Н=740-750мм,0
Столешница изготовлена из 25(±1) мм ЛДСП с меламиновым покрытием без шагрени, с 2 мм АБС кромкой. В столешнице по центру встроен металлический лючок – 1шт., с откидной крышкой для вывода проводов, белого цвета, размеры лючка длинна 200-250 мм, глубина 115-130мм, высота 25-30мм, цвет металла - белый. Под столешницей должен быть металлический горизонтальный кабель-канал для хранения и вывода электрификации, размеры: длина 500-600мм, глубина 170-190мм, высота 100-110мм, крепится к столешнице, цвет – белый.
- Опора: рама – под столешницей 2 горизонтальные балки, усиливающие столешницу, состоят из окрашенного металлического профиля ~40 x 40 мм, металлическая труба прямоугольного сечения ~40 x 20 мм, покрытие порошковое, в цвет ног. Колонны - металлические труба прямоугольного сечения ~80 x 40 мм, окрашивание порошковое, в цвет ног. Нижняя часть опор выполнена из металлической трубsпрямоугольного сечения ~60 x 30 мм L ~800, с войлочными подкладками для контакта с напольным покрытием, порошковое покрытие в цвет рамы - белый.  Крючок металический для сумок. Покрытие полимерно-порошковое. Крепится к столешнице. Модести панель, высотой 450мм.
Гарантия 7 лет.</t>
  </si>
  <si>
    <t>F2.4</t>
  </si>
  <si>
    <t>Стол помощника.
1800х800,Н=740-750мм.
Столешница изготовлена из 25(±1) мм ЛДСП с меламиновым покрытием без шагрени, с 2 мм АБС кромкой. В столешнице по центру встроен металлический лючок – 1шт., с откидной крышкой для вывода проводов, белого цвета, размеры лючка длинна 200-250 мм, глубина 115-130мм, высота 25-30мм, цвет металла - белый. Под столешницей должен быть металлический горизонтальный кабель-канал для хранения и вывода электрификации, размеры: длина 500-600мм, глубина 170-190мм, высота 100-110мм, крепится к столешнице, цвет – белый.
- Опора: рама – под столешницей 2 горизонтальные балки, усиливающие столешницу, состоят из окрашенного металлического профиля ~40 x 40 мм, металлическая труба прямоугольного сечения ~40 x 20 мм, покрытие порошковое, в цвет ног. Колонны - металлические труба прямоугольного сечения ~80 x 40 мм, окрашивание порошковое, в цвет ног. Нижняя часть опор выполнена из металлической трубsпрямоугольного сечения ~60 x 30 мм L ~800, с войлочными подкладками для контакта с напольным покрытием, порошковое покрытие в цвет рамы - белый.  Крючок металический для сумок. Покрытие полимерно-порошковое. Крепится к столешнице. Модести панель, высотой 450мм.
Гарантия 7 лет.</t>
  </si>
  <si>
    <t>19 этаж</t>
  </si>
  <si>
    <t>19.28</t>
  </si>
  <si>
    <t>F2.5</t>
  </si>
  <si>
    <t>19.02; 19.04; 19.06; 19.30</t>
  </si>
  <si>
    <t>F4.2</t>
  </si>
  <si>
    <t xml:space="preserve">Стор руководителя 
Производитель, Россия
Размеры: стол 2400*1000 Н740, брифинг 1000*900 Н740; тумба 900*600 Н517
Стол руководителя, на опорах из массива ясеня . Стол для переговоров приставной (брифинг-приставка). Стол с металлической крышкой для вывода проводов под стол. Кабель-канал горизонтальный 500мм длинной. Кабель-канал вертикальный для вывода проводов в пол 65*35 Н=1280 мм. Столешница стола из МДФ со скошенными краями. 
Тумба приставная. Тумба с двумя выдвижными ящиками и с одним ящиком с распашной дверцей (открывание push). 
Гарантия не менее 5 лет
</t>
  </si>
  <si>
    <t>19.02;19.30</t>
  </si>
  <si>
    <t>F2.6</t>
  </si>
  <si>
    <t>S5</t>
  </si>
  <si>
    <t>19.30</t>
  </si>
  <si>
    <t>R1</t>
  </si>
  <si>
    <t xml:space="preserve">Диван Boom Sofa/ Производитель В&amp;T Турция.
2200*960 Н690
Диван 3-х местный с мягкими подлокотниками обитыми тканью, подлокотники, спинка, сиденье из формованного пенополиуретана средней жесткости. Опоры массив, окрашенный в черный цвет. Обивка ткань 3 категории, цвет по согласованию с архитектором.
Гарантия 3 года.
</t>
  </si>
  <si>
    <r>
      <t xml:space="preserve">19.02; 19.04; 19.06; 19.30
</t>
    </r>
    <r>
      <rPr>
        <b/>
        <sz val="16"/>
        <rFont val="Calibri Light"/>
        <family val="2"/>
        <charset val="204"/>
      </rPr>
      <t xml:space="preserve">17.10; 17.11; 17.15; 17.16; 17.31; 17.32; 18.31; </t>
    </r>
    <r>
      <rPr>
        <sz val="16"/>
        <rFont val="Calibri Light"/>
        <family val="2"/>
        <charset val="204"/>
      </rPr>
      <t xml:space="preserve">
</t>
    </r>
  </si>
  <si>
    <t>G1</t>
  </si>
  <si>
    <r>
      <t xml:space="preserve">19.02; 19.04; 19.06; 19.30; 19.21; 19.05; </t>
    </r>
    <r>
      <rPr>
        <sz val="16"/>
        <rFont val="Calibri Light"/>
        <family val="2"/>
        <charset val="204"/>
      </rPr>
      <t>17.28; 
17.27;18.31; 18.27</t>
    </r>
  </si>
  <si>
    <t>T1</t>
  </si>
  <si>
    <t>Журнальный стол, Revers TP
Производитель: Andreu World, Испания 
Размеры: D550 Н550
Журнальный стол на центральным основание, столешница и основание из термополимера PURE ECO (100 % переработанного материала).
Гарантия 5 лет</t>
  </si>
  <si>
    <t>F6</t>
  </si>
  <si>
    <t>Стол помощника.
1400х800,Н=740-750мм.
Столешница изготовлена из 25(±1) мм ЛДСП с меламиновым покрытием без шагрени, с 2 мм АБС кромкой. В столешнице по центру встроен металлический лючок – 1шт., с откидной крышкой для вывода проводов, белого цвета, размеры лючка длинна 200-250 мм, глубина 115-130мм, высота 25-30мм, цвет металла - белый. Под столешницей должен быть металлический горизонтальный кабель-канал для хранения и вывода электрификации, размеры: длина 500-600мм, глубина 170-190мм, высота 100-110мм, крепится к столешнице, цвет – белый.
- Опора: рама – под столешницей 2 горизонтальные балки, усиливающие столешницу, состоят из окрашенного металлического профиля ~40 x 40 мм, металлическая труба прямоугольного сечения ~40 x 20 мм, покрытие порошковое, в цвет ног. Колонны - металлические труба прямоугольного сечения ~80 x 40 мм, окрашивание порошковое, в цвет ног. Нижняя часть опор выполнена из металлической трубsпрямоугольного сечения ~60 x 30 мм L ~800, с войлочными подкладками для контакта с напольным покрытием, порошковое покрытие в цвет рамы - белый.  Крючок металический для сумок. Покрытие полимерно-порошковое. Крепится к столешнице. Модести панель, высотой 450мм.
Гарантия 7 лет.</t>
  </si>
  <si>
    <t>19.21</t>
  </si>
  <si>
    <t>L1</t>
  </si>
  <si>
    <t>19.21; 19.05</t>
  </si>
  <si>
    <t>L1.1</t>
  </si>
  <si>
    <t>17.22
18.22
19.13</t>
  </si>
  <si>
    <t>U1</t>
  </si>
  <si>
    <t>Стол обеденный FLUXO 5465,
Производитель Pedrali, Италия 
Размеры D800 Н730
Стол обеденный с круглой столешницей, покрытие меламин, столешница черная на опоре колонее у основания на 4-х ламках с регулировкой на неровность пола.. Цвет черный/антрацит.
Гарантия не менее 5 лет</t>
  </si>
  <si>
    <t>17.22
17.29
18.22
18.36
19.13</t>
  </si>
  <si>
    <t>U1.1</t>
  </si>
  <si>
    <t>Стол обеденный FLUXO,
Производитель Pedrali, Италия 
Размеры D600 Н730
Стол обеденный с круглой столешницей, покрытие меламин, столешница черная на опоре колонее у основания на 4-х ламках с регулировкой на неровность пола.. Цвет черный/антрацит.
Гарантия не менее 5 лет</t>
  </si>
  <si>
    <t>19 этажи</t>
  </si>
  <si>
    <t xml:space="preserve">
19.13</t>
  </si>
  <si>
    <t>U1.2</t>
  </si>
  <si>
    <t>Стол обеденный fabbrico,
Производитель Pedrali, Италия 
Размеры 1200*800 Н730
Стол обеденный с прямоугольной столешницей, покрытие меламин, столешница черная на опоре металлической П-образной опоре, ножки квадратного сечения. Цвет черный/антрацит.
Гарантия не менее 5 лет</t>
  </si>
  <si>
    <t>H1</t>
  </si>
  <si>
    <t>Стул обеденный NYMsoft 2882
Производитель Pedrali, Италия 
Размеры 485*520 Н 750
Стул обеденный с мягкой спинкой и сиденьем в ткани, без подлокотников. Опора металл черного цвета.
Гарантия 5 лет.</t>
  </si>
  <si>
    <t>H1.1</t>
  </si>
  <si>
    <t>Стул обеденный NYMsoft 2832
Производитель Pedrali, Италия 
Размеры 485*520 Н 750
Стул обеденный с мягкой спинкой и сиденьем в ткани, без подлокотников. Опора дерево светлого цвета.
Гарантия 5 лет.</t>
  </si>
  <si>
    <t>H1.2</t>
  </si>
  <si>
    <t>Стул обеденный Nym 2852
Производитель Pedrali, Италия 
Размеры 485*525 Н 750
Стул обеденный с мягкой спинкой и сиденьем в ткани, без подлокотников. Опора - полозья, металл черного цвета.
Гарантия 5 лет.</t>
  </si>
  <si>
    <t xml:space="preserve">17.22
18.22
</t>
  </si>
  <si>
    <t>H1.3</t>
  </si>
  <si>
    <t>Стул обеденный Hendrix Bar, ART HBSS4CF
Производитель^ Deberenn, Турция 
Размеры 510*440 Н 1020
Стул обеденный с чашеобразной мягкой спинкой и сиденьем в ткани, с  подлокотниками, на металлической пирамидальной опоре с подставкой для ног.  Высота сиденья 750мм.
Гарантия 3 года</t>
  </si>
  <si>
    <t>17.23
18.23
19.15</t>
  </si>
  <si>
    <t>G2</t>
  </si>
  <si>
    <t>T2</t>
  </si>
  <si>
    <t>T2.1</t>
  </si>
  <si>
    <t>18.37
17.07</t>
  </si>
  <si>
    <t>T2.2</t>
  </si>
  <si>
    <t>MINI, арт. 9TX160
Производитель Италия, Gulio Marelli
Размеры: 250*4000 Н500. 
Столик журнальный металлический с глянцевой поверхностью.
Гарантия не менее 5 лет</t>
  </si>
  <si>
    <r>
      <t xml:space="preserve">
</t>
    </r>
    <r>
      <rPr>
        <b/>
        <sz val="16"/>
        <rFont val="Calibri Light"/>
        <family val="2"/>
        <charset val="204"/>
      </rPr>
      <t>17.07</t>
    </r>
    <r>
      <rPr>
        <sz val="16"/>
        <rFont val="Calibri Light"/>
        <family val="2"/>
        <charset val="204"/>
      </rPr>
      <t xml:space="preserve">
18.37
17.28
17.27
18.31
18.27
17.25
18.25</t>
    </r>
  </si>
  <si>
    <t>G3</t>
  </si>
  <si>
    <t>Hendrix XL, арт. HNLB4SR 
Производитель Турция, Deberenn
Размеры: 700*720 Н860. 
Лаунж кресло с мягкими подлокотниками, спинка средней высоты, опора металлическая в форме крестовины, все сиденье и спинка литой пенополиуретан средней жесткости, обитый полностью тканью прочностью не менее 100 000 Martindale. 
Гарантия не менее 5 лет</t>
  </si>
  <si>
    <t xml:space="preserve">
17.07
18.37
</t>
  </si>
  <si>
    <t>T3</t>
  </si>
  <si>
    <t>TABULA - TAR 20, арт. PC24803
Производитель: Испания, Actiu 
Размеры: 600 Н400
Стол круглый на металлической колонне, база состоит из четырех металлических лапок. Столешница меламин. Цвета по согласованию с архитектором.
Гарантия не менее 5 лет</t>
  </si>
  <si>
    <t xml:space="preserve">17,18 этажи </t>
  </si>
  <si>
    <t>G4</t>
  </si>
  <si>
    <t>KANVAS LOUNGE, арт.cod. 368.__/IESTN
Производитель Gaber, Италия 
Размеры 680*630 Н800
Лаунж кресло на полозьях, высота сиденья 4200мм. Сиденье и спинка из пенополиуретана в ткани умеренной жесткости. Цвет опор черный, ткань желтый не ниже 60 000 Martindale.
Гарантия не менее 5 лет</t>
  </si>
  <si>
    <t xml:space="preserve">17,18 Этажи </t>
  </si>
  <si>
    <t>T4</t>
  </si>
  <si>
    <t>LOL, арт. TLL3I034.16-16/H50
Производитель Gaber, Италия 
Размеры D600 Н500
Столик журнальный на 3-х изогнутых металлических ножках, мтолешница металл. Цвет черный/антрацит.
Гарантия не менее 5 лет</t>
  </si>
  <si>
    <t xml:space="preserve">17,18,19 этаж </t>
  </si>
  <si>
    <t>KL1</t>
  </si>
  <si>
    <t>Телефонная кабина одноместная. BOXPHONE 
Производитель: Orgspace, Россия 
Размеры: 1050х1000х2380мм
• Каркас – ЛДСП, облицованная HPL-пластиком;
• Внутренняя отделка – панели из звукопоглощающего материала ECHONET® класса «А» по звукопоглощению (соответствует требованиям ГОСТ 23499-2009), облицованные войлоком Velito Presto (88% шерсть);
• Дверной блок – полотно из триплекса, коробка из стали с порошковой окраской, порог из нержавеющей стали;
Антистатический и пятностойкий ковер;                        
• Система проветривания;                                         
• Светодиодное освещение с датчиком присутствия;                                       
• Стационарный столик под телефон;                            
• Откидной столик под ноутбук;                                             
• Розетка 220 V;
• Розетка с USB зарядкой;                                   
• Возможность перемещения в собранном виде с помощью транспортировочной тележки;                                  
• Вентилятор, производительность - 97м3/ч;                     
• Светильник,  мощность - 6Вт.</t>
  </si>
  <si>
    <t>KL1.1</t>
  </si>
  <si>
    <t xml:space="preserve">17,18 этаж </t>
  </si>
  <si>
    <t>17.25
18.25</t>
  </si>
  <si>
    <t>L2</t>
  </si>
  <si>
    <t>Диван. L18
Производитель: Россия
Размеры 1660*770 Н760
Диван 2-х местный с мягкими подлокотниками, спинка и диван из формованного пенополеуретана средней жесткости обитый тканью 3 категории.
Гарантия 1 год.</t>
  </si>
  <si>
    <t>48</t>
  </si>
  <si>
    <t>19.07</t>
  </si>
  <si>
    <t>L3</t>
  </si>
  <si>
    <t>Диван. MOS 
Производитель: Россия
Размеры 2400*820 Н760 высота сиденья 450мм
Диван 3-х местный без подлокотников, спинка и диван из формованного пенополеуретана средней жесткости обитый тканью 3 категории. Спинка форме валика огибающего сиденье.
Гарантия 1 год.</t>
  </si>
  <si>
    <t>49</t>
  </si>
  <si>
    <t>L3.1</t>
  </si>
  <si>
    <t>Кресло. MOS 
Производитель: Россия
Размеры 1300*820 Н760 высота сиденья 450мм
Диван 3-х местный без подлокотников, спинка и диван из формованного пенополеуретана средней жесткости обитый тканью 3 категории. Спинка форме валика огибающего сиденье.
Гарантия 1 год.</t>
  </si>
  <si>
    <t>50</t>
  </si>
  <si>
    <t>L3.2</t>
  </si>
  <si>
    <t>Кресло. Tuttu
Производитель: Россия
Размеры 676*840 Н7779 высота сиденья 400-510мм
Лаунж кресло с мнтпллическими подлокотниками продолжающими опору-полозья, спинка и сиденье из формованного пенополеуретана средней жесткости обитый тканью 3 категории. 
Гарантия 1 год.</t>
  </si>
  <si>
    <t>51</t>
  </si>
  <si>
    <t>T6</t>
  </si>
  <si>
    <t xml:space="preserve">Журнальный стол. Tuba
Производитель: Россия
Размеры D500 Н460 
Стод журнальный столешница и каркас из металла, порошковая окраска.
Цвет каркаса: Бежевый
</t>
  </si>
  <si>
    <t>52</t>
  </si>
  <si>
    <t>T6.1</t>
  </si>
  <si>
    <t xml:space="preserve">Журнальный стол. Tuba
Производитель: Россия
Размеры D750 Н380
Стод журнальный столешница и каркас из металла, порошковая окраска.
Цвет каркаса: Синий
</t>
  </si>
  <si>
    <t>53</t>
  </si>
  <si>
    <t>G6</t>
  </si>
  <si>
    <t>Кресло Katana
Производитель: Россия
Размеры:800*736 Н=768
Клаунж кресло с высокой спинкой обхватывающей спину с обеих сторон с помощью поворота спинки на уровне плеча. Сиденье и спинка из формованного пенополиуретана средней жесткости, для мягкости в поясничной зоне, подушка, наполнение пух-перо. Опора из светлого дереве, круглой формы. 
Гарантия 1 год.</t>
  </si>
  <si>
    <t>19.21; 19.31</t>
  </si>
  <si>
    <t>F7</t>
  </si>
  <si>
    <t>F8</t>
  </si>
  <si>
    <t>19.35</t>
  </si>
  <si>
    <t>V1</t>
  </si>
  <si>
    <t>Напольная вешалка для одежды.
Размеры: 320*225 Н2150/1855мм
Напольная вешалка для одежды из металла, опорное основание мраморное, каркас вешалки окрашен в черный цвет, с лотком для сумок или обуви из металла.
Гарантия 1 год.</t>
  </si>
  <si>
    <t>F2.8</t>
  </si>
  <si>
    <t>Барный стул для телефонной кабины SOLE
Производитель: Италия
Размеры 43/47x40/57xh109 cm
Высота сиденья 760мм
Высота спинки 330 мм
 Барный стул на металлической опоре-полозьях, с подставкой для ног. Сиденье и спинка литой высокопрочный пластик серого цвета, опора хром.  Спинка должна иметь эргономичный изгиб для спины. Цвета по согласованию с архитектором
Гарантия не менее 5 лет</t>
  </si>
  <si>
    <r>
      <t xml:space="preserve">Стол </t>
    </r>
    <r>
      <rPr>
        <sz val="16"/>
        <color rgb="FFFF0000"/>
        <rFont val="Calibri Light"/>
        <family val="2"/>
        <charset val="204"/>
        <scheme val="major"/>
      </rPr>
      <t>переговорный .</t>
    </r>
    <r>
      <rPr>
        <sz val="16"/>
        <rFont val="Calibri Light"/>
        <family val="2"/>
        <charset val="204"/>
        <scheme val="major"/>
      </rPr>
      <t xml:space="preserve">
3800х1500,Н=740-750мм.
Столешница изготовлена из 25(±1) мм ЛДСП с меламиновым покрытием без шагрени, с 2 мм АБС кромкой. В столешнице по центру встроен металлический лючок – 1шт., с 3-мя крышками для вывода проводов, белого цвета, размеры лючка длинна 200-250 мм, глубина 115-130мм, высота 25-30мм, цвет металла - белый. Под столешницей должны быть 3  металлических горизонтальных кабель-канала для хранения и вывода электрификации, размеры: длина 500-600мм, глубина 170-190мм, высота 100-110мм, крепится к столешнице, цвет – белый.
- Опора: рама – под столешницей 2 горизонтальные балки, усиливающие столешницу, состоят из окрашенного металлического профиля ~40 x 40 мм, металлическая труба прямоугольного сечения ~40 x 20 мм, покрытие порошковое, в цвет ног. Колонны - металлические труба прямоугольного сечения ~80 x 40 мм, окрашивание порошковое, в цвет ног. Нижняя часть опор выполнена из металлической трубsпрямоугольного сечения ~60 x 30 мм L ~800, с войлочными подкладками для контакта с напольным покрытием, порошковое покрытие в цвет рамы - белый.  Крючок металический для сумок. Покрытие полимерно-порошковое. Крепится к столешнице. Модести панель, высотой 450мм.
Гарантия 7 лет.</t>
    </r>
  </si>
  <si>
    <r>
      <t xml:space="preserve">Стол </t>
    </r>
    <r>
      <rPr>
        <sz val="16"/>
        <color rgb="FFFF0000"/>
        <rFont val="Calibri Light"/>
        <family val="2"/>
        <charset val="204"/>
        <scheme val="major"/>
      </rPr>
      <t>переговорный .</t>
    </r>
    <r>
      <rPr>
        <sz val="16"/>
        <rFont val="Calibri Light"/>
        <family val="2"/>
        <charset val="204"/>
        <scheme val="major"/>
      </rPr>
      <t xml:space="preserve">
3200х1200,Н=740-750мм.
Столешница изготовлена из 25(±1) мм ЛДСП с меламиновым покрытием без шагрени, с 2 мм АБС кромкой. В столешнице по центру встроен металлический лючок – 2шт., с крышками для вывода проводов, белого цвета, размеры лючка длинна 200-250 мм, глубина 115-130мм, высота 25-30мм, цвет металла - белый. Под столешницей должны быть 2  металлических горизонтальных кабель-канала для хранения и вывода электрификации, размеры: длина 500-600мм, глубина 170-190мм, высота 100-110мм, крепится к столешнице, цвет – белый.
- Опора: рама – под столешницей 2 горизонтальные балки, усиливающие столешницу, состоят из окрашенного металлического профиля ~40 x 40 мм, металлическая труба прямоугольного сечения ~40 x 20 мм, покрытие порошковое, в цвет ног. Колонны - металлические труба прямоугольного сечения ~80 x 40 мм, окрашивание порошковое, в цвет ног. Нижняя часть опор выполнена из металлической труба прямоугольного сечения ~60 x 30 мм L ~800, с войлочными подкладками для контакта с напольным покрытием, порошковое покрытие в цвет рамы - белый. 
Гарантия 7 лет.</t>
    </r>
  </si>
  <si>
    <t>Блок: ПЕРЕГОВОРНЫЕ СТОЛЫ на Т-ОПОРЕ</t>
  </si>
  <si>
    <t>БЛОК: БУДКИ</t>
  </si>
  <si>
    <t>Диван в зону ожидания, LIRO
Размеры: 202x73xh74 cm
Диван,спинка, подлокотники и сиденья из поролона средней жесткости на металлических прямых ножках, обитый тканью износостойкостью не менее 60 000 Martindale. Цвет согласовать с архитектором
Гарантия 3 года.</t>
  </si>
  <si>
    <t>Креслов зону ожидания, LIRO
Размеры: 90x73xh74 cm
Высота сиденья 380мм
Кресло,спинка, подлокотники и сиденья из формованного волнообразного  пенополиуретана средней жесткости на металлических прямых ножках, обитый тканью износостойкостью не менее 60 000 Martindale. Цвет согласовать с архитектором
Гарантия 3 года.</t>
  </si>
  <si>
    <t>БЛОК: ЛАУНЖ 2</t>
  </si>
  <si>
    <t>БЛОК: ПЕРЕГОВОРНЫЕ КРЕСЛА (кабинеты руководителей) и СТУЛЬЯ ДЛЯ КАБИН (Италия)</t>
  </si>
  <si>
    <t>БЛОК: ЛАУНЖ 1 (Зона ожидания 19 этаж)</t>
  </si>
  <si>
    <t>БЛОК: ШКАФЫ (Российское производство)</t>
  </si>
  <si>
    <t>БЛОК: ТУМБЫ (Российское производство)</t>
  </si>
  <si>
    <t>БЛОК: РАБОЧИЕ КРЕСЛА  (Италия)</t>
  </si>
  <si>
    <t>БЛОК: СТОЛЫ В КАБИНЕТЫ РУКОВОДИТЕЛЕЙ (Российское производство)</t>
  </si>
  <si>
    <t>Блок: СТОЛЫ на Т-ОПОРЕ (Российское производство)</t>
  </si>
  <si>
    <t>ИТОГО БЛОК БУДКИ</t>
  </si>
  <si>
    <t>ИТОГО БЛОК ЛАУНЖ 4</t>
  </si>
  <si>
    <t>ИТОГО БЛОК ЛАУНЖ 2</t>
  </si>
  <si>
    <t>ИТОГО БЛОК ЛАУНЖ 1</t>
  </si>
  <si>
    <t>ИТОГО БЛОК ПЕРЕГОВОРНЫЕ КРЕСЛА</t>
  </si>
  <si>
    <t>ИТОГО БЛОК ШКАФЫ</t>
  </si>
  <si>
    <t>ИТОГО БЛОК ТУМБЫ</t>
  </si>
  <si>
    <t>ИТОГО БЛОК РАБОЧИЕ КРЕСЛА</t>
  </si>
  <si>
    <t>ИТОГО БЛОК КАБИНЕТЫ</t>
  </si>
  <si>
    <t>ИТОГО БЛОК ПЕРЕГОВОРНЫЕ СТОЛЫ НА Т-ОПОРЕ</t>
  </si>
  <si>
    <t>ИТОГО БЛОК РАБОЧИЕ СТОЛЫ</t>
  </si>
  <si>
    <t>21.1</t>
  </si>
  <si>
    <t>опция</t>
  </si>
  <si>
    <t xml:space="preserve">17.31; 17.32;
18.31; 
19.02; 19.30
</t>
  </si>
  <si>
    <t>21.2</t>
  </si>
  <si>
    <r>
      <t>Переговорное кресло в кабинет руководителей.
ANDREU WORLD (Испания)
FLEX EXECUTIVE</t>
    </r>
    <r>
      <rPr>
        <b/>
        <u/>
        <sz val="16"/>
        <color rgb="FFFF0000"/>
        <rFont val="Calibri Light"/>
        <family val="2"/>
        <charset val="204"/>
        <scheme val="major"/>
      </rPr>
      <t xml:space="preserve"> артикул SO1307</t>
    </r>
    <r>
      <rPr>
        <sz val="16"/>
        <rFont val="Calibri Light"/>
        <family val="2"/>
        <charset val="204"/>
        <scheme val="major"/>
      </rPr>
      <t xml:space="preserve">
Кресло с низкой спинкой средней высоты,
регулируемое центральное поворотное основание с 5-ти лучевой базе из полированного алюминия  на колесах. Механизм наклона и спинки, регулировка высоты. Диапазоны высоты: сиденье 440-540мм. На подлокотниках накладка, обивка </t>
    </r>
    <r>
      <rPr>
        <sz val="16"/>
        <color rgb="FFFF0000"/>
        <rFont val="Calibri Light"/>
        <family val="2"/>
        <charset val="204"/>
        <scheme val="major"/>
      </rPr>
      <t>кожа</t>
    </r>
    <r>
      <rPr>
        <sz val="16"/>
        <rFont val="Calibri Light"/>
        <family val="2"/>
        <charset val="204"/>
        <scheme val="major"/>
      </rPr>
      <t>.</t>
    </r>
  </si>
  <si>
    <t>БЛОК: ПЕРЕГОВОРНЫЕ КРЕСЛА (VIP ) (Европейское производство)</t>
  </si>
  <si>
    <t xml:space="preserve">ИТОГО БЛОК ПЕРЕГОВОРНЫЕ КРЕСЛА VIP </t>
  </si>
  <si>
    <t>БЛОК: ПЕРЕГОВОРНЫЕ КРЕСЛА (ПЕРЕГОВОРНЫЕ ) (Европейское производство)</t>
  </si>
  <si>
    <t>ИТОГО БЛОК ПЕРЕГОВОРНЫЕ КРЕСЛА(кабинеты) и СТУЛЬЯ</t>
  </si>
  <si>
    <t>БЛОК:  СТОЛЫ Andreu World</t>
  </si>
  <si>
    <t>ИТОГО БЛОК СТОЛЫ Andreu World</t>
  </si>
  <si>
    <t>Лаунж кресло, Hammer XL
Производитель: Segis
 Кресло лаундж на металлической низкой крашенной крестовине без колес, на стопках. Обивка - ткань, цвет по согласованию с архитектором. Ткань не ниже 60 000 Martindale 
Гарантия 3года</t>
  </si>
  <si>
    <t>БЛОК: ЛАУНЖ МЕБЕЛЬ PEDRALI и GABER (Италия)</t>
  </si>
  <si>
    <t>ИТОГО БЛОК ЛАУНЖ PEDRALI и GABER</t>
  </si>
  <si>
    <t>Лаунж кресло Deberenn Турция, 
ткань войлок желтого (горчичный/лимонный) цвета, металлическая опора желтого цвета</t>
  </si>
  <si>
    <t>Стол журнальныйFold 
Производитель:  Deberenn  Турция 
Диаметр 450*410 высота 380мм. 
Материал столешницы и опор: металл, цвет антрацит</t>
  </si>
  <si>
    <t>БЛОК: ЛАУНЖ 3 (Российское производство)</t>
  </si>
  <si>
    <t>Шкаф торцевой выполнена из ЛДСП 16 мм,  двери сдвижные-купе, 3 полки, фолдинг белого цвета. Ячейка-кашпо сверху. Замок со сменной личинкой, ключ складной. Кромка на фасадах 2 мм, ручки металлические, цвет белый.Ширина 820мм, глубина 400мм, высота с учетом кашпо не более 1200 мм</t>
  </si>
  <si>
    <t xml:space="preserve">Шкаф канцелярский.
Размеры: 800*420 Н1850; 
Шкаф канцелярский, внутри полки для документов. Корпус, фасад и задняя стенка ЛДСП. Распашные двери. Центральный замок, складной ключ.  Цвет по согласованию с архитектором.
Гарантия не менее 7 лет
</t>
  </si>
  <si>
    <t xml:space="preserve">Тумба под МФУ.
Размеры: 600*600 Н730мм; 
Тумба усиленная под МФУ, внутри полка для документов. Корпус, фасад и задняя стенка ЛДСП. Распашные двери. Центральный замок, складной ключ.  Цвет по согласованию с архитектором.
Гарантия не менее 7 лет
</t>
  </si>
  <si>
    <t xml:space="preserve">Тумба канцелярская.
Размеры: 1000*600 Н730мм; 
Тумба канцелярская, внутри полка для документов. Корпус, фасад и задняя стенка ЛДСП. Распашные двери. Центральный замок, складной ключ.  Цвет по согласованию с архитектором.
Гарантия не менее 7 лет
</t>
  </si>
  <si>
    <t>Шкаф торцевой выполнена из ЛДСП 16 мм,  двери сдвижные-купе, 3 полки, фолдинг белого цвета. Ячейка-кашпо сверху. Замок со сменной личинкой, ключ складной. Кромка на фасадах 2 мм, ручки металлические, цвет белый.Ширина 1620мм, глубина 400мм, высота с учетом кашпо не более 1200 мм</t>
  </si>
  <si>
    <t>БЛОК: СТОЛЫ Actiu</t>
  </si>
  <si>
    <t>ИТОГО БЛОК СТОЛЫ Actiu</t>
  </si>
  <si>
    <t>Условия оплаты - 100% постоплата в течение 10 рабочих дней после полной сдачи собранной мебели</t>
  </si>
  <si>
    <t>подтвердить</t>
  </si>
  <si>
    <t>В стоимость каждой позиции включены все необходимые расходы (доставка, таможенные пошлины, расходы на банковские операции, подъём на этаж, сборка, вывоз и утилизация мусора и упаковочного материала, замена брака, гарантийное обслуживание и другие расходы связанные с реализацией условий данного тендера)</t>
  </si>
  <si>
    <t>В стоимость включена доставка и подъем на этаж в нерабочее время в соответствии с правилами БЦ</t>
  </si>
  <si>
    <t xml:space="preserve">В стоимость включен монтаж в нерабочее время </t>
  </si>
  <si>
    <t>Вся ответственность и расходы на хранение мебели до момента её передачи Заказчику, включая период сборки мебели в новом офисе лежит на поставщике мебели</t>
  </si>
  <si>
    <t>Стоимость является фиксированной и не подлежит изменению в большую сторону, в т.ч. в случае, если Заказчик примет решение закупить часть мебели из данного коммерческого предложения</t>
  </si>
  <si>
    <t>Гарантируем, что предложенные в данном коммерческом предложении линейки мебели являются серийными и будут выпускаться в течение ближайших 5 лет (т.е. до 2028г. включительно)</t>
  </si>
  <si>
    <t>Гарантируем, что в случае неготовности объекта к поставке мебели срок бесплатного хранения на складе составляет 1 месяц</t>
  </si>
  <si>
    <r>
      <t xml:space="preserve">Переговорное кресло в кабинет руководителей.
Quadrifoglio (Италия)
Diva Soft Cod.ODIVAB01+P01+MEC02+BAA02+RG11
Кресло с спинкой средней высоты,
регулируемое центральное поворотное основание с 5-ти лучевой базе из полированного алюминия  на колесах. Механизм регулировка высоты. Диапазоны высоты: сиденье 440-540мм. Подлокотники из полированного алюминия. Декоративная прошивка спинки и сиденья
Размер: 700х700х880-1010мм.
Обивка </t>
    </r>
    <r>
      <rPr>
        <i/>
        <sz val="16"/>
        <color rgb="FFFF0000"/>
        <rFont val="Calibri Light"/>
        <family val="2"/>
        <charset val="204"/>
        <scheme val="major"/>
      </rPr>
      <t>кожа P01</t>
    </r>
  </si>
  <si>
    <r>
      <t xml:space="preserve">Переговорное кресло в кабинет руководителей.
Quadrifoglio (Италия)
Diva Soft Cod.ODIVAB01+P01+MEC02+BAA02+RG11
Кресло с спинкой средней высоты,
регулируемое центральное поворотное основание с 5-ти лучевой базе из полированного алюминия  на колесах. Механизм регулировка высоты. Диапазоны высоты: сиденье 440-540мм. Подлокотники из полированного алюминия. Декоративная прошивка спинки и сиденья
Размер: 700х700х880-1010мм.
Обивка </t>
    </r>
    <r>
      <rPr>
        <i/>
        <sz val="16"/>
        <color rgb="FFFF0000"/>
        <rFont val="Calibri Light"/>
        <family val="2"/>
        <charset val="204"/>
        <scheme val="major"/>
      </rPr>
      <t>ткань средней категории</t>
    </r>
  </si>
  <si>
    <r>
      <t xml:space="preserve">Переговорное кресло Segis Stamp с низкой спинкой
База хром
Обивка: </t>
    </r>
    <r>
      <rPr>
        <i/>
        <sz val="16"/>
        <color rgb="FFFF0000"/>
        <rFont val="Calibri Light"/>
        <family val="2"/>
        <charset val="204"/>
        <scheme val="major"/>
      </rPr>
      <t>кожа</t>
    </r>
  </si>
  <si>
    <r>
      <t>Переговорное кресло Segis Stamp с низкой спинкой
База хром
Обивка:</t>
    </r>
    <r>
      <rPr>
        <i/>
        <sz val="16"/>
        <color rgb="FFFF0000"/>
        <rFont val="Calibri Light"/>
        <family val="2"/>
        <charset val="204"/>
        <scheme val="major"/>
      </rPr>
      <t xml:space="preserve"> ткань средней категории</t>
    </r>
  </si>
  <si>
    <t>Опция</t>
  </si>
  <si>
    <r>
      <t>Переговорное кресло в кабинет руководителей.
ANDREU WORLD (Испания)
FLEX EXECUTIVE</t>
    </r>
    <r>
      <rPr>
        <b/>
        <i/>
        <u/>
        <sz val="16"/>
        <color rgb="FFFF0000"/>
        <rFont val="Calibri Light"/>
        <family val="2"/>
        <charset val="204"/>
        <scheme val="major"/>
      </rPr>
      <t xml:space="preserve"> артикул SO1307</t>
    </r>
    <r>
      <rPr>
        <i/>
        <sz val="16"/>
        <rFont val="Calibri Light"/>
        <family val="2"/>
        <charset val="204"/>
        <scheme val="major"/>
      </rPr>
      <t xml:space="preserve">
Кресло с низкой спинкой средней высоты,
регулируемое центральное поворотное основание с 5-ти лучевой базе из полированного алюминия  на колесах. Механизм наклона и спинки, регулировка высоты. Диапазоны высоты: сиденье 440-540мм. На подлокотниках накладка, обивка </t>
    </r>
    <r>
      <rPr>
        <i/>
        <sz val="16"/>
        <color rgb="FFFF0000"/>
        <rFont val="Calibri Light"/>
        <family val="2"/>
        <charset val="204"/>
        <scheme val="major"/>
      </rPr>
      <t>ткань средней категории</t>
    </r>
  </si>
  <si>
    <t>21.3</t>
  </si>
  <si>
    <t>21.4</t>
  </si>
  <si>
    <t>21.5</t>
  </si>
  <si>
    <r>
      <rPr>
        <b/>
        <sz val="16"/>
        <rFont val="Calibri Light"/>
        <family val="2"/>
        <charset val="204"/>
      </rPr>
      <t>17.12;17.1317.14;17.3317.35</t>
    </r>
    <r>
      <rPr>
        <sz val="16"/>
        <rFont val="Calibri Light"/>
        <family val="2"/>
        <charset val="204"/>
      </rPr>
      <t>;</t>
    </r>
    <r>
      <rPr>
        <b/>
        <sz val="16"/>
        <rFont val="Calibri Light"/>
        <family val="2"/>
        <charset val="204"/>
      </rPr>
      <t>18.12; 18.13;18.1418.33;18.3519.07;19.0819.14;19.1819.26;19.2719.28</t>
    </r>
    <r>
      <rPr>
        <sz val="16"/>
        <rFont val="Calibri Light"/>
        <family val="2"/>
        <charset val="204"/>
      </rPr>
      <t xml:space="preserve">
</t>
    </r>
  </si>
  <si>
    <t>Reverse Conference special
Andreu World, Испания
2200x1000, Н=745
Стол переговорный со столешницей (из 2-х частей) с закругленными краями, с двумя встроенными блоками электрификации (наполнение каждого: power, Carger USB C+A, 2x HDMI / USB-data / RJ-45), на 2-х опорах. Столешница - основа МДФ, покрытие пластик, обработка торца постформинг, скошенный край 
Гарантия 5 лет.</t>
  </si>
  <si>
    <t>Reverse Conference special
Andreu World, Испания
3200x1200, Н=745
Стол переговорный со столешницей (из 2-х частей) с закругленными краями, с двумя встроенными блоками электрификации (наполнение каждого: power, Carger USB C+A, 2x HDMI / USB-data / RJ-45), на 2-х опорах.  Столешница - основа МДФ, покрытие пластик, обработка торца постформинг, скошенный край 
Гарантия 5 лет.</t>
  </si>
  <si>
    <r>
      <rPr>
        <sz val="16"/>
        <color rgb="FFFF0000"/>
        <rFont val="Calibri Light"/>
        <family val="2"/>
        <charset val="204"/>
        <scheme val="major"/>
      </rPr>
      <t>Переговорный</t>
    </r>
    <r>
      <rPr>
        <sz val="16"/>
        <rFont val="Calibri Light"/>
        <family val="2"/>
        <charset val="204"/>
        <scheme val="major"/>
      </rPr>
      <t xml:space="preserve"> стол. 2200*1000, h740
Столешница изготовлена из 25(±1) мм ЛДСП с меламиновым покрытием без шагрени, с 2 мм АБС кромкой. В столешнице по центру встроен металлический лючок – 1шт. с откидной крышкой для вывода проводов, белого цвета, размеры лючка длинна 310-330мм, глубина 115-130мм, высота 25-30мм, цвет металла - белый. Под столешницей должен быть металлический горизонтальный кабель-канал для хранения и вывода электрификации, размеры: длина 500-600мм, глубина 170-190мм, высота 100-110мм, крепится к столешнице, цвет – белый.
- Опора: рама – под столешницей 2 горизонтальные балки, усиливающие столешницу, состоят из окрашенного металлического профиля ~40 x 40 мм, металлическая труба прямоугольного сечения ~ 40 x 20 мм, покрытие порошковое, в цвет ног. Колонны - металлические труба прямоугольного сечения ~  80 x 40 мм, окрашивание порошковое, в цвет ног. Нижняя часть опор выполнена из металлической трубs прямоугольного сечения ~ 60 x 30 мм L ~800 мм, с войлочными подкладками для контакта с напольным покрытием, порошковое покрытие в цвет рамы - белый.  
Гарантия 7 лет.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</si>
</sst>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* #,##0.00\ &quot;₽&quot;_-;\-* #,##0.00\ &quot;₽&quot;_-;_-* &quot;-&quot;??\ &quot;₽&quot;_-;_-@_-"/>
  </numFmts>
  <fonts count="45">
    <font>
      <sz val="10"/>
      <name val="Arial"/>
      <family val="2"/>
      <charset val="1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i/>
      <sz val="11"/>
      <color rgb="FF7F7F7F"/>
      <name val="Calibri"/>
      <family val="2"/>
      <charset val="204"/>
      <scheme val="minor"/>
    </font>
    <font>
      <sz val="11"/>
      <color rgb="FF000000"/>
      <name val="Calibri"/>
      <family val="2"/>
      <charset val="1"/>
    </font>
    <font>
      <sz val="16"/>
      <name val="Tahoma"/>
      <family val="2"/>
      <charset val="204"/>
    </font>
    <font>
      <b/>
      <sz val="16"/>
      <color theme="1"/>
      <name val="Calibri"/>
      <family val="2"/>
      <scheme val="minor"/>
    </font>
    <font>
      <sz val="16"/>
      <color rgb="FF000000"/>
      <name val="Calibri"/>
      <family val="2"/>
      <charset val="1"/>
    </font>
    <font>
      <i/>
      <sz val="16"/>
      <color rgb="FFFF0000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0"/>
      <name val="Microsoft YaHei Light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6"/>
      <name val="Calibri Light"/>
      <family val="2"/>
      <charset val="204"/>
      <scheme val="major"/>
    </font>
    <font>
      <b/>
      <sz val="16"/>
      <name val="Calibri"/>
      <family val="2"/>
      <charset val="204"/>
      <scheme val="minor"/>
    </font>
    <font>
      <b/>
      <sz val="16"/>
      <name val="Calibri Light"/>
      <family val="2"/>
      <charset val="204"/>
      <scheme val="major"/>
    </font>
    <font>
      <sz val="16"/>
      <name val="Calibri"/>
      <family val="2"/>
      <charset val="204"/>
      <scheme val="minor"/>
    </font>
    <font>
      <sz val="16"/>
      <color rgb="FFFF0000"/>
      <name val="Calibri Light"/>
      <family val="2"/>
      <charset val="204"/>
      <scheme val="major"/>
    </font>
    <font>
      <b/>
      <sz val="16"/>
      <name val="Calibri Light"/>
      <family val="2"/>
      <charset val="204"/>
    </font>
    <font>
      <sz val="16"/>
      <name val="Calibri Light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6"/>
      <color theme="1" tint="4.9989318521683403E-2"/>
      <name val="Calibri Light"/>
      <family val="2"/>
      <charset val="204"/>
      <scheme val="major"/>
    </font>
    <font>
      <sz val="16"/>
      <color theme="1" tint="4.9989318521683403E-2"/>
      <name val="Calibri Light"/>
      <family val="2"/>
      <charset val="204"/>
      <scheme val="major"/>
    </font>
    <font>
      <sz val="16"/>
      <color theme="1" tint="4.9989318521683403E-2"/>
      <name val="Calibri"/>
      <family val="2"/>
      <charset val="204"/>
      <scheme val="minor"/>
    </font>
    <font>
      <u/>
      <sz val="11"/>
      <color rgb="FF0000FF"/>
      <name val="돋움"/>
      <family val="3"/>
      <charset val="129"/>
    </font>
    <font>
      <sz val="11"/>
      <color indexed="8"/>
      <name val="Calibri"/>
      <family val="2"/>
    </font>
    <font>
      <b/>
      <sz val="16"/>
      <name val="Arial"/>
      <family val="2"/>
      <charset val="204"/>
    </font>
    <font>
      <b/>
      <u/>
      <sz val="16"/>
      <color rgb="FFFF0000"/>
      <name val="Calibri Light"/>
      <family val="2"/>
      <charset val="204"/>
      <scheme val="major"/>
    </font>
    <font>
      <b/>
      <i/>
      <sz val="16"/>
      <name val="Calibri Light"/>
      <family val="2"/>
      <charset val="204"/>
      <scheme val="major"/>
    </font>
    <font>
      <i/>
      <sz val="16"/>
      <name val="Calibri Light"/>
      <family val="2"/>
      <charset val="204"/>
      <scheme val="major"/>
    </font>
    <font>
      <b/>
      <i/>
      <sz val="16"/>
      <name val="Calibri"/>
      <family val="2"/>
      <charset val="204"/>
      <scheme val="minor"/>
    </font>
    <font>
      <i/>
      <sz val="10"/>
      <name val="Arial"/>
      <family val="2"/>
      <charset val="1"/>
    </font>
    <font>
      <i/>
      <sz val="16"/>
      <color theme="1" tint="0.14999847407452621"/>
      <name val="Calibri Light"/>
      <family val="2"/>
      <charset val="204"/>
      <scheme val="major"/>
    </font>
    <font>
      <sz val="16"/>
      <color theme="1" tint="0.14999847407452621"/>
      <name val="Calibri"/>
      <family val="2"/>
      <charset val="204"/>
      <scheme val="minor"/>
    </font>
    <font>
      <b/>
      <sz val="12"/>
      <color theme="1"/>
      <name val="Calibri"/>
      <family val="2"/>
      <scheme val="minor"/>
    </font>
    <font>
      <sz val="12"/>
      <name val="Tahoma"/>
      <family val="2"/>
      <charset val="204"/>
    </font>
    <font>
      <sz val="12"/>
      <color theme="1"/>
      <name val="Calibri"/>
      <family val="2"/>
      <scheme val="minor"/>
    </font>
    <font>
      <i/>
      <sz val="16"/>
      <color rgb="FFFF0000"/>
      <name val="Calibri"/>
      <family val="2"/>
    </font>
    <font>
      <b/>
      <sz val="16"/>
      <color theme="1" tint="0.14999847407452621"/>
      <name val="Calibri"/>
      <family val="2"/>
      <charset val="204"/>
      <scheme val="minor"/>
    </font>
    <font>
      <i/>
      <sz val="16"/>
      <color rgb="FFFF0000"/>
      <name val="Calibri Light"/>
      <family val="2"/>
      <charset val="204"/>
      <scheme val="major"/>
    </font>
    <font>
      <b/>
      <i/>
      <u/>
      <sz val="16"/>
      <color rgb="FFFF0000"/>
      <name val="Calibri Light"/>
      <family val="2"/>
      <charset val="204"/>
      <scheme val="major"/>
    </font>
    <font>
      <b/>
      <i/>
      <sz val="16"/>
      <color theme="1" tint="0.14999847407452621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rgb="FF333300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6">
    <xf numFmtId="0" fontId="0" fillId="0" borderId="0"/>
    <xf numFmtId="0" fontId="6" fillId="0" borderId="0" applyNumberFormat="0" applyFill="0" applyBorder="0" applyAlignment="0" applyProtection="0"/>
    <xf numFmtId="0" fontId="7" fillId="0" borderId="0"/>
    <xf numFmtId="0" fontId="4" fillId="0" borderId="0"/>
    <xf numFmtId="44" fontId="7" fillId="0" borderId="0" applyFont="0" applyFill="0" applyBorder="0" applyAlignment="0" applyProtection="0"/>
    <xf numFmtId="0" fontId="2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27" fillId="0" borderId="0" applyBorder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2">
    <xf numFmtId="0" fontId="0" fillId="0" borderId="0" xfId="0" applyFont="1"/>
    <xf numFmtId="0" fontId="8" fillId="0" borderId="0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vertical="center" wrapText="1"/>
      <protection locked="0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wrapText="1"/>
      <protection locked="0"/>
    </xf>
    <xf numFmtId="0" fontId="13" fillId="0" borderId="1" xfId="0" applyFont="1" applyBorder="1" applyAlignment="1" applyProtection="1">
      <alignment vertical="center"/>
      <protection locked="0"/>
    </xf>
    <xf numFmtId="0" fontId="14" fillId="0" borderId="1" xfId="0" applyFont="1" applyFill="1" applyBorder="1" applyAlignment="1" applyProtection="1">
      <alignment horizontal="center" vertical="center" wrapText="1"/>
      <protection locked="0"/>
    </xf>
    <xf numFmtId="0" fontId="15" fillId="0" borderId="1" xfId="0" applyFont="1" applyFill="1" applyBorder="1" applyAlignment="1" applyProtection="1">
      <alignment vertical="center" wrapText="1"/>
      <protection locked="0"/>
    </xf>
    <xf numFmtId="0" fontId="16" fillId="0" borderId="1" xfId="0" applyFont="1" applyFill="1" applyBorder="1" applyAlignment="1" applyProtection="1">
      <alignment vertical="center"/>
      <protection locked="0"/>
    </xf>
    <xf numFmtId="0" fontId="16" fillId="0" borderId="1" xfId="0" applyFont="1" applyFill="1" applyBorder="1" applyAlignment="1" applyProtection="1">
      <alignment horizontal="center" vertical="center"/>
      <protection locked="0"/>
    </xf>
    <xf numFmtId="0" fontId="17" fillId="0" borderId="1" xfId="0" applyFont="1" applyFill="1" applyBorder="1" applyAlignment="1" applyProtection="1">
      <alignment vertical="center" wrapText="1"/>
      <protection locked="0"/>
    </xf>
    <xf numFmtId="0" fontId="15" fillId="0" borderId="1" xfId="1" applyNumberFormat="1" applyFont="1" applyFill="1" applyBorder="1" applyAlignment="1" applyProtection="1">
      <alignment horizontal="left" vertical="center" wrapText="1"/>
      <protection locked="0"/>
    </xf>
    <xf numFmtId="0" fontId="15" fillId="0" borderId="1" xfId="0" applyFont="1" applyFill="1" applyBorder="1" applyAlignment="1" applyProtection="1">
      <alignment vertical="center"/>
      <protection locked="0"/>
    </xf>
    <xf numFmtId="0" fontId="1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 applyProtection="1">
      <alignment horizontal="center" vertical="center"/>
      <protection locked="0"/>
    </xf>
    <xf numFmtId="0" fontId="18" fillId="0" borderId="1" xfId="0" applyFont="1" applyFill="1" applyBorder="1" applyAlignment="1">
      <alignment horizontal="center" vertical="center" wrapText="1"/>
    </xf>
    <xf numFmtId="0" fontId="0" fillId="0" borderId="1" xfId="0" applyFill="1" applyBorder="1"/>
    <xf numFmtId="0" fontId="18" fillId="0" borderId="1" xfId="0" applyFont="1" applyFill="1" applyBorder="1" applyAlignment="1" applyProtection="1">
      <alignment vertical="center"/>
      <protection locked="0"/>
    </xf>
    <xf numFmtId="16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Fill="1" applyBorder="1" applyAlignment="1" applyProtection="1">
      <alignment horizontal="center" vertical="center" wrapText="1"/>
      <protection locked="0"/>
    </xf>
    <xf numFmtId="0" fontId="23" fillId="0" borderId="1" xfId="0" quotePrefix="1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Fill="1" applyBorder="1" applyAlignment="1" applyProtection="1">
      <alignment vertical="center" wrapText="1"/>
      <protection locked="0"/>
    </xf>
    <xf numFmtId="0" fontId="25" fillId="0" borderId="1" xfId="0" applyFont="1" applyFill="1" applyBorder="1" applyAlignment="1" applyProtection="1">
      <alignment vertical="center" wrapText="1"/>
      <protection locked="0"/>
    </xf>
    <xf numFmtId="0" fontId="15" fillId="0" borderId="1" xfId="0" applyFont="1" applyFill="1" applyBorder="1" applyAlignment="1" applyProtection="1">
      <alignment horizontal="center" vertical="center" wrapText="1"/>
      <protection locked="0"/>
    </xf>
    <xf numFmtId="0" fontId="18" fillId="0" borderId="1" xfId="0" quotePrefix="1" applyFont="1" applyFill="1" applyBorder="1" applyAlignment="1" applyProtection="1">
      <alignment horizontal="center" vertical="center" wrapText="1"/>
      <protection locked="0"/>
    </xf>
    <xf numFmtId="49" fontId="17" fillId="0" borderId="1" xfId="0" applyNumberFormat="1" applyFont="1" applyFill="1" applyBorder="1" applyAlignment="1" applyProtection="1">
      <alignment vertical="center" wrapText="1"/>
      <protection locked="0"/>
    </xf>
    <xf numFmtId="49" fontId="15" fillId="0" borderId="1" xfId="0" applyNumberFormat="1" applyFont="1" applyFill="1" applyBorder="1" applyAlignment="1" applyProtection="1">
      <alignment vertical="center" wrapText="1"/>
      <protection locked="0"/>
    </xf>
    <xf numFmtId="0" fontId="15" fillId="0" borderId="1" xfId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Border="1"/>
    <xf numFmtId="0" fontId="0" fillId="0" borderId="0" xfId="0" applyFont="1"/>
    <xf numFmtId="0" fontId="0" fillId="0" borderId="0" xfId="0" applyFont="1"/>
    <xf numFmtId="0" fontId="15" fillId="4" borderId="0" xfId="0" applyFont="1" applyFill="1" applyBorder="1" applyAlignment="1" applyProtection="1">
      <alignment vertical="center"/>
      <protection locked="0"/>
    </xf>
    <xf numFmtId="0" fontId="15" fillId="4" borderId="1" xfId="0" applyFont="1" applyFill="1" applyBorder="1" applyAlignment="1" applyProtection="1">
      <alignment vertical="center" wrapText="1"/>
      <protection locked="0"/>
    </xf>
    <xf numFmtId="0" fontId="16" fillId="4" borderId="1" xfId="0" applyFont="1" applyFill="1" applyBorder="1" applyAlignment="1" applyProtection="1">
      <alignment vertical="center"/>
      <protection locked="0"/>
    </xf>
    <xf numFmtId="0" fontId="16" fillId="4" borderId="1" xfId="0" applyFont="1" applyFill="1" applyBorder="1" applyAlignment="1" applyProtection="1">
      <alignment horizontal="center" vertical="center"/>
      <protection locked="0"/>
    </xf>
    <xf numFmtId="0" fontId="10" fillId="0" borderId="0" xfId="2" applyFont="1"/>
    <xf numFmtId="0" fontId="8" fillId="0" borderId="0" xfId="2" applyFont="1" applyAlignment="1" applyProtection="1">
      <alignment horizontal="center" vertical="center"/>
      <protection locked="0"/>
    </xf>
    <xf numFmtId="0" fontId="8" fillId="0" borderId="0" xfId="2" applyFont="1" applyAlignment="1" applyProtection="1">
      <alignment vertical="center"/>
      <protection locked="0"/>
    </xf>
    <xf numFmtId="0" fontId="11" fillId="2" borderId="0" xfId="2" applyFont="1" applyFill="1"/>
    <xf numFmtId="0" fontId="12" fillId="0" borderId="0" xfId="2" applyFont="1"/>
    <xf numFmtId="0" fontId="0" fillId="4" borderId="0" xfId="0" applyFont="1" applyFill="1"/>
    <xf numFmtId="0" fontId="29" fillId="4" borderId="0" xfId="0" applyFont="1" applyFill="1"/>
    <xf numFmtId="0" fontId="17" fillId="4" borderId="1" xfId="0" applyFont="1" applyFill="1" applyBorder="1" applyAlignment="1" applyProtection="1">
      <alignment vertical="center" wrapText="1"/>
      <protection locked="0"/>
    </xf>
    <xf numFmtId="0" fontId="12" fillId="0" borderId="0" xfId="2" applyFont="1" applyAlignment="1">
      <alignment horizontal="left" vertical="center"/>
    </xf>
    <xf numFmtId="0" fontId="29" fillId="5" borderId="0" xfId="0" applyFont="1" applyFill="1"/>
    <xf numFmtId="0" fontId="18" fillId="0" borderId="1" xfId="2" applyFont="1" applyFill="1" applyBorder="1" applyAlignment="1">
      <alignment horizontal="center" vertical="center" wrapText="1"/>
    </xf>
    <xf numFmtId="0" fontId="26" fillId="0" borderId="1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 applyProtection="1">
      <alignment vertical="center"/>
      <protection locked="0"/>
    </xf>
    <xf numFmtId="0" fontId="0" fillId="5" borderId="0" xfId="0" applyFont="1" applyFill="1" applyBorder="1"/>
    <xf numFmtId="0" fontId="16" fillId="5" borderId="1" xfId="0" applyFont="1" applyFill="1" applyBorder="1" applyAlignment="1" applyProtection="1">
      <alignment horizontal="center" vertical="center"/>
      <protection locked="0"/>
    </xf>
    <xf numFmtId="0" fontId="16" fillId="5" borderId="1" xfId="0" applyFont="1" applyFill="1" applyBorder="1" applyAlignment="1" applyProtection="1">
      <alignment vertical="center"/>
      <protection locked="0"/>
    </xf>
    <xf numFmtId="0" fontId="18" fillId="5" borderId="0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 applyProtection="1">
      <alignment vertical="center" wrapText="1"/>
      <protection locked="0"/>
    </xf>
    <xf numFmtId="0" fontId="17" fillId="5" borderId="1" xfId="0" applyFont="1" applyFill="1" applyBorder="1" applyAlignment="1" applyProtection="1">
      <alignment vertical="center" wrapText="1"/>
      <protection locked="0"/>
    </xf>
    <xf numFmtId="0" fontId="14" fillId="3" borderId="1" xfId="2" applyFont="1" applyFill="1" applyBorder="1" applyAlignment="1" applyProtection="1">
      <alignment horizontal="center" vertical="center" wrapText="1"/>
      <protection locked="0"/>
    </xf>
    <xf numFmtId="0" fontId="14" fillId="3" borderId="2" xfId="2" applyFont="1" applyFill="1" applyBorder="1" applyAlignment="1" applyProtection="1">
      <alignment horizontal="center" vertical="center" wrapText="1"/>
      <protection locked="0"/>
    </xf>
    <xf numFmtId="4" fontId="14" fillId="3" borderId="1" xfId="2" applyNumberFormat="1" applyFont="1" applyFill="1" applyBorder="1" applyAlignment="1" applyProtection="1">
      <alignment horizontal="center" vertical="center" wrapText="1"/>
      <protection locked="0"/>
    </xf>
    <xf numFmtId="0" fontId="29" fillId="5" borderId="0" xfId="0" applyFont="1" applyFill="1" applyAlignment="1">
      <alignment horizontal="right"/>
    </xf>
    <xf numFmtId="0" fontId="12" fillId="0" borderId="0" xfId="2" applyFont="1" applyAlignment="1">
      <alignment horizontal="left" vertical="center" wrapText="1"/>
    </xf>
    <xf numFmtId="49" fontId="31" fillId="0" borderId="1" xfId="0" applyNumberFormat="1" applyFont="1" applyFill="1" applyBorder="1" applyAlignment="1" applyProtection="1">
      <alignment vertical="center" wrapText="1"/>
      <protection locked="0"/>
    </xf>
    <xf numFmtId="0" fontId="32" fillId="0" borderId="1" xfId="0" applyFont="1" applyFill="1" applyBorder="1" applyAlignment="1" applyProtection="1">
      <alignment vertical="center" wrapText="1"/>
      <protection locked="0"/>
    </xf>
    <xf numFmtId="0" fontId="31" fillId="0" borderId="1" xfId="0" applyFont="1" applyFill="1" applyBorder="1" applyAlignment="1" applyProtection="1">
      <alignment vertical="center" wrapText="1"/>
      <protection locked="0"/>
    </xf>
    <xf numFmtId="0" fontId="32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33" fillId="0" borderId="1" xfId="0" applyFont="1" applyFill="1" applyBorder="1" applyAlignment="1" applyProtection="1">
      <alignment vertical="center"/>
      <protection locked="0"/>
    </xf>
    <xf numFmtId="0" fontId="34" fillId="0" borderId="1" xfId="0" applyFont="1" applyBorder="1"/>
    <xf numFmtId="0" fontId="34" fillId="0" borderId="0" xfId="0" applyFont="1"/>
    <xf numFmtId="0" fontId="33" fillId="0" borderId="1" xfId="0" applyFont="1" applyFill="1" applyBorder="1" applyAlignment="1" applyProtection="1">
      <alignment horizontal="center" vertical="center"/>
      <protection locked="0"/>
    </xf>
    <xf numFmtId="0" fontId="35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15" fillId="0" borderId="1" xfId="13" applyNumberFormat="1" applyFont="1" applyFill="1" applyBorder="1" applyAlignment="1" applyProtection="1">
      <alignment horizontal="center" vertical="center" wrapText="1"/>
      <protection locked="0"/>
    </xf>
    <xf numFmtId="0" fontId="36" fillId="0" borderId="1" xfId="0" quotePrefix="1" applyFont="1" applyFill="1" applyBorder="1" applyAlignment="1" applyProtection="1">
      <alignment horizontal="center" vertical="center" wrapText="1"/>
      <protection locked="0"/>
    </xf>
    <xf numFmtId="0" fontId="9" fillId="0" borderId="0" xfId="2" applyFont="1" applyAlignment="1">
      <alignment horizontal="left"/>
    </xf>
    <xf numFmtId="0" fontId="12" fillId="0" borderId="0" xfId="2" applyFont="1" applyAlignment="1">
      <alignment vertical="center" wrapText="1"/>
    </xf>
    <xf numFmtId="0" fontId="12" fillId="0" borderId="0" xfId="2" applyFont="1" applyAlignment="1">
      <alignment vertical="center"/>
    </xf>
    <xf numFmtId="0" fontId="38" fillId="0" borderId="0" xfId="0" applyFont="1" applyBorder="1" applyAlignment="1" applyProtection="1">
      <alignment vertical="center"/>
      <protection locked="0"/>
    </xf>
    <xf numFmtId="0" fontId="12" fillId="0" borderId="0" xfId="2" applyFont="1" applyAlignment="1"/>
    <xf numFmtId="0" fontId="9" fillId="0" borderId="0" xfId="2" applyFont="1" applyAlignment="1">
      <alignment wrapText="1" shrinkToFit="1"/>
    </xf>
    <xf numFmtId="0" fontId="37" fillId="0" borderId="0" xfId="2" applyFont="1" applyAlignment="1">
      <alignment wrapText="1"/>
    </xf>
    <xf numFmtId="0" fontId="39" fillId="0" borderId="0" xfId="2" applyFont="1" applyAlignment="1">
      <alignment vertical="center" wrapText="1"/>
    </xf>
    <xf numFmtId="0" fontId="39" fillId="0" borderId="0" xfId="2" applyFont="1" applyAlignment="1">
      <alignment vertical="center"/>
    </xf>
    <xf numFmtId="0" fontId="39" fillId="0" borderId="0" xfId="2" applyFont="1" applyFill="1" applyAlignment="1">
      <alignment vertical="center" wrapText="1"/>
    </xf>
    <xf numFmtId="0" fontId="38" fillId="0" borderId="0" xfId="0" applyFont="1" applyFill="1" applyBorder="1" applyAlignment="1" applyProtection="1">
      <alignment vertical="center"/>
      <protection locked="0"/>
    </xf>
    <xf numFmtId="0" fontId="9" fillId="0" borderId="0" xfId="2" applyFont="1" applyAlignment="1">
      <alignment wrapText="1"/>
    </xf>
    <xf numFmtId="0" fontId="40" fillId="0" borderId="0" xfId="2" applyFont="1"/>
    <xf numFmtId="0" fontId="12" fillId="0" borderId="0" xfId="2" applyFont="1" applyFill="1" applyAlignment="1">
      <alignment vertical="center" wrapText="1"/>
    </xf>
    <xf numFmtId="0" fontId="0" fillId="0" borderId="0" xfId="0" applyFont="1" applyFill="1"/>
    <xf numFmtId="0" fontId="34" fillId="0" borderId="0" xfId="0" applyFont="1" applyFill="1"/>
    <xf numFmtId="0" fontId="41" fillId="0" borderId="1" xfId="0" applyFont="1" applyFill="1" applyBorder="1" applyAlignment="1" applyProtection="1">
      <alignment horizontal="center" vertical="center"/>
      <protection locked="0"/>
    </xf>
    <xf numFmtId="0" fontId="34" fillId="0" borderId="0" xfId="0" applyFont="1" applyBorder="1"/>
    <xf numFmtId="0" fontId="44" fillId="0" borderId="1" xfId="0" applyFont="1" applyFill="1" applyBorder="1" applyAlignment="1" applyProtection="1">
      <alignment horizontal="center" vertical="center"/>
      <protection locked="0"/>
    </xf>
    <xf numFmtId="0" fontId="21" fillId="0" borderId="1" xfId="0" applyFont="1" applyFill="1" applyBorder="1" applyAlignment="1" applyProtection="1">
      <alignment vertical="center" wrapText="1"/>
      <protection locked="0"/>
    </xf>
  </cellXfs>
  <cellStyles count="26">
    <cellStyle name="Денежный 2" xfId="4"/>
    <cellStyle name="Обычный" xfId="0" builtinId="0"/>
    <cellStyle name="Обычный 2" xfId="5"/>
    <cellStyle name="Обычный 2 2" xfId="3"/>
    <cellStyle name="Обычный 2 2 2" xfId="7"/>
    <cellStyle name="Обычный 2 2 2 2" xfId="8"/>
    <cellStyle name="Обычный 2 2 2 2 2" xfId="16"/>
    <cellStyle name="Обычный 2 2 2 2 3" xfId="22"/>
    <cellStyle name="Обычный 2 2 2 3" xfId="9"/>
    <cellStyle name="Обычный 2 2 2 3 2" xfId="17"/>
    <cellStyle name="Обычный 2 2 2 3 3" xfId="23"/>
    <cellStyle name="Обычный 2 2 2 4" xfId="15"/>
    <cellStyle name="Обычный 2 2 2 5" xfId="21"/>
    <cellStyle name="Обычный 2 2 3" xfId="10"/>
    <cellStyle name="Обычный 2 2 3 2" xfId="18"/>
    <cellStyle name="Обычный 2 2 3 3" xfId="24"/>
    <cellStyle name="Обычный 2 2 4" xfId="11"/>
    <cellStyle name="Обычный 2 2 4 2" xfId="19"/>
    <cellStyle name="Обычный 2 2 4 3" xfId="25"/>
    <cellStyle name="Обычный 2 2 5" xfId="6"/>
    <cellStyle name="Обычный 2 2 6" xfId="14"/>
    <cellStyle name="Обычный 2 2 7" xfId="20"/>
    <cellStyle name="Обычный 2 3" xfId="2"/>
    <cellStyle name="Обычный 3" xfId="12"/>
    <cellStyle name="Пояснение" xfId="1" builtinId="53"/>
    <cellStyle name="Пояснение 2" xfId="1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emf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922020</xdr:colOff>
      <xdr:row>21</xdr:row>
      <xdr:rowOff>731520</xdr:rowOff>
    </xdr:from>
    <xdr:to>
      <xdr:col>6</xdr:col>
      <xdr:colOff>1836420</xdr:colOff>
      <xdr:row>21</xdr:row>
      <xdr:rowOff>1264920</xdr:rowOff>
    </xdr:to>
    <xdr:pic>
      <xdr:nvPicPr>
        <xdr:cNvPr id="2" name="Рисунок 74">
          <a:extLst>
            <a:ext uri="{FF2B5EF4-FFF2-40B4-BE49-F238E27FC236}">
              <a16:creationId xmlns:a16="http://schemas.microsoft.com/office/drawing/2014/main" id="{FE4D7934-E2A5-4B71-A92B-36193037A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81045" y="11675745"/>
          <a:ext cx="914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2065020</xdr:colOff>
      <xdr:row>21</xdr:row>
      <xdr:rowOff>632460</xdr:rowOff>
    </xdr:from>
    <xdr:to>
      <xdr:col>6</xdr:col>
      <xdr:colOff>3337560</xdr:colOff>
      <xdr:row>21</xdr:row>
      <xdr:rowOff>1508760</xdr:rowOff>
    </xdr:to>
    <xdr:pic>
      <xdr:nvPicPr>
        <xdr:cNvPr id="3" name="Рисунок 75" descr="Изображение выглядит как текст, совок, стол&#10;&#10;Автоматически созданное описание">
          <a:extLst>
            <a:ext uri="{FF2B5EF4-FFF2-40B4-BE49-F238E27FC236}">
              <a16:creationId xmlns:a16="http://schemas.microsoft.com/office/drawing/2014/main" id="{11448EF4-3574-4BD2-8C97-2E00908B4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4045" y="11576685"/>
          <a:ext cx="127254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845820</xdr:colOff>
      <xdr:row>21</xdr:row>
      <xdr:rowOff>1882140</xdr:rowOff>
    </xdr:from>
    <xdr:to>
      <xdr:col>6</xdr:col>
      <xdr:colOff>3954780</xdr:colOff>
      <xdr:row>21</xdr:row>
      <xdr:rowOff>3467100</xdr:rowOff>
    </xdr:to>
    <xdr:pic>
      <xdr:nvPicPr>
        <xdr:cNvPr id="4" name="Рисунок 76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0D874533-0633-4180-9B8D-DB495B6369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5904845" y="12826365"/>
          <a:ext cx="310896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1196340</xdr:colOff>
      <xdr:row>37</xdr:row>
      <xdr:rowOff>342900</xdr:rowOff>
    </xdr:from>
    <xdr:to>
      <xdr:col>6</xdr:col>
      <xdr:colOff>3657600</xdr:colOff>
      <xdr:row>37</xdr:row>
      <xdr:rowOff>4564380</xdr:rowOff>
    </xdr:to>
    <xdr:pic>
      <xdr:nvPicPr>
        <xdr:cNvPr id="5" name="Рисунок 42" descr="https://www.rexsitt.com/wp-content/uploads/2020/11/blue-r-19-at.jpg">
          <a:extLst>
            <a:ext uri="{FF2B5EF4-FFF2-40B4-BE49-F238E27FC236}">
              <a16:creationId xmlns:a16="http://schemas.microsoft.com/office/drawing/2014/main" id="{9C6420BD-A310-4CA6-A8C2-8C998FBF51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5" t="14214" r="20934" b="5241"/>
        <a:stretch>
          <a:fillRect/>
        </a:stretch>
      </xdr:blipFill>
      <xdr:spPr bwMode="auto">
        <a:xfrm>
          <a:off x="16255365" y="18983325"/>
          <a:ext cx="2461260" cy="4221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1409700</xdr:colOff>
      <xdr:row>41</xdr:row>
      <xdr:rowOff>160020</xdr:rowOff>
    </xdr:from>
    <xdr:to>
      <xdr:col>6</xdr:col>
      <xdr:colOff>2598420</xdr:colOff>
      <xdr:row>41</xdr:row>
      <xdr:rowOff>1249680</xdr:rowOff>
    </xdr:to>
    <xdr:pic>
      <xdr:nvPicPr>
        <xdr:cNvPr id="6" name="Рисунок 78">
          <a:extLst>
            <a:ext uri="{FF2B5EF4-FFF2-40B4-BE49-F238E27FC236}">
              <a16:creationId xmlns:a16="http://schemas.microsoft.com/office/drawing/2014/main" id="{E4FE9D21-0D3B-463A-BE5A-DA464FE6A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68725" y="24001095"/>
          <a:ext cx="118872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1805940</xdr:colOff>
      <xdr:row>44</xdr:row>
      <xdr:rowOff>160020</xdr:rowOff>
    </xdr:from>
    <xdr:to>
      <xdr:col>6</xdr:col>
      <xdr:colOff>2468880</xdr:colOff>
      <xdr:row>44</xdr:row>
      <xdr:rowOff>1303020</xdr:rowOff>
    </xdr:to>
    <xdr:pic>
      <xdr:nvPicPr>
        <xdr:cNvPr id="7" name="Рисунок 79">
          <a:extLst>
            <a:ext uri="{FF2B5EF4-FFF2-40B4-BE49-F238E27FC236}">
              <a16:creationId xmlns:a16="http://schemas.microsoft.com/office/drawing/2014/main" id="{68D02B01-5632-4B30-BA1D-FF690473CF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64965" y="26496645"/>
          <a:ext cx="662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1836420</xdr:colOff>
      <xdr:row>45</xdr:row>
      <xdr:rowOff>152400</xdr:rowOff>
    </xdr:from>
    <xdr:to>
      <xdr:col>6</xdr:col>
      <xdr:colOff>2499360</xdr:colOff>
      <xdr:row>45</xdr:row>
      <xdr:rowOff>1295400</xdr:rowOff>
    </xdr:to>
    <xdr:pic>
      <xdr:nvPicPr>
        <xdr:cNvPr id="8" name="Рисунок 80">
          <a:extLst>
            <a:ext uri="{FF2B5EF4-FFF2-40B4-BE49-F238E27FC236}">
              <a16:creationId xmlns:a16="http://schemas.microsoft.com/office/drawing/2014/main" id="{56DBAF41-1388-400E-98CA-CE8FA0AB4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5445" y="28984575"/>
          <a:ext cx="6629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1722120</xdr:colOff>
      <xdr:row>22</xdr:row>
      <xdr:rowOff>121920</xdr:rowOff>
    </xdr:from>
    <xdr:to>
      <xdr:col>6</xdr:col>
      <xdr:colOff>2811780</xdr:colOff>
      <xdr:row>22</xdr:row>
      <xdr:rowOff>1333500</xdr:rowOff>
    </xdr:to>
    <xdr:pic>
      <xdr:nvPicPr>
        <xdr:cNvPr id="9" name="Рисунок 87">
          <a:extLst>
            <a:ext uri="{FF2B5EF4-FFF2-40B4-BE49-F238E27FC236}">
              <a16:creationId xmlns:a16="http://schemas.microsoft.com/office/drawing/2014/main" id="{48F81C72-0B0F-4A3F-A500-2274DA9D7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81145" y="16266795"/>
          <a:ext cx="108966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1600200</xdr:colOff>
      <xdr:row>46</xdr:row>
      <xdr:rowOff>190500</xdr:rowOff>
    </xdr:from>
    <xdr:to>
      <xdr:col>6</xdr:col>
      <xdr:colOff>2491740</xdr:colOff>
      <xdr:row>46</xdr:row>
      <xdr:rowOff>1554480</xdr:rowOff>
    </xdr:to>
    <xdr:pic>
      <xdr:nvPicPr>
        <xdr:cNvPr id="10" name="Рисунок 86">
          <a:extLst>
            <a:ext uri="{FF2B5EF4-FFF2-40B4-BE49-F238E27FC236}">
              <a16:creationId xmlns:a16="http://schemas.microsoft.com/office/drawing/2014/main" id="{3D9F477F-C690-4265-85F7-85F3B0A2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59225" y="31518225"/>
          <a:ext cx="89154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777240</xdr:colOff>
      <xdr:row>51</xdr:row>
      <xdr:rowOff>0</xdr:rowOff>
    </xdr:from>
    <xdr:to>
      <xdr:col>6</xdr:col>
      <xdr:colOff>1737360</xdr:colOff>
      <xdr:row>51</xdr:row>
      <xdr:rowOff>0</xdr:rowOff>
    </xdr:to>
    <xdr:pic>
      <xdr:nvPicPr>
        <xdr:cNvPr id="11" name="Рисунок 88">
          <a:extLst>
            <a:ext uri="{FF2B5EF4-FFF2-40B4-BE49-F238E27FC236}">
              <a16:creationId xmlns:a16="http://schemas.microsoft.com/office/drawing/2014/main" id="{0F2C39B1-394B-4669-96CB-E0B512AF6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36265" y="34371915"/>
          <a:ext cx="960120" cy="579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2529840</xdr:colOff>
      <xdr:row>51</xdr:row>
      <xdr:rowOff>0</xdr:rowOff>
    </xdr:from>
    <xdr:to>
      <xdr:col>6</xdr:col>
      <xdr:colOff>3596640</xdr:colOff>
      <xdr:row>51</xdr:row>
      <xdr:rowOff>0</xdr:rowOff>
    </xdr:to>
    <xdr:pic>
      <xdr:nvPicPr>
        <xdr:cNvPr id="12" name="Рисунок 89" descr="Изображение выглядит как текст, совок, стол&#10;&#10;Автоматически созданное описание">
          <a:extLst>
            <a:ext uri="{FF2B5EF4-FFF2-40B4-BE49-F238E27FC236}">
              <a16:creationId xmlns:a16="http://schemas.microsoft.com/office/drawing/2014/main" id="{F16BF953-8D51-4314-8F1A-240D9FB13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88865" y="34143315"/>
          <a:ext cx="106680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571500</xdr:colOff>
      <xdr:row>51</xdr:row>
      <xdr:rowOff>0</xdr:rowOff>
    </xdr:from>
    <xdr:to>
      <xdr:col>6</xdr:col>
      <xdr:colOff>3992880</xdr:colOff>
      <xdr:row>51</xdr:row>
      <xdr:rowOff>0</xdr:rowOff>
    </xdr:to>
    <xdr:pic>
      <xdr:nvPicPr>
        <xdr:cNvPr id="13" name="Рисунок 90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C377AF79-8688-40CF-8CEE-EB697642C1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5630525" y="35286315"/>
          <a:ext cx="342138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1165860</xdr:colOff>
      <xdr:row>51</xdr:row>
      <xdr:rowOff>198120</xdr:rowOff>
    </xdr:from>
    <xdr:to>
      <xdr:col>6</xdr:col>
      <xdr:colOff>2952750</xdr:colOff>
      <xdr:row>51</xdr:row>
      <xdr:rowOff>1062990</xdr:rowOff>
    </xdr:to>
    <xdr:pic>
      <xdr:nvPicPr>
        <xdr:cNvPr id="14" name="Рисунок 91">
          <a:extLst>
            <a:ext uri="{FF2B5EF4-FFF2-40B4-BE49-F238E27FC236}">
              <a16:creationId xmlns:a16="http://schemas.microsoft.com/office/drawing/2014/main" id="{9D4CE685-48D9-4656-8BDC-9967127F1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15360" y="63086933"/>
          <a:ext cx="1786890" cy="864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1282065</xdr:colOff>
      <xdr:row>52</xdr:row>
      <xdr:rowOff>636270</xdr:rowOff>
    </xdr:from>
    <xdr:to>
      <xdr:col>6</xdr:col>
      <xdr:colOff>3232785</xdr:colOff>
      <xdr:row>52</xdr:row>
      <xdr:rowOff>1977390</xdr:rowOff>
    </xdr:to>
    <xdr:pic>
      <xdr:nvPicPr>
        <xdr:cNvPr id="15" name="Рисунок 93">
          <a:extLst>
            <a:ext uri="{FF2B5EF4-FFF2-40B4-BE49-F238E27FC236}">
              <a16:creationId xmlns:a16="http://schemas.microsoft.com/office/drawing/2014/main" id="{C3283C19-0356-4FB8-BD07-2DC49E2FB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31565" y="64596645"/>
          <a:ext cx="195072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1188720</xdr:colOff>
      <xdr:row>57</xdr:row>
      <xdr:rowOff>0</xdr:rowOff>
    </xdr:from>
    <xdr:to>
      <xdr:col>6</xdr:col>
      <xdr:colOff>3185160</xdr:colOff>
      <xdr:row>57</xdr:row>
      <xdr:rowOff>0</xdr:rowOff>
    </xdr:to>
    <xdr:pic>
      <xdr:nvPicPr>
        <xdr:cNvPr id="28" name="Рисунок 42" descr="https://www.rexsitt.com/wp-content/uploads/2020/11/blue-r-19-at.jpg">
          <a:extLst>
            <a:ext uri="{FF2B5EF4-FFF2-40B4-BE49-F238E27FC236}">
              <a16:creationId xmlns:a16="http://schemas.microsoft.com/office/drawing/2014/main" id="{3E97628E-ABD3-40EF-B2B4-067AD7ADA1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5" t="14214" r="20934" b="5241"/>
        <a:stretch>
          <a:fillRect/>
        </a:stretch>
      </xdr:blipFill>
      <xdr:spPr bwMode="auto">
        <a:xfrm>
          <a:off x="16247745" y="79448025"/>
          <a:ext cx="19964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57</xdr:row>
      <xdr:rowOff>0</xdr:rowOff>
    </xdr:from>
    <xdr:to>
      <xdr:col>6</xdr:col>
      <xdr:colOff>2049780</xdr:colOff>
      <xdr:row>57</xdr:row>
      <xdr:rowOff>0</xdr:rowOff>
    </xdr:to>
    <xdr:pic>
      <xdr:nvPicPr>
        <xdr:cNvPr id="33" name="Рисунок 16">
          <a:extLst>
            <a:ext uri="{FF2B5EF4-FFF2-40B4-BE49-F238E27FC236}">
              <a16:creationId xmlns:a16="http://schemas.microsoft.com/office/drawing/2014/main" id="{415EB656-2047-4936-89F7-ACEE3A2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57145" y="81848325"/>
          <a:ext cx="185166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2887980</xdr:colOff>
      <xdr:row>57</xdr:row>
      <xdr:rowOff>0</xdr:rowOff>
    </xdr:from>
    <xdr:to>
      <xdr:col>6</xdr:col>
      <xdr:colOff>4267200</xdr:colOff>
      <xdr:row>57</xdr:row>
      <xdr:rowOff>0</xdr:rowOff>
    </xdr:to>
    <xdr:pic>
      <xdr:nvPicPr>
        <xdr:cNvPr id="34" name="Рисунок 17">
          <a:extLst>
            <a:ext uri="{FF2B5EF4-FFF2-40B4-BE49-F238E27FC236}">
              <a16:creationId xmlns:a16="http://schemas.microsoft.com/office/drawing/2014/main" id="{365F31FC-5739-4E21-BF92-54FD214C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47005" y="81596865"/>
          <a:ext cx="137922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57</xdr:row>
      <xdr:rowOff>0</xdr:rowOff>
    </xdr:from>
    <xdr:to>
      <xdr:col>6</xdr:col>
      <xdr:colOff>2667000</xdr:colOff>
      <xdr:row>57</xdr:row>
      <xdr:rowOff>0</xdr:rowOff>
    </xdr:to>
    <xdr:pic>
      <xdr:nvPicPr>
        <xdr:cNvPr id="35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06925" y="81596865"/>
          <a:ext cx="4191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57</xdr:row>
      <xdr:rowOff>388620</xdr:rowOff>
    </xdr:from>
    <xdr:to>
      <xdr:col>6</xdr:col>
      <xdr:colOff>4015740</xdr:colOff>
      <xdr:row>57</xdr:row>
      <xdr:rowOff>1996440</xdr:rowOff>
    </xdr:to>
    <xdr:pic>
      <xdr:nvPicPr>
        <xdr:cNvPr id="36" name="Рисунок 122">
          <a:extLst>
            <a:ext uri="{FF2B5EF4-FFF2-40B4-BE49-F238E27FC236}">
              <a16:creationId xmlns:a16="http://schemas.microsoft.com/office/drawing/2014/main" id="{D4FD5B7C-FE69-40DC-A329-80A02DBF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16225" y="83570445"/>
          <a:ext cx="3558540" cy="1607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1401800</xdr:colOff>
      <xdr:row>61</xdr:row>
      <xdr:rowOff>712469</xdr:rowOff>
    </xdr:from>
    <xdr:to>
      <xdr:col>6</xdr:col>
      <xdr:colOff>3143250</xdr:colOff>
      <xdr:row>61</xdr:row>
      <xdr:rowOff>2524124</xdr:rowOff>
    </xdr:to>
    <xdr:pic>
      <xdr:nvPicPr>
        <xdr:cNvPr id="37" name="Рисунок 4">
          <a:extLst>
            <a:ext uri="{FF2B5EF4-FFF2-40B4-BE49-F238E27FC236}">
              <a16:creationId xmlns:a16="http://schemas.microsoft.com/office/drawing/2014/main" id="{E7BD4322-DF24-4268-9B16-3D6C6B32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32300" y="77555407"/>
          <a:ext cx="1741450" cy="1811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431482</xdr:colOff>
      <xdr:row>80</xdr:row>
      <xdr:rowOff>238125</xdr:rowOff>
    </xdr:from>
    <xdr:to>
      <xdr:col>6</xdr:col>
      <xdr:colOff>3883342</xdr:colOff>
      <xdr:row>80</xdr:row>
      <xdr:rowOff>1630680</xdr:rowOff>
    </xdr:to>
    <xdr:pic>
      <xdr:nvPicPr>
        <xdr:cNvPr id="38" name="Рисунок 5">
          <a:extLst>
            <a:ext uri="{FF2B5EF4-FFF2-40B4-BE49-F238E27FC236}">
              <a16:creationId xmlns:a16="http://schemas.microsoft.com/office/drawing/2014/main" id="{1618644E-3879-4F45-9F5C-97906BCD3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80982" y="85153500"/>
          <a:ext cx="3451860" cy="1392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891540</xdr:colOff>
      <xdr:row>88</xdr:row>
      <xdr:rowOff>274320</xdr:rowOff>
    </xdr:from>
    <xdr:to>
      <xdr:col>6</xdr:col>
      <xdr:colOff>3009900</xdr:colOff>
      <xdr:row>88</xdr:row>
      <xdr:rowOff>2651760</xdr:rowOff>
    </xdr:to>
    <xdr:pic>
      <xdr:nvPicPr>
        <xdr:cNvPr id="42" name="Рисунок 1">
          <a:extLst>
            <a:ext uri="{FF2B5EF4-FFF2-40B4-BE49-F238E27FC236}">
              <a16:creationId xmlns:a16="http://schemas.microsoft.com/office/drawing/2014/main" id="{CFFEE206-584E-42E2-8F2E-87F09D91D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0565" y="106830495"/>
          <a:ext cx="2118360" cy="222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891540</xdr:colOff>
      <xdr:row>89</xdr:row>
      <xdr:rowOff>274320</xdr:rowOff>
    </xdr:from>
    <xdr:to>
      <xdr:col>6</xdr:col>
      <xdr:colOff>3009900</xdr:colOff>
      <xdr:row>89</xdr:row>
      <xdr:rowOff>2651760</xdr:rowOff>
    </xdr:to>
    <xdr:pic>
      <xdr:nvPicPr>
        <xdr:cNvPr id="43" name="Рисунок 126">
          <a:extLst>
            <a:ext uri="{FF2B5EF4-FFF2-40B4-BE49-F238E27FC236}">
              <a16:creationId xmlns:a16="http://schemas.microsoft.com/office/drawing/2014/main" id="{2D9F0A8E-30C3-49D1-AFFB-2F7BD6ECC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50565" y="109326045"/>
          <a:ext cx="2118360" cy="2225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1598295</xdr:colOff>
      <xdr:row>91</xdr:row>
      <xdr:rowOff>357188</xdr:rowOff>
    </xdr:from>
    <xdr:to>
      <xdr:col>6</xdr:col>
      <xdr:colOff>2571750</xdr:colOff>
      <xdr:row>91</xdr:row>
      <xdr:rowOff>1122998</xdr:rowOff>
    </xdr:to>
    <xdr:pic>
      <xdr:nvPicPr>
        <xdr:cNvPr id="44" name="Рисунок 2">
          <a:extLst>
            <a:ext uri="{FF2B5EF4-FFF2-40B4-BE49-F238E27FC236}">
              <a16:creationId xmlns:a16="http://schemas.microsoft.com/office/drawing/2014/main" id="{73F209C9-306B-4FB0-AC9C-1689A378A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47795" y="91059001"/>
          <a:ext cx="973455" cy="7658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1638300</xdr:colOff>
      <xdr:row>92</xdr:row>
      <xdr:rowOff>389572</xdr:rowOff>
    </xdr:from>
    <xdr:to>
      <xdr:col>6</xdr:col>
      <xdr:colOff>2643187</xdr:colOff>
      <xdr:row>92</xdr:row>
      <xdr:rowOff>1163002</xdr:rowOff>
    </xdr:to>
    <xdr:pic>
      <xdr:nvPicPr>
        <xdr:cNvPr id="45" name="Рисунок 3">
          <a:extLst>
            <a:ext uri="{FF2B5EF4-FFF2-40B4-BE49-F238E27FC236}">
              <a16:creationId xmlns:a16="http://schemas.microsoft.com/office/drawing/2014/main" id="{3D0A6369-3BC6-4FAF-8476-68C0C72965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7800" y="92424885"/>
          <a:ext cx="1004887" cy="7734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411480</xdr:colOff>
      <xdr:row>90</xdr:row>
      <xdr:rowOff>342900</xdr:rowOff>
    </xdr:from>
    <xdr:to>
      <xdr:col>6</xdr:col>
      <xdr:colOff>3672840</xdr:colOff>
      <xdr:row>90</xdr:row>
      <xdr:rowOff>2697480</xdr:rowOff>
    </xdr:to>
    <xdr:pic>
      <xdr:nvPicPr>
        <xdr:cNvPr id="46" name="Рисунок 5">
          <a:extLst>
            <a:ext uri="{FF2B5EF4-FFF2-40B4-BE49-F238E27FC236}">
              <a16:creationId xmlns:a16="http://schemas.microsoft.com/office/drawing/2014/main" id="{444B2BFA-9C68-40A2-B72F-C0D58674A3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70505" y="111890175"/>
          <a:ext cx="3261360" cy="2154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624840</xdr:colOff>
      <xdr:row>100</xdr:row>
      <xdr:rowOff>525780</xdr:rowOff>
    </xdr:from>
    <xdr:to>
      <xdr:col>6</xdr:col>
      <xdr:colOff>4053840</xdr:colOff>
      <xdr:row>100</xdr:row>
      <xdr:rowOff>2659380</xdr:rowOff>
    </xdr:to>
    <xdr:pic>
      <xdr:nvPicPr>
        <xdr:cNvPr id="59" name="Рисунок 11">
          <a:extLst>
            <a:ext uri="{FF2B5EF4-FFF2-40B4-BE49-F238E27FC236}">
              <a16:creationId xmlns:a16="http://schemas.microsoft.com/office/drawing/2014/main" id="{928449A8-92EF-485D-8D4C-2A72188C9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3865" y="157069155"/>
          <a:ext cx="3429000" cy="1971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381000</xdr:colOff>
      <xdr:row>101</xdr:row>
      <xdr:rowOff>95250</xdr:rowOff>
    </xdr:from>
    <xdr:to>
      <xdr:col>6</xdr:col>
      <xdr:colOff>4244340</xdr:colOff>
      <xdr:row>102</xdr:row>
      <xdr:rowOff>2859</xdr:rowOff>
    </xdr:to>
    <xdr:pic>
      <xdr:nvPicPr>
        <xdr:cNvPr id="60" name="Рисунок 12">
          <a:extLst>
            <a:ext uri="{FF2B5EF4-FFF2-40B4-BE49-F238E27FC236}">
              <a16:creationId xmlns:a16="http://schemas.microsoft.com/office/drawing/2014/main" id="{471F269E-F44F-4032-B6A1-4262DD47C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0" y="128182688"/>
          <a:ext cx="3863340" cy="1503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541020</xdr:colOff>
      <xdr:row>102</xdr:row>
      <xdr:rowOff>190500</xdr:rowOff>
    </xdr:from>
    <xdr:to>
      <xdr:col>6</xdr:col>
      <xdr:colOff>3992880</xdr:colOff>
      <xdr:row>103</xdr:row>
      <xdr:rowOff>952</xdr:rowOff>
    </xdr:to>
    <xdr:pic>
      <xdr:nvPicPr>
        <xdr:cNvPr id="61" name="Рисунок 13">
          <a:extLst>
            <a:ext uri="{FF2B5EF4-FFF2-40B4-BE49-F238E27FC236}">
              <a16:creationId xmlns:a16="http://schemas.microsoft.com/office/drawing/2014/main" id="{A2799F52-6CAE-4684-967C-C0EE83161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0520" y="129873375"/>
          <a:ext cx="3451860" cy="14058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1002983</xdr:colOff>
      <xdr:row>104</xdr:row>
      <xdr:rowOff>155258</xdr:rowOff>
    </xdr:from>
    <xdr:to>
      <xdr:col>6</xdr:col>
      <xdr:colOff>2881313</xdr:colOff>
      <xdr:row>104</xdr:row>
      <xdr:rowOff>1477327</xdr:rowOff>
    </xdr:to>
    <xdr:pic>
      <xdr:nvPicPr>
        <xdr:cNvPr id="62" name="Рисунок 14">
          <a:extLst>
            <a:ext uri="{FF2B5EF4-FFF2-40B4-BE49-F238E27FC236}">
              <a16:creationId xmlns:a16="http://schemas.microsoft.com/office/drawing/2014/main" id="{7A633E59-C150-484A-8E4C-C0FAB714D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3483" y="136958071"/>
          <a:ext cx="1878330" cy="1322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1421131</xdr:colOff>
      <xdr:row>103</xdr:row>
      <xdr:rowOff>239077</xdr:rowOff>
    </xdr:from>
    <xdr:to>
      <xdr:col>6</xdr:col>
      <xdr:colOff>2748792</xdr:colOff>
      <xdr:row>103</xdr:row>
      <xdr:rowOff>1762124</xdr:rowOff>
    </xdr:to>
    <xdr:pic>
      <xdr:nvPicPr>
        <xdr:cNvPr id="63" name="Рисунок 16">
          <a:extLst>
            <a:ext uri="{FF2B5EF4-FFF2-40B4-BE49-F238E27FC236}">
              <a16:creationId xmlns:a16="http://schemas.microsoft.com/office/drawing/2014/main" id="{53C2AEF9-2D56-4880-A017-376AFDE37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1631" y="135446452"/>
          <a:ext cx="1327661" cy="1523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1024890</xdr:colOff>
      <xdr:row>105</xdr:row>
      <xdr:rowOff>415290</xdr:rowOff>
    </xdr:from>
    <xdr:to>
      <xdr:col>6</xdr:col>
      <xdr:colOff>2786062</xdr:colOff>
      <xdr:row>105</xdr:row>
      <xdr:rowOff>1508760</xdr:rowOff>
    </xdr:to>
    <xdr:pic>
      <xdr:nvPicPr>
        <xdr:cNvPr id="64" name="Рисунок 17">
          <a:extLst>
            <a:ext uri="{FF2B5EF4-FFF2-40B4-BE49-F238E27FC236}">
              <a16:creationId xmlns:a16="http://schemas.microsoft.com/office/drawing/2014/main" id="{B338820A-00A8-4746-B8EB-AE327D854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5390" y="138813540"/>
          <a:ext cx="1761172" cy="1093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1091566</xdr:colOff>
      <xdr:row>106</xdr:row>
      <xdr:rowOff>307658</xdr:rowOff>
    </xdr:from>
    <xdr:to>
      <xdr:col>6</xdr:col>
      <xdr:colOff>2547938</xdr:colOff>
      <xdr:row>106</xdr:row>
      <xdr:rowOff>1547813</xdr:rowOff>
    </xdr:to>
    <xdr:pic>
      <xdr:nvPicPr>
        <xdr:cNvPr id="70" name="Рисунок 19">
          <a:extLst>
            <a:ext uri="{FF2B5EF4-FFF2-40B4-BE49-F238E27FC236}">
              <a16:creationId xmlns:a16="http://schemas.microsoft.com/office/drawing/2014/main" id="{B6400F6C-AC89-4DBC-983C-69309B7E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22066" y="140682346"/>
          <a:ext cx="1456372" cy="12401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874395</xdr:colOff>
      <xdr:row>56</xdr:row>
      <xdr:rowOff>468155</xdr:rowOff>
    </xdr:from>
    <xdr:to>
      <xdr:col>6</xdr:col>
      <xdr:colOff>3643312</xdr:colOff>
      <xdr:row>56</xdr:row>
      <xdr:rowOff>1608777</xdr:rowOff>
    </xdr:to>
    <xdr:pic>
      <xdr:nvPicPr>
        <xdr:cNvPr id="71" name="Рисунок 122">
          <a:extLst>
            <a:ext uri="{FF2B5EF4-FFF2-40B4-BE49-F238E27FC236}">
              <a16:creationId xmlns:a16="http://schemas.microsoft.com/office/drawing/2014/main" id="{5AEE45CA-1A14-4F43-9EAD-D05697811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23895" y="66476405"/>
          <a:ext cx="2768917" cy="1140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1423987</xdr:colOff>
      <xdr:row>93</xdr:row>
      <xdr:rowOff>238125</xdr:rowOff>
    </xdr:from>
    <xdr:to>
      <xdr:col>6</xdr:col>
      <xdr:colOff>2857499</xdr:colOff>
      <xdr:row>93</xdr:row>
      <xdr:rowOff>1455420</xdr:rowOff>
    </xdr:to>
    <xdr:pic>
      <xdr:nvPicPr>
        <xdr:cNvPr id="73" name="Рисунок 2">
          <a:extLst>
            <a:ext uri="{FF2B5EF4-FFF2-40B4-BE49-F238E27FC236}">
              <a16:creationId xmlns:a16="http://schemas.microsoft.com/office/drawing/2014/main" id="{13436143-5D84-41B4-B211-F83BDC8FF8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3487" y="93606938"/>
          <a:ext cx="1433512" cy="121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693420</xdr:colOff>
      <xdr:row>109</xdr:row>
      <xdr:rowOff>0</xdr:rowOff>
    </xdr:from>
    <xdr:to>
      <xdr:col>6</xdr:col>
      <xdr:colOff>1607820</xdr:colOff>
      <xdr:row>109</xdr:row>
      <xdr:rowOff>0</xdr:rowOff>
    </xdr:to>
    <xdr:pic>
      <xdr:nvPicPr>
        <xdr:cNvPr id="81" name="Рисунок 106">
          <a:extLst>
            <a:ext uri="{FF2B5EF4-FFF2-40B4-BE49-F238E27FC236}">
              <a16:creationId xmlns:a16="http://schemas.microsoft.com/office/drawing/2014/main" id="{187CCD23-E39B-4B57-9EDE-396D32CB4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52445" y="184699275"/>
          <a:ext cx="9144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952500</xdr:colOff>
      <xdr:row>23</xdr:row>
      <xdr:rowOff>0</xdr:rowOff>
    </xdr:from>
    <xdr:to>
      <xdr:col>6</xdr:col>
      <xdr:colOff>3406140</xdr:colOff>
      <xdr:row>23</xdr:row>
      <xdr:rowOff>0</xdr:rowOff>
    </xdr:to>
    <xdr:pic>
      <xdr:nvPicPr>
        <xdr:cNvPr id="93" name="Рисунок 108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95323F3E-E9AE-4E40-8CFF-14E405617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6002000" y="11096626"/>
          <a:ext cx="245364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1285875</xdr:colOff>
      <xdr:row>23</xdr:row>
      <xdr:rowOff>0</xdr:rowOff>
    </xdr:from>
    <xdr:to>
      <xdr:col>6</xdr:col>
      <xdr:colOff>3739515</xdr:colOff>
      <xdr:row>23</xdr:row>
      <xdr:rowOff>0</xdr:rowOff>
    </xdr:to>
    <xdr:pic>
      <xdr:nvPicPr>
        <xdr:cNvPr id="94" name="Рисунок 108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95323F3E-E9AE-4E40-8CFF-14E405617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6335375" y="15668625"/>
          <a:ext cx="245364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297180</xdr:colOff>
      <xdr:row>23</xdr:row>
      <xdr:rowOff>167640</xdr:rowOff>
    </xdr:from>
    <xdr:to>
      <xdr:col>6</xdr:col>
      <xdr:colOff>1912620</xdr:colOff>
      <xdr:row>23</xdr:row>
      <xdr:rowOff>2049780</xdr:rowOff>
    </xdr:to>
    <xdr:pic>
      <xdr:nvPicPr>
        <xdr:cNvPr id="95" name="Рисунок 2">
          <a:extLst>
            <a:ext uri="{FF2B5EF4-FFF2-40B4-BE49-F238E27FC236}">
              <a16:creationId xmlns:a16="http://schemas.microsoft.com/office/drawing/2014/main" id="{319B42C3-163F-4F32-AFD1-87E9CA47AC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46680" y="50673953"/>
          <a:ext cx="1615440" cy="1882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2606040</xdr:colOff>
      <xdr:row>23</xdr:row>
      <xdr:rowOff>419100</xdr:rowOff>
    </xdr:from>
    <xdr:to>
      <xdr:col>6</xdr:col>
      <xdr:colOff>3520440</xdr:colOff>
      <xdr:row>23</xdr:row>
      <xdr:rowOff>967740</xdr:rowOff>
    </xdr:to>
    <xdr:pic>
      <xdr:nvPicPr>
        <xdr:cNvPr id="96" name="Рисунок 102">
          <a:extLst>
            <a:ext uri="{FF2B5EF4-FFF2-40B4-BE49-F238E27FC236}">
              <a16:creationId xmlns:a16="http://schemas.microsoft.com/office/drawing/2014/main" id="{55E944F9-A094-4A26-B52C-3E9FABA79A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5540" y="50925413"/>
          <a:ext cx="9144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2682240</xdr:colOff>
      <xdr:row>23</xdr:row>
      <xdr:rowOff>1226820</xdr:rowOff>
    </xdr:from>
    <xdr:to>
      <xdr:col>6</xdr:col>
      <xdr:colOff>3954780</xdr:colOff>
      <xdr:row>23</xdr:row>
      <xdr:rowOff>2087880</xdr:rowOff>
    </xdr:to>
    <xdr:pic>
      <xdr:nvPicPr>
        <xdr:cNvPr id="97" name="Рисунок 103" descr="Изображение выглядит как текст, совок, стол&#10;&#10;Автоматически созданное описание">
          <a:extLst>
            <a:ext uri="{FF2B5EF4-FFF2-40B4-BE49-F238E27FC236}">
              <a16:creationId xmlns:a16="http://schemas.microsoft.com/office/drawing/2014/main" id="{C69C257B-A617-409E-8478-94B33B4AF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31740" y="51733133"/>
          <a:ext cx="12725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914400</xdr:colOff>
      <xdr:row>23</xdr:row>
      <xdr:rowOff>2377440</xdr:rowOff>
    </xdr:from>
    <xdr:to>
      <xdr:col>6</xdr:col>
      <xdr:colOff>3368040</xdr:colOff>
      <xdr:row>23</xdr:row>
      <xdr:rowOff>3581400</xdr:rowOff>
    </xdr:to>
    <xdr:pic>
      <xdr:nvPicPr>
        <xdr:cNvPr id="98" name="Рисунок 104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2EF28020-6876-4111-823C-72E44829B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5963900" y="52883753"/>
          <a:ext cx="245364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2606040</xdr:colOff>
      <xdr:row>28</xdr:row>
      <xdr:rowOff>0</xdr:rowOff>
    </xdr:from>
    <xdr:to>
      <xdr:col>6</xdr:col>
      <xdr:colOff>3520440</xdr:colOff>
      <xdr:row>28</xdr:row>
      <xdr:rowOff>0</xdr:rowOff>
    </xdr:to>
    <xdr:pic>
      <xdr:nvPicPr>
        <xdr:cNvPr id="99" name="Рисунок 106">
          <a:extLst>
            <a:ext uri="{FF2B5EF4-FFF2-40B4-BE49-F238E27FC236}">
              <a16:creationId xmlns:a16="http://schemas.microsoft.com/office/drawing/2014/main" id="{37C91677-348F-46F4-A7AF-B611D16A4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5540" y="54768750"/>
          <a:ext cx="914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2682240</xdr:colOff>
      <xdr:row>28</xdr:row>
      <xdr:rowOff>0</xdr:rowOff>
    </xdr:from>
    <xdr:to>
      <xdr:col>6</xdr:col>
      <xdr:colOff>3954780</xdr:colOff>
      <xdr:row>28</xdr:row>
      <xdr:rowOff>0</xdr:rowOff>
    </xdr:to>
    <xdr:pic>
      <xdr:nvPicPr>
        <xdr:cNvPr id="100" name="Рисунок 107" descr="Изображение выглядит как текст, совок, стол&#10;&#10;Автоматически созданное описание">
          <a:extLst>
            <a:ext uri="{FF2B5EF4-FFF2-40B4-BE49-F238E27FC236}">
              <a16:creationId xmlns:a16="http://schemas.microsoft.com/office/drawing/2014/main" id="{6EA4225E-E4EB-49C9-8111-ACECB7638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31740" y="54768750"/>
          <a:ext cx="12725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914400</xdr:colOff>
      <xdr:row>28</xdr:row>
      <xdr:rowOff>0</xdr:rowOff>
    </xdr:from>
    <xdr:to>
      <xdr:col>6</xdr:col>
      <xdr:colOff>3368040</xdr:colOff>
      <xdr:row>28</xdr:row>
      <xdr:rowOff>0</xdr:rowOff>
    </xdr:to>
    <xdr:pic>
      <xdr:nvPicPr>
        <xdr:cNvPr id="101" name="Рисунок 108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E54ACAE1-20FE-4A52-A511-32859395D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5963900" y="54768750"/>
          <a:ext cx="245364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716280</xdr:colOff>
      <xdr:row>28</xdr:row>
      <xdr:rowOff>0</xdr:rowOff>
    </xdr:from>
    <xdr:to>
      <xdr:col>6</xdr:col>
      <xdr:colOff>1882140</xdr:colOff>
      <xdr:row>28</xdr:row>
      <xdr:rowOff>0</xdr:rowOff>
    </xdr:to>
    <xdr:pic>
      <xdr:nvPicPr>
        <xdr:cNvPr id="102" name="Рисунок 3">
          <a:extLst>
            <a:ext uri="{FF2B5EF4-FFF2-40B4-BE49-F238E27FC236}">
              <a16:creationId xmlns:a16="http://schemas.microsoft.com/office/drawing/2014/main" id="{94A3319A-FF95-41B7-ADB2-59DE5F026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65780" y="54768750"/>
          <a:ext cx="11658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2606040</xdr:colOff>
      <xdr:row>28</xdr:row>
      <xdr:rowOff>419100</xdr:rowOff>
    </xdr:from>
    <xdr:to>
      <xdr:col>6</xdr:col>
      <xdr:colOff>3520440</xdr:colOff>
      <xdr:row>28</xdr:row>
      <xdr:rowOff>967740</xdr:rowOff>
    </xdr:to>
    <xdr:pic>
      <xdr:nvPicPr>
        <xdr:cNvPr id="103" name="Рисунок 106">
          <a:extLst>
            <a:ext uri="{FF2B5EF4-FFF2-40B4-BE49-F238E27FC236}">
              <a16:creationId xmlns:a16="http://schemas.microsoft.com/office/drawing/2014/main" id="{10E4348B-EBFD-4C69-BDD5-F05E060587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55540" y="55187850"/>
          <a:ext cx="9144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2682240</xdr:colOff>
      <xdr:row>28</xdr:row>
      <xdr:rowOff>1226820</xdr:rowOff>
    </xdr:from>
    <xdr:to>
      <xdr:col>6</xdr:col>
      <xdr:colOff>3954780</xdr:colOff>
      <xdr:row>28</xdr:row>
      <xdr:rowOff>2087880</xdr:rowOff>
    </xdr:to>
    <xdr:pic>
      <xdr:nvPicPr>
        <xdr:cNvPr id="104" name="Рисунок 107" descr="Изображение выглядит как текст, совок, стол&#10;&#10;Автоматически созданное описание">
          <a:extLst>
            <a:ext uri="{FF2B5EF4-FFF2-40B4-BE49-F238E27FC236}">
              <a16:creationId xmlns:a16="http://schemas.microsoft.com/office/drawing/2014/main" id="{3D147285-E747-4CA3-AF13-04F77C4AA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31740" y="55995570"/>
          <a:ext cx="127254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914400</xdr:colOff>
      <xdr:row>28</xdr:row>
      <xdr:rowOff>2377440</xdr:rowOff>
    </xdr:from>
    <xdr:to>
      <xdr:col>6</xdr:col>
      <xdr:colOff>3368040</xdr:colOff>
      <xdr:row>28</xdr:row>
      <xdr:rowOff>3581400</xdr:rowOff>
    </xdr:to>
    <xdr:pic>
      <xdr:nvPicPr>
        <xdr:cNvPr id="105" name="Рисунок 108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95323F3E-E9AE-4E40-8CFF-14E405617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5963900" y="57146190"/>
          <a:ext cx="245364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621030</xdr:colOff>
      <xdr:row>24</xdr:row>
      <xdr:rowOff>2530793</xdr:rowOff>
    </xdr:from>
    <xdr:to>
      <xdr:col>6</xdr:col>
      <xdr:colOff>1786890</xdr:colOff>
      <xdr:row>24</xdr:row>
      <xdr:rowOff>3391853</xdr:rowOff>
    </xdr:to>
    <xdr:pic>
      <xdr:nvPicPr>
        <xdr:cNvPr id="106" name="Рисунок 3">
          <a:extLst>
            <a:ext uri="{FF2B5EF4-FFF2-40B4-BE49-F238E27FC236}">
              <a16:creationId xmlns:a16="http://schemas.microsoft.com/office/drawing/2014/main" id="{EFB07F30-6A10-433A-9B9D-3766FE72B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70530" y="22199918"/>
          <a:ext cx="116586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853440</xdr:colOff>
      <xdr:row>29</xdr:row>
      <xdr:rowOff>0</xdr:rowOff>
    </xdr:from>
    <xdr:to>
      <xdr:col>6</xdr:col>
      <xdr:colOff>2453640</xdr:colOff>
      <xdr:row>29</xdr:row>
      <xdr:rowOff>0</xdr:rowOff>
    </xdr:to>
    <xdr:pic>
      <xdr:nvPicPr>
        <xdr:cNvPr id="108" name="Рисунок 108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15A912B5-2261-4328-A5E6-CCFC602A5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5902940" y="74624565"/>
          <a:ext cx="160020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655320</xdr:colOff>
      <xdr:row>29</xdr:row>
      <xdr:rowOff>0</xdr:rowOff>
    </xdr:from>
    <xdr:to>
      <xdr:col>6</xdr:col>
      <xdr:colOff>1821180</xdr:colOff>
      <xdr:row>29</xdr:row>
      <xdr:rowOff>0</xdr:rowOff>
    </xdr:to>
    <xdr:pic>
      <xdr:nvPicPr>
        <xdr:cNvPr id="109" name="Рисунок 3">
          <a:extLst>
            <a:ext uri="{FF2B5EF4-FFF2-40B4-BE49-F238E27FC236}">
              <a16:creationId xmlns:a16="http://schemas.microsoft.com/office/drawing/2014/main" id="{B643E504-6B7D-40F0-8DD0-350ECF7BB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04820" y="72856725"/>
          <a:ext cx="116586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2567940</xdr:colOff>
      <xdr:row>29</xdr:row>
      <xdr:rowOff>0</xdr:rowOff>
    </xdr:from>
    <xdr:to>
      <xdr:col>6</xdr:col>
      <xdr:colOff>3482340</xdr:colOff>
      <xdr:row>29</xdr:row>
      <xdr:rowOff>0</xdr:rowOff>
    </xdr:to>
    <xdr:pic>
      <xdr:nvPicPr>
        <xdr:cNvPr id="110" name="Рисунок 106">
          <a:extLst>
            <a:ext uri="{FF2B5EF4-FFF2-40B4-BE49-F238E27FC236}">
              <a16:creationId xmlns:a16="http://schemas.microsoft.com/office/drawing/2014/main" id="{2380D3BA-A811-4373-845E-08E91FFD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17440" y="72727185"/>
          <a:ext cx="914400" cy="548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2636520</xdr:colOff>
      <xdr:row>29</xdr:row>
      <xdr:rowOff>0</xdr:rowOff>
    </xdr:from>
    <xdr:to>
      <xdr:col>6</xdr:col>
      <xdr:colOff>3909060</xdr:colOff>
      <xdr:row>29</xdr:row>
      <xdr:rowOff>0</xdr:rowOff>
    </xdr:to>
    <xdr:pic>
      <xdr:nvPicPr>
        <xdr:cNvPr id="111" name="Рисунок 107" descr="Изображение выглядит как текст, совок, стол&#10;&#10;Автоматически созданное описание">
          <a:extLst>
            <a:ext uri="{FF2B5EF4-FFF2-40B4-BE49-F238E27FC236}">
              <a16:creationId xmlns:a16="http://schemas.microsoft.com/office/drawing/2014/main" id="{0EC806FA-07A0-4250-B362-E109D8970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86020" y="73550145"/>
          <a:ext cx="12725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571499</xdr:colOff>
      <xdr:row>29</xdr:row>
      <xdr:rowOff>1190625</xdr:rowOff>
    </xdr:from>
    <xdr:to>
      <xdr:col>6</xdr:col>
      <xdr:colOff>3881436</xdr:colOff>
      <xdr:row>29</xdr:row>
      <xdr:rowOff>2394585</xdr:rowOff>
    </xdr:to>
    <xdr:pic>
      <xdr:nvPicPr>
        <xdr:cNvPr id="112" name="Рисунок 108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15A912B5-2261-4328-A5E6-CCFC602A5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5620999" y="32194500"/>
          <a:ext cx="3309937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541020</xdr:colOff>
      <xdr:row>33</xdr:row>
      <xdr:rowOff>525780</xdr:rowOff>
    </xdr:from>
    <xdr:to>
      <xdr:col>6</xdr:col>
      <xdr:colOff>4000500</xdr:colOff>
      <xdr:row>33</xdr:row>
      <xdr:rowOff>2019300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5A2288FB-C8FF-4982-8875-D1EFB86A2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0520" y="51008280"/>
          <a:ext cx="34594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33</xdr:row>
      <xdr:rowOff>2400300</xdr:rowOff>
    </xdr:from>
    <xdr:to>
      <xdr:col>6</xdr:col>
      <xdr:colOff>2049780</xdr:colOff>
      <xdr:row>33</xdr:row>
      <xdr:rowOff>3040380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ECA7D92C-8B85-4327-8D87-D20CFE1D5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620" y="52882800"/>
          <a:ext cx="1851660" cy="640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2887980</xdr:colOff>
      <xdr:row>33</xdr:row>
      <xdr:rowOff>2148840</xdr:rowOff>
    </xdr:from>
    <xdr:to>
      <xdr:col>6</xdr:col>
      <xdr:colOff>4267200</xdr:colOff>
      <xdr:row>33</xdr:row>
      <xdr:rowOff>3215640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6DFDC2E9-B860-4352-A4FB-8C6E28E2E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7480" y="52631340"/>
          <a:ext cx="137922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33</xdr:row>
      <xdr:rowOff>2148840</xdr:rowOff>
    </xdr:from>
    <xdr:to>
      <xdr:col>6</xdr:col>
      <xdr:colOff>2667000</xdr:colOff>
      <xdr:row>33</xdr:row>
      <xdr:rowOff>3070860</xdr:rowOff>
    </xdr:to>
    <xdr:pic>
      <xdr:nvPicPr>
        <xdr:cNvPr id="116" name="Рисунок 33">
          <a:extLst>
            <a:ext uri="{FF2B5EF4-FFF2-40B4-BE49-F238E27FC236}">
              <a16:creationId xmlns:a16="http://schemas.microsoft.com/office/drawing/2014/main" id="{3BE5B8F6-22C6-4945-B662-9F4337316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" y="52631340"/>
          <a:ext cx="4191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541020</xdr:colOff>
      <xdr:row>34</xdr:row>
      <xdr:rowOff>525780</xdr:rowOff>
    </xdr:from>
    <xdr:to>
      <xdr:col>6</xdr:col>
      <xdr:colOff>4000500</xdr:colOff>
      <xdr:row>34</xdr:row>
      <xdr:rowOff>2019300</xdr:rowOff>
    </xdr:to>
    <xdr:pic>
      <xdr:nvPicPr>
        <xdr:cNvPr id="117" name="Рисунок 15">
          <a:extLst>
            <a:ext uri="{FF2B5EF4-FFF2-40B4-BE49-F238E27FC236}">
              <a16:creationId xmlns:a16="http://schemas.microsoft.com/office/drawing/2014/main" id="{FA66F0CF-1C7B-423F-9785-DFDEE38E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0520" y="67557968"/>
          <a:ext cx="34594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34</xdr:row>
      <xdr:rowOff>2400300</xdr:rowOff>
    </xdr:from>
    <xdr:to>
      <xdr:col>6</xdr:col>
      <xdr:colOff>2049780</xdr:colOff>
      <xdr:row>34</xdr:row>
      <xdr:rowOff>3040380</xdr:rowOff>
    </xdr:to>
    <xdr:pic>
      <xdr:nvPicPr>
        <xdr:cNvPr id="118" name="Рисунок 16">
          <a:extLst>
            <a:ext uri="{FF2B5EF4-FFF2-40B4-BE49-F238E27FC236}">
              <a16:creationId xmlns:a16="http://schemas.microsoft.com/office/drawing/2014/main" id="{415EB656-2047-4936-89F7-ACEE3A2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620" y="69432488"/>
          <a:ext cx="1851660" cy="535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2887980</xdr:colOff>
      <xdr:row>34</xdr:row>
      <xdr:rowOff>2148840</xdr:rowOff>
    </xdr:from>
    <xdr:to>
      <xdr:col>6</xdr:col>
      <xdr:colOff>4267200</xdr:colOff>
      <xdr:row>34</xdr:row>
      <xdr:rowOff>3215640</xdr:rowOff>
    </xdr:to>
    <xdr:pic>
      <xdr:nvPicPr>
        <xdr:cNvPr id="119" name="Рисунок 17">
          <a:extLst>
            <a:ext uri="{FF2B5EF4-FFF2-40B4-BE49-F238E27FC236}">
              <a16:creationId xmlns:a16="http://schemas.microsoft.com/office/drawing/2014/main" id="{365F31FC-5739-4E21-BF92-54FD214C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7480" y="69181028"/>
          <a:ext cx="137922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34</xdr:row>
      <xdr:rowOff>2148840</xdr:rowOff>
    </xdr:from>
    <xdr:to>
      <xdr:col>6</xdr:col>
      <xdr:colOff>2667000</xdr:colOff>
      <xdr:row>34</xdr:row>
      <xdr:rowOff>3070860</xdr:rowOff>
    </xdr:to>
    <xdr:pic>
      <xdr:nvPicPr>
        <xdr:cNvPr id="120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" y="69181028"/>
          <a:ext cx="419100" cy="78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46</xdr:row>
      <xdr:rowOff>2400300</xdr:rowOff>
    </xdr:from>
    <xdr:to>
      <xdr:col>6</xdr:col>
      <xdr:colOff>2049780</xdr:colOff>
      <xdr:row>46</xdr:row>
      <xdr:rowOff>3040380</xdr:rowOff>
    </xdr:to>
    <xdr:pic>
      <xdr:nvPicPr>
        <xdr:cNvPr id="121" name="Рисунок 16">
          <a:extLst>
            <a:ext uri="{FF2B5EF4-FFF2-40B4-BE49-F238E27FC236}">
              <a16:creationId xmlns:a16="http://schemas.microsoft.com/office/drawing/2014/main" id="{415EB656-2047-4936-89F7-ACEE3A2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620" y="42476738"/>
          <a:ext cx="1851660" cy="535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2887980</xdr:colOff>
      <xdr:row>46</xdr:row>
      <xdr:rowOff>2148840</xdr:rowOff>
    </xdr:from>
    <xdr:to>
      <xdr:col>6</xdr:col>
      <xdr:colOff>4267200</xdr:colOff>
      <xdr:row>46</xdr:row>
      <xdr:rowOff>3215640</xdr:rowOff>
    </xdr:to>
    <xdr:pic>
      <xdr:nvPicPr>
        <xdr:cNvPr id="122" name="Рисунок 17">
          <a:extLst>
            <a:ext uri="{FF2B5EF4-FFF2-40B4-BE49-F238E27FC236}">
              <a16:creationId xmlns:a16="http://schemas.microsoft.com/office/drawing/2014/main" id="{365F31FC-5739-4E21-BF92-54FD214C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7480" y="42225278"/>
          <a:ext cx="137922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46</xdr:row>
      <xdr:rowOff>2148840</xdr:rowOff>
    </xdr:from>
    <xdr:to>
      <xdr:col>6</xdr:col>
      <xdr:colOff>2667000</xdr:colOff>
      <xdr:row>46</xdr:row>
      <xdr:rowOff>3070860</xdr:rowOff>
    </xdr:to>
    <xdr:pic>
      <xdr:nvPicPr>
        <xdr:cNvPr id="123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" y="42225278"/>
          <a:ext cx="419100" cy="78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1577340</xdr:colOff>
      <xdr:row>38</xdr:row>
      <xdr:rowOff>198120</xdr:rowOff>
    </xdr:from>
    <xdr:to>
      <xdr:col>6</xdr:col>
      <xdr:colOff>3451860</xdr:colOff>
      <xdr:row>38</xdr:row>
      <xdr:rowOff>3375660</xdr:rowOff>
    </xdr:to>
    <xdr:pic>
      <xdr:nvPicPr>
        <xdr:cNvPr id="124" name="Рисунок 42" descr="https://www.rexsitt.com/wp-content/uploads/2020/11/blue-r-19-at.jpg">
          <a:extLst>
            <a:ext uri="{FF2B5EF4-FFF2-40B4-BE49-F238E27FC236}">
              <a16:creationId xmlns:a16="http://schemas.microsoft.com/office/drawing/2014/main" id="{33F0964E-C2BF-441A-BADB-6A698A50A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65" t="14214" r="20934" b="5241"/>
        <a:stretch>
          <a:fillRect/>
        </a:stretch>
      </xdr:blipFill>
      <xdr:spPr bwMode="auto">
        <a:xfrm>
          <a:off x="16626840" y="63515558"/>
          <a:ext cx="1874520" cy="3177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61</xdr:row>
      <xdr:rowOff>2129790</xdr:rowOff>
    </xdr:from>
    <xdr:to>
      <xdr:col>6</xdr:col>
      <xdr:colOff>2667000</xdr:colOff>
      <xdr:row>61</xdr:row>
      <xdr:rowOff>2137410</xdr:rowOff>
    </xdr:to>
    <xdr:pic>
      <xdr:nvPicPr>
        <xdr:cNvPr id="128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" y="82782728"/>
          <a:ext cx="4191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1264920</xdr:colOff>
      <xdr:row>47</xdr:row>
      <xdr:rowOff>213360</xdr:rowOff>
    </xdr:from>
    <xdr:to>
      <xdr:col>6</xdr:col>
      <xdr:colOff>2910840</xdr:colOff>
      <xdr:row>47</xdr:row>
      <xdr:rowOff>1554480</xdr:rowOff>
    </xdr:to>
    <xdr:pic>
      <xdr:nvPicPr>
        <xdr:cNvPr id="129" name="Рисунок 86">
          <a:extLst>
            <a:ext uri="{FF2B5EF4-FFF2-40B4-BE49-F238E27FC236}">
              <a16:creationId xmlns:a16="http://schemas.microsoft.com/office/drawing/2014/main" id="{E98E8209-D33B-4247-BF30-856A6114D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14420" y="131920298"/>
          <a:ext cx="164592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1028700</xdr:colOff>
      <xdr:row>48</xdr:row>
      <xdr:rowOff>213360</xdr:rowOff>
    </xdr:from>
    <xdr:to>
      <xdr:col>6</xdr:col>
      <xdr:colOff>3246120</xdr:colOff>
      <xdr:row>48</xdr:row>
      <xdr:rowOff>1554480</xdr:rowOff>
    </xdr:to>
    <xdr:pic>
      <xdr:nvPicPr>
        <xdr:cNvPr id="130" name="Рисунок 86">
          <a:extLst>
            <a:ext uri="{FF2B5EF4-FFF2-40B4-BE49-F238E27FC236}">
              <a16:creationId xmlns:a16="http://schemas.microsoft.com/office/drawing/2014/main" id="{A3B9E4B9-762C-47C5-8802-9361E4C89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133515735"/>
          <a:ext cx="2217420" cy="134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107</xdr:row>
      <xdr:rowOff>2400300</xdr:rowOff>
    </xdr:from>
    <xdr:to>
      <xdr:col>6</xdr:col>
      <xdr:colOff>2049780</xdr:colOff>
      <xdr:row>107</xdr:row>
      <xdr:rowOff>3040380</xdr:rowOff>
    </xdr:to>
    <xdr:pic>
      <xdr:nvPicPr>
        <xdr:cNvPr id="131" name="Рисунок 16">
          <a:extLst>
            <a:ext uri="{FF2B5EF4-FFF2-40B4-BE49-F238E27FC236}">
              <a16:creationId xmlns:a16="http://schemas.microsoft.com/office/drawing/2014/main" id="{415EB656-2047-4936-89F7-ACEE3A2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620" y="77924025"/>
          <a:ext cx="1851660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2887980</xdr:colOff>
      <xdr:row>107</xdr:row>
      <xdr:rowOff>2148840</xdr:rowOff>
    </xdr:from>
    <xdr:to>
      <xdr:col>6</xdr:col>
      <xdr:colOff>4267200</xdr:colOff>
      <xdr:row>107</xdr:row>
      <xdr:rowOff>3215640</xdr:rowOff>
    </xdr:to>
    <xdr:pic>
      <xdr:nvPicPr>
        <xdr:cNvPr id="132" name="Рисунок 17">
          <a:extLst>
            <a:ext uri="{FF2B5EF4-FFF2-40B4-BE49-F238E27FC236}">
              <a16:creationId xmlns:a16="http://schemas.microsoft.com/office/drawing/2014/main" id="{365F31FC-5739-4E21-BF92-54FD214C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7480" y="77920215"/>
          <a:ext cx="137922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107</xdr:row>
      <xdr:rowOff>2148840</xdr:rowOff>
    </xdr:from>
    <xdr:to>
      <xdr:col>6</xdr:col>
      <xdr:colOff>2667000</xdr:colOff>
      <xdr:row>107</xdr:row>
      <xdr:rowOff>3070860</xdr:rowOff>
    </xdr:to>
    <xdr:pic>
      <xdr:nvPicPr>
        <xdr:cNvPr id="133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" y="77920215"/>
          <a:ext cx="4191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640080</xdr:colOff>
      <xdr:row>109</xdr:row>
      <xdr:rowOff>525780</xdr:rowOff>
    </xdr:from>
    <xdr:to>
      <xdr:col>6</xdr:col>
      <xdr:colOff>3284220</xdr:colOff>
      <xdr:row>109</xdr:row>
      <xdr:rowOff>3261360</xdr:rowOff>
    </xdr:to>
    <xdr:pic>
      <xdr:nvPicPr>
        <xdr:cNvPr id="134" name="Рисунок 113">
          <a:extLst>
            <a:ext uri="{FF2B5EF4-FFF2-40B4-BE49-F238E27FC236}">
              <a16:creationId xmlns:a16="http://schemas.microsoft.com/office/drawing/2014/main" id="{7DD89648-DC9F-47D7-B9D0-DC72B169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89580" y="114659093"/>
          <a:ext cx="2644140" cy="811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342900</xdr:colOff>
      <xdr:row>110</xdr:row>
      <xdr:rowOff>1135380</xdr:rowOff>
    </xdr:from>
    <xdr:to>
      <xdr:col>6</xdr:col>
      <xdr:colOff>4030980</xdr:colOff>
      <xdr:row>110</xdr:row>
      <xdr:rowOff>4023360</xdr:rowOff>
    </xdr:to>
    <xdr:pic>
      <xdr:nvPicPr>
        <xdr:cNvPr id="135" name="Рисунок 10">
          <a:extLst>
            <a:ext uri="{FF2B5EF4-FFF2-40B4-BE49-F238E27FC236}">
              <a16:creationId xmlns:a16="http://schemas.microsoft.com/office/drawing/2014/main" id="{D6C260A6-E38E-4BBE-89C4-C040B1EC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92400" y="116602193"/>
          <a:ext cx="3688080" cy="2887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1000125</xdr:colOff>
      <xdr:row>107</xdr:row>
      <xdr:rowOff>119063</xdr:rowOff>
    </xdr:from>
    <xdr:to>
      <xdr:col>6</xdr:col>
      <xdr:colOff>2750212</xdr:colOff>
      <xdr:row>107</xdr:row>
      <xdr:rowOff>1928813</xdr:rowOff>
    </xdr:to>
    <xdr:pic>
      <xdr:nvPicPr>
        <xdr:cNvPr id="153" name="Рисунок 1">
          <a:extLst>
            <a:ext uri="{FF2B5EF4-FFF2-40B4-BE49-F238E27FC236}">
              <a16:creationId xmlns:a16="http://schemas.microsoft.com/office/drawing/2014/main" id="{7D1BDD1A-9E71-49B1-9B6E-187EB30A7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5" y="142351126"/>
          <a:ext cx="1750087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1095375</xdr:colOff>
      <xdr:row>24</xdr:row>
      <xdr:rowOff>1262063</xdr:rowOff>
    </xdr:from>
    <xdr:to>
      <xdr:col>6</xdr:col>
      <xdr:colOff>3549015</xdr:colOff>
      <xdr:row>24</xdr:row>
      <xdr:rowOff>2466023</xdr:rowOff>
    </xdr:to>
    <xdr:pic>
      <xdr:nvPicPr>
        <xdr:cNvPr id="164" name="Рисунок 104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2EF28020-6876-4111-823C-72E44829B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6144875" y="20931188"/>
          <a:ext cx="245364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619125</xdr:colOff>
      <xdr:row>30</xdr:row>
      <xdr:rowOff>1452563</xdr:rowOff>
    </xdr:from>
    <xdr:to>
      <xdr:col>6</xdr:col>
      <xdr:colOff>3929062</xdr:colOff>
      <xdr:row>30</xdr:row>
      <xdr:rowOff>2656523</xdr:rowOff>
    </xdr:to>
    <xdr:pic>
      <xdr:nvPicPr>
        <xdr:cNvPr id="191" name="Рисунок 108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15A912B5-2261-4328-A5E6-CCFC602A5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5668625" y="35099626"/>
          <a:ext cx="3309937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1879834</xdr:colOff>
      <xdr:row>69</xdr:row>
      <xdr:rowOff>571500</xdr:rowOff>
    </xdr:from>
    <xdr:to>
      <xdr:col>6</xdr:col>
      <xdr:colOff>3421379</xdr:colOff>
      <xdr:row>69</xdr:row>
      <xdr:rowOff>2000249</xdr:rowOff>
    </xdr:to>
    <xdr:pic>
      <xdr:nvPicPr>
        <xdr:cNvPr id="211" name="Рисунок 113">
          <a:extLst>
            <a:ext uri="{FF2B5EF4-FFF2-40B4-BE49-F238E27FC236}">
              <a16:creationId xmlns:a16="http://schemas.microsoft.com/office/drawing/2014/main" id="{382FEF84-476D-492F-B227-FE7B24F67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67459" y="100274438"/>
          <a:ext cx="1541545" cy="1428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1002030</xdr:colOff>
      <xdr:row>72</xdr:row>
      <xdr:rowOff>620078</xdr:rowOff>
    </xdr:from>
    <xdr:to>
      <xdr:col>6</xdr:col>
      <xdr:colOff>2945130</xdr:colOff>
      <xdr:row>72</xdr:row>
      <xdr:rowOff>2852738</xdr:rowOff>
    </xdr:to>
    <xdr:pic>
      <xdr:nvPicPr>
        <xdr:cNvPr id="228" name="Рисунок 14">
          <a:extLst>
            <a:ext uri="{FF2B5EF4-FFF2-40B4-BE49-F238E27FC236}">
              <a16:creationId xmlns:a16="http://schemas.microsoft.com/office/drawing/2014/main" id="{4B807D3B-BADA-4BC5-AB2C-A4D1986922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9655" y="103966328"/>
          <a:ext cx="1943100" cy="2232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928688</xdr:colOff>
      <xdr:row>76</xdr:row>
      <xdr:rowOff>119063</xdr:rowOff>
    </xdr:from>
    <xdr:ext cx="2971800" cy="1696674"/>
    <xdr:pic>
      <xdr:nvPicPr>
        <xdr:cNvPr id="240" name="Рисунок 17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78188" y="94345126"/>
          <a:ext cx="2971800" cy="16966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1157288</xdr:colOff>
      <xdr:row>77</xdr:row>
      <xdr:rowOff>442912</xdr:rowOff>
    </xdr:from>
    <xdr:ext cx="2381250" cy="1604962"/>
    <xdr:pic>
      <xdr:nvPicPr>
        <xdr:cNvPr id="241" name="Рисунок 18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06788" y="96812100"/>
          <a:ext cx="2381250" cy="1604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1531621</xdr:colOff>
      <xdr:row>81</xdr:row>
      <xdr:rowOff>83820</xdr:rowOff>
    </xdr:from>
    <xdr:to>
      <xdr:col>6</xdr:col>
      <xdr:colOff>2461569</xdr:colOff>
      <xdr:row>81</xdr:row>
      <xdr:rowOff>1357312</xdr:rowOff>
    </xdr:to>
    <xdr:pic>
      <xdr:nvPicPr>
        <xdr:cNvPr id="243" name="Рисунок 3">
          <a:extLst>
            <a:ext uri="{FF2B5EF4-FFF2-40B4-BE49-F238E27FC236}">
              <a16:creationId xmlns:a16="http://schemas.microsoft.com/office/drawing/2014/main" id="{B188328A-22FF-4067-832E-20961612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5"/>
        <a:stretch>
          <a:fillRect/>
        </a:stretch>
      </xdr:blipFill>
      <xdr:spPr bwMode="auto">
        <a:xfrm>
          <a:off x="16581121" y="98072258"/>
          <a:ext cx="929948" cy="12734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1402080</xdr:colOff>
      <xdr:row>100</xdr:row>
      <xdr:rowOff>0</xdr:rowOff>
    </xdr:from>
    <xdr:to>
      <xdr:col>6</xdr:col>
      <xdr:colOff>3177540</xdr:colOff>
      <xdr:row>100</xdr:row>
      <xdr:rowOff>0</xdr:rowOff>
    </xdr:to>
    <xdr:pic>
      <xdr:nvPicPr>
        <xdr:cNvPr id="250" name="Рисунок 125">
          <a:extLst>
            <a:ext uri="{FF2B5EF4-FFF2-40B4-BE49-F238E27FC236}">
              <a16:creationId xmlns:a16="http://schemas.microsoft.com/office/drawing/2014/main" id="{E42E7A90-3E5C-498F-B3D2-08FE02DE0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51580" y="117654705"/>
          <a:ext cx="177546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1540193</xdr:colOff>
      <xdr:row>82</xdr:row>
      <xdr:rowOff>554355</xdr:rowOff>
    </xdr:from>
    <xdr:to>
      <xdr:col>6</xdr:col>
      <xdr:colOff>3143250</xdr:colOff>
      <xdr:row>82</xdr:row>
      <xdr:rowOff>1973580</xdr:rowOff>
    </xdr:to>
    <xdr:pic>
      <xdr:nvPicPr>
        <xdr:cNvPr id="267" name="Рисунок 59">
          <a:extLst>
            <a:ext uri="{FF2B5EF4-FFF2-40B4-BE49-F238E27FC236}">
              <a16:creationId xmlns:a16="http://schemas.microsoft.com/office/drawing/2014/main" id="{56F1CA75-621D-49D9-A32B-9619B20F4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89693" y="117926168"/>
          <a:ext cx="1603057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1300480</xdr:colOff>
      <xdr:row>73</xdr:row>
      <xdr:rowOff>205733</xdr:rowOff>
    </xdr:from>
    <xdr:ext cx="1390332" cy="1835408"/>
    <xdr:pic>
      <xdr:nvPicPr>
        <xdr:cNvPr id="285" name="Рисунок 2">
          <a:extLst>
            <a:ext uri="{FF2B5EF4-FFF2-40B4-BE49-F238E27FC236}">
              <a16:creationId xmlns:a16="http://schemas.microsoft.com/office/drawing/2014/main" id="{30705CDA-C375-4E57-B381-001F31A2A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49980" y="126340546"/>
          <a:ext cx="1390332" cy="18354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6</xdr:col>
      <xdr:colOff>1214438</xdr:colOff>
      <xdr:row>25</xdr:row>
      <xdr:rowOff>1071562</xdr:rowOff>
    </xdr:from>
    <xdr:to>
      <xdr:col>6</xdr:col>
      <xdr:colOff>3668078</xdr:colOff>
      <xdr:row>25</xdr:row>
      <xdr:rowOff>2275522</xdr:rowOff>
    </xdr:to>
    <xdr:pic>
      <xdr:nvPicPr>
        <xdr:cNvPr id="286" name="Рисунок 104" descr="https://www.narbutas.ru/wp-content/uploads/2018/11/Conference-tables-T_EASY-Narbutas-1920x864.jpg">
          <a:extLst>
            <a:ext uri="{FF2B5EF4-FFF2-40B4-BE49-F238E27FC236}">
              <a16:creationId xmlns:a16="http://schemas.microsoft.com/office/drawing/2014/main" id="{2EF28020-6876-4111-823C-72E44829BD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07" t="26498" r="13707" b="12442"/>
        <a:stretch>
          <a:fillRect/>
        </a:stretch>
      </xdr:blipFill>
      <xdr:spPr bwMode="auto">
        <a:xfrm>
          <a:off x="16263938" y="18859500"/>
          <a:ext cx="245364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93</xdr:row>
      <xdr:rowOff>2400300</xdr:rowOff>
    </xdr:from>
    <xdr:to>
      <xdr:col>6</xdr:col>
      <xdr:colOff>2049780</xdr:colOff>
      <xdr:row>93</xdr:row>
      <xdr:rowOff>3040380</xdr:rowOff>
    </xdr:to>
    <xdr:pic>
      <xdr:nvPicPr>
        <xdr:cNvPr id="291" name="Рисунок 16">
          <a:extLst>
            <a:ext uri="{FF2B5EF4-FFF2-40B4-BE49-F238E27FC236}">
              <a16:creationId xmlns:a16="http://schemas.microsoft.com/office/drawing/2014/main" id="{415EB656-2047-4936-89F7-ACEE3A2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620" y="117733763"/>
          <a:ext cx="1851660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93</xdr:row>
      <xdr:rowOff>2148840</xdr:rowOff>
    </xdr:from>
    <xdr:to>
      <xdr:col>6</xdr:col>
      <xdr:colOff>2667000</xdr:colOff>
      <xdr:row>93</xdr:row>
      <xdr:rowOff>3070860</xdr:rowOff>
    </xdr:to>
    <xdr:pic>
      <xdr:nvPicPr>
        <xdr:cNvPr id="292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" y="117729953"/>
          <a:ext cx="4191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86</xdr:row>
      <xdr:rowOff>0</xdr:rowOff>
    </xdr:from>
    <xdr:to>
      <xdr:col>6</xdr:col>
      <xdr:colOff>2049780</xdr:colOff>
      <xdr:row>86</xdr:row>
      <xdr:rowOff>0</xdr:rowOff>
    </xdr:to>
    <xdr:pic>
      <xdr:nvPicPr>
        <xdr:cNvPr id="293" name="Рисунок 16">
          <a:extLst>
            <a:ext uri="{FF2B5EF4-FFF2-40B4-BE49-F238E27FC236}">
              <a16:creationId xmlns:a16="http://schemas.microsoft.com/office/drawing/2014/main" id="{415EB656-2047-4936-89F7-ACEE3A2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620" y="112685513"/>
          <a:ext cx="1851660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86</xdr:row>
      <xdr:rowOff>0</xdr:rowOff>
    </xdr:from>
    <xdr:to>
      <xdr:col>6</xdr:col>
      <xdr:colOff>2667000</xdr:colOff>
      <xdr:row>86</xdr:row>
      <xdr:rowOff>0</xdr:rowOff>
    </xdr:to>
    <xdr:pic>
      <xdr:nvPicPr>
        <xdr:cNvPr id="294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" y="112681703"/>
          <a:ext cx="4191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77</xdr:row>
      <xdr:rowOff>2400300</xdr:rowOff>
    </xdr:from>
    <xdr:to>
      <xdr:col>6</xdr:col>
      <xdr:colOff>2049780</xdr:colOff>
      <xdr:row>77</xdr:row>
      <xdr:rowOff>3040380</xdr:rowOff>
    </xdr:to>
    <xdr:pic>
      <xdr:nvPicPr>
        <xdr:cNvPr id="295" name="Рисунок 16">
          <a:extLst>
            <a:ext uri="{FF2B5EF4-FFF2-40B4-BE49-F238E27FC236}">
              <a16:creationId xmlns:a16="http://schemas.microsoft.com/office/drawing/2014/main" id="{415EB656-2047-4936-89F7-ACEE3A2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620" y="103370063"/>
          <a:ext cx="1851660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77</xdr:row>
      <xdr:rowOff>2148840</xdr:rowOff>
    </xdr:from>
    <xdr:to>
      <xdr:col>6</xdr:col>
      <xdr:colOff>2667000</xdr:colOff>
      <xdr:row>77</xdr:row>
      <xdr:rowOff>3070860</xdr:rowOff>
    </xdr:to>
    <xdr:pic>
      <xdr:nvPicPr>
        <xdr:cNvPr id="296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" y="103366253"/>
          <a:ext cx="4191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457200</xdr:colOff>
      <xdr:row>57</xdr:row>
      <xdr:rowOff>388620</xdr:rowOff>
    </xdr:from>
    <xdr:to>
      <xdr:col>6</xdr:col>
      <xdr:colOff>4015740</xdr:colOff>
      <xdr:row>57</xdr:row>
      <xdr:rowOff>1996440</xdr:rowOff>
    </xdr:to>
    <xdr:pic>
      <xdr:nvPicPr>
        <xdr:cNvPr id="297" name="Рисунок 122">
          <a:extLst>
            <a:ext uri="{FF2B5EF4-FFF2-40B4-BE49-F238E27FC236}">
              <a16:creationId xmlns:a16="http://schemas.microsoft.com/office/drawing/2014/main" id="{D4FD5B7C-FE69-40DC-A329-80A02DBFC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6700" y="69754433"/>
          <a:ext cx="3558540" cy="14744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30</xdr:row>
      <xdr:rowOff>2400300</xdr:rowOff>
    </xdr:from>
    <xdr:to>
      <xdr:col>6</xdr:col>
      <xdr:colOff>2049780</xdr:colOff>
      <xdr:row>30</xdr:row>
      <xdr:rowOff>3040380</xdr:rowOff>
    </xdr:to>
    <xdr:pic>
      <xdr:nvPicPr>
        <xdr:cNvPr id="300" name="Рисунок 16">
          <a:extLst>
            <a:ext uri="{FF2B5EF4-FFF2-40B4-BE49-F238E27FC236}">
              <a16:creationId xmlns:a16="http://schemas.microsoft.com/office/drawing/2014/main" id="{415EB656-2047-4936-89F7-ACEE3A2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7620" y="43453050"/>
          <a:ext cx="1851660" cy="535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2887980</xdr:colOff>
      <xdr:row>30</xdr:row>
      <xdr:rowOff>2148840</xdr:rowOff>
    </xdr:from>
    <xdr:to>
      <xdr:col>6</xdr:col>
      <xdr:colOff>4267200</xdr:colOff>
      <xdr:row>30</xdr:row>
      <xdr:rowOff>3215640</xdr:rowOff>
    </xdr:to>
    <xdr:pic>
      <xdr:nvPicPr>
        <xdr:cNvPr id="301" name="Рисунок 17">
          <a:extLst>
            <a:ext uri="{FF2B5EF4-FFF2-40B4-BE49-F238E27FC236}">
              <a16:creationId xmlns:a16="http://schemas.microsoft.com/office/drawing/2014/main" id="{365F31FC-5739-4E21-BF92-54FD214C5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37480" y="43201590"/>
          <a:ext cx="137922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30</xdr:row>
      <xdr:rowOff>2148840</xdr:rowOff>
    </xdr:from>
    <xdr:to>
      <xdr:col>6</xdr:col>
      <xdr:colOff>2667000</xdr:colOff>
      <xdr:row>30</xdr:row>
      <xdr:rowOff>3070860</xdr:rowOff>
    </xdr:to>
    <xdr:pic>
      <xdr:nvPicPr>
        <xdr:cNvPr id="302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7400" y="43201590"/>
          <a:ext cx="419100" cy="7886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1357313</xdr:colOff>
      <xdr:row>63</xdr:row>
      <xdr:rowOff>306675</xdr:rowOff>
    </xdr:from>
    <xdr:to>
      <xdr:col>6</xdr:col>
      <xdr:colOff>3143251</xdr:colOff>
      <xdr:row>63</xdr:row>
      <xdr:rowOff>2381249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6787813" y="77244863"/>
          <a:ext cx="1785938" cy="2074574"/>
        </a:xfrm>
        <a:prstGeom prst="rect">
          <a:avLst/>
        </a:prstGeom>
      </xdr:spPr>
    </xdr:pic>
    <xdr:clientData/>
  </xdr:twoCellAnchor>
  <xdr:twoCellAnchor editAs="oneCell">
    <xdr:from>
      <xdr:col>6</xdr:col>
      <xdr:colOff>1643062</xdr:colOff>
      <xdr:row>65</xdr:row>
      <xdr:rowOff>119062</xdr:rowOff>
    </xdr:from>
    <xdr:to>
      <xdr:col>6</xdr:col>
      <xdr:colOff>2976562</xdr:colOff>
      <xdr:row>65</xdr:row>
      <xdr:rowOff>1785937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l="35632" t="40235" b="12117"/>
        <a:stretch/>
      </xdr:blipFill>
      <xdr:spPr>
        <a:xfrm>
          <a:off x="17073562" y="79629000"/>
          <a:ext cx="1333500" cy="1666875"/>
        </a:xfrm>
        <a:prstGeom prst="rect">
          <a:avLst/>
        </a:prstGeom>
      </xdr:spPr>
    </xdr:pic>
    <xdr:clientData/>
  </xdr:twoCellAnchor>
  <xdr:twoCellAnchor>
    <xdr:from>
      <xdr:col>6</xdr:col>
      <xdr:colOff>1304925</xdr:colOff>
      <xdr:row>58</xdr:row>
      <xdr:rowOff>316230</xdr:rowOff>
    </xdr:from>
    <xdr:to>
      <xdr:col>6</xdr:col>
      <xdr:colOff>3881437</xdr:colOff>
      <xdr:row>58</xdr:row>
      <xdr:rowOff>1312545</xdr:rowOff>
    </xdr:to>
    <xdr:pic>
      <xdr:nvPicPr>
        <xdr:cNvPr id="141" name="Рисунок 133">
          <a:extLst>
            <a:ext uri="{FF2B5EF4-FFF2-40B4-BE49-F238E27FC236}">
              <a16:creationId xmlns:a16="http://schemas.microsoft.com/office/drawing/2014/main" id="{2D987DB6-4E17-4529-B5C1-B314CCF85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35425" y="103829168"/>
          <a:ext cx="2576512" cy="9963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1714500</xdr:colOff>
      <xdr:row>53</xdr:row>
      <xdr:rowOff>228600</xdr:rowOff>
    </xdr:from>
    <xdr:to>
      <xdr:col>6</xdr:col>
      <xdr:colOff>3558540</xdr:colOff>
      <xdr:row>53</xdr:row>
      <xdr:rowOff>1988820</xdr:rowOff>
    </xdr:to>
    <xdr:pic>
      <xdr:nvPicPr>
        <xdr:cNvPr id="142" name="Рисунок 1">
          <a:extLst>
            <a:ext uri="{FF2B5EF4-FFF2-40B4-BE49-F238E27FC236}">
              <a16:creationId xmlns:a16="http://schemas.microsoft.com/office/drawing/2014/main" id="{D31CFDB4-6769-4446-8ABA-9ECD6C1E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110361413"/>
          <a:ext cx="1844040" cy="1369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1714500</xdr:colOff>
      <xdr:row>94</xdr:row>
      <xdr:rowOff>205740</xdr:rowOff>
    </xdr:from>
    <xdr:to>
      <xdr:col>6</xdr:col>
      <xdr:colOff>2697480</xdr:colOff>
      <xdr:row>94</xdr:row>
      <xdr:rowOff>1722120</xdr:rowOff>
    </xdr:to>
    <xdr:pic>
      <xdr:nvPicPr>
        <xdr:cNvPr id="143" name="Рисунок 122">
          <a:extLst>
            <a:ext uri="{FF2B5EF4-FFF2-40B4-BE49-F238E27FC236}">
              <a16:creationId xmlns:a16="http://schemas.microsoft.com/office/drawing/2014/main" id="{22C59DA6-5F4D-425A-98EE-6235D8EA0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107933490"/>
          <a:ext cx="982980" cy="11258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1954530</xdr:colOff>
      <xdr:row>95</xdr:row>
      <xdr:rowOff>263842</xdr:rowOff>
    </xdr:from>
    <xdr:to>
      <xdr:col>6</xdr:col>
      <xdr:colOff>3071812</xdr:colOff>
      <xdr:row>95</xdr:row>
      <xdr:rowOff>1532572</xdr:rowOff>
    </xdr:to>
    <xdr:pic>
      <xdr:nvPicPr>
        <xdr:cNvPr id="144" name="Рисунок 112">
          <a:extLst>
            <a:ext uri="{FF2B5EF4-FFF2-40B4-BE49-F238E27FC236}">
              <a16:creationId xmlns:a16="http://schemas.microsoft.com/office/drawing/2014/main" id="{5AFA34CC-BD3C-462C-9E3D-AF69FB089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85030" y="110396655"/>
          <a:ext cx="1117282" cy="1268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1759267</xdr:colOff>
      <xdr:row>96</xdr:row>
      <xdr:rowOff>382905</xdr:rowOff>
    </xdr:from>
    <xdr:to>
      <xdr:col>6</xdr:col>
      <xdr:colOff>2833687</xdr:colOff>
      <xdr:row>96</xdr:row>
      <xdr:rowOff>1194435</xdr:rowOff>
    </xdr:to>
    <xdr:pic>
      <xdr:nvPicPr>
        <xdr:cNvPr id="145" name="Рисунок 113">
          <a:extLst>
            <a:ext uri="{FF2B5EF4-FFF2-40B4-BE49-F238E27FC236}">
              <a16:creationId xmlns:a16="http://schemas.microsoft.com/office/drawing/2014/main" id="{7DD89648-DC9F-47D7-B9D0-DC72B169A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89767" y="112111155"/>
          <a:ext cx="1074420" cy="811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96</xdr:row>
      <xdr:rowOff>2148840</xdr:rowOff>
    </xdr:from>
    <xdr:to>
      <xdr:col>6</xdr:col>
      <xdr:colOff>2667000</xdr:colOff>
      <xdr:row>96</xdr:row>
      <xdr:rowOff>3070860</xdr:rowOff>
    </xdr:to>
    <xdr:pic>
      <xdr:nvPicPr>
        <xdr:cNvPr id="146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78400" y="113057940"/>
          <a:ext cx="4191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1531620</xdr:colOff>
      <xdr:row>83</xdr:row>
      <xdr:rowOff>0</xdr:rowOff>
    </xdr:from>
    <xdr:to>
      <xdr:col>6</xdr:col>
      <xdr:colOff>2833687</xdr:colOff>
      <xdr:row>83</xdr:row>
      <xdr:rowOff>9525</xdr:rowOff>
    </xdr:to>
    <xdr:pic>
      <xdr:nvPicPr>
        <xdr:cNvPr id="147" name="Рисунок 3">
          <a:extLst>
            <a:ext uri="{FF2B5EF4-FFF2-40B4-BE49-F238E27FC236}">
              <a16:creationId xmlns:a16="http://schemas.microsoft.com/office/drawing/2014/main" id="{B188328A-22FF-4067-832E-20961612AF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15"/>
        <a:stretch>
          <a:fillRect/>
        </a:stretch>
      </xdr:blipFill>
      <xdr:spPr bwMode="auto">
        <a:xfrm>
          <a:off x="16962120" y="125229938"/>
          <a:ext cx="1302067" cy="9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198120</xdr:colOff>
      <xdr:row>85</xdr:row>
      <xdr:rowOff>2400300</xdr:rowOff>
    </xdr:from>
    <xdr:to>
      <xdr:col>6</xdr:col>
      <xdr:colOff>2049780</xdr:colOff>
      <xdr:row>85</xdr:row>
      <xdr:rowOff>3040380</xdr:rowOff>
    </xdr:to>
    <xdr:pic>
      <xdr:nvPicPr>
        <xdr:cNvPr id="148" name="Рисунок 16">
          <a:extLst>
            <a:ext uri="{FF2B5EF4-FFF2-40B4-BE49-F238E27FC236}">
              <a16:creationId xmlns:a16="http://schemas.microsoft.com/office/drawing/2014/main" id="{415EB656-2047-4936-89F7-ACEE3A221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628620" y="131202113"/>
          <a:ext cx="1851660" cy="1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1690688</xdr:colOff>
      <xdr:row>83</xdr:row>
      <xdr:rowOff>155316</xdr:rowOff>
    </xdr:from>
    <xdr:ext cx="1190625" cy="1201996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121188" y="125385254"/>
          <a:ext cx="1190625" cy="1201996"/>
        </a:xfrm>
        <a:prstGeom prst="rect">
          <a:avLst/>
        </a:prstGeom>
      </xdr:spPr>
    </xdr:pic>
    <xdr:clientData/>
  </xdr:oneCellAnchor>
  <xdr:oneCellAnchor>
    <xdr:from>
      <xdr:col>6</xdr:col>
      <xdr:colOff>1690689</xdr:colOff>
      <xdr:row>84</xdr:row>
      <xdr:rowOff>119064</xdr:rowOff>
    </xdr:from>
    <xdr:ext cx="1361440" cy="1524000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121189" y="126777752"/>
          <a:ext cx="1361440" cy="1524000"/>
        </a:xfrm>
        <a:prstGeom prst="rect">
          <a:avLst/>
        </a:prstGeom>
      </xdr:spPr>
    </xdr:pic>
    <xdr:clientData/>
  </xdr:oneCellAnchor>
  <xdr:oneCellAnchor>
    <xdr:from>
      <xdr:col>6</xdr:col>
      <xdr:colOff>1643062</xdr:colOff>
      <xdr:row>85</xdr:row>
      <xdr:rowOff>214313</xdr:rowOff>
    </xdr:from>
    <xdr:ext cx="1643062" cy="1877785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073562" y="129063751"/>
          <a:ext cx="1643062" cy="1877785"/>
        </a:xfrm>
        <a:prstGeom prst="rect">
          <a:avLst/>
        </a:prstGeom>
      </xdr:spPr>
    </xdr:pic>
    <xdr:clientData/>
  </xdr:oneCellAnchor>
  <xdr:oneCellAnchor>
    <xdr:from>
      <xdr:col>6</xdr:col>
      <xdr:colOff>1071562</xdr:colOff>
      <xdr:row>97</xdr:row>
      <xdr:rowOff>261935</xdr:rowOff>
    </xdr:from>
    <xdr:ext cx="2119312" cy="2120323"/>
    <xdr:pic>
      <xdr:nvPicPr>
        <xdr:cNvPr id="154" name="Рисунок 153"/>
        <xdr:cNvPicPr>
          <a:picLocks noChangeAspect="1"/>
        </xdr:cNvPicPr>
      </xdr:nvPicPr>
      <xdr:blipFill rotWithShape="1">
        <a:blip xmlns:r="http://schemas.openxmlformats.org/officeDocument/2006/relationships" r:embed="rId55"/>
        <a:srcRect t="25824"/>
        <a:stretch/>
      </xdr:blipFill>
      <xdr:spPr>
        <a:xfrm>
          <a:off x="16502062" y="103512935"/>
          <a:ext cx="2119312" cy="2120323"/>
        </a:xfrm>
        <a:prstGeom prst="rect">
          <a:avLst/>
        </a:prstGeom>
      </xdr:spPr>
    </xdr:pic>
    <xdr:clientData/>
  </xdr:oneCellAnchor>
  <xdr:twoCellAnchor editAs="oneCell">
    <xdr:from>
      <xdr:col>6</xdr:col>
      <xdr:colOff>1571625</xdr:colOff>
      <xdr:row>66</xdr:row>
      <xdr:rowOff>238125</xdr:rowOff>
    </xdr:from>
    <xdr:to>
      <xdr:col>6</xdr:col>
      <xdr:colOff>2905125</xdr:colOff>
      <xdr:row>66</xdr:row>
      <xdr:rowOff>1905000</xdr:rowOff>
    </xdr:to>
    <xdr:pic>
      <xdr:nvPicPr>
        <xdr:cNvPr id="155" name="Рисунок 154"/>
        <xdr:cNvPicPr>
          <a:picLocks noChangeAspect="1"/>
        </xdr:cNvPicPr>
      </xdr:nvPicPr>
      <xdr:blipFill rotWithShape="1">
        <a:blip xmlns:r="http://schemas.openxmlformats.org/officeDocument/2006/relationships" r:embed="rId47"/>
        <a:srcRect l="35632" t="40235" b="12117"/>
        <a:stretch/>
      </xdr:blipFill>
      <xdr:spPr>
        <a:xfrm>
          <a:off x="16859250" y="91344750"/>
          <a:ext cx="1333500" cy="1666875"/>
        </a:xfrm>
        <a:prstGeom prst="rect">
          <a:avLst/>
        </a:prstGeom>
      </xdr:spPr>
    </xdr:pic>
    <xdr:clientData/>
  </xdr:twoCellAnchor>
  <xdr:oneCellAnchor>
    <xdr:from>
      <xdr:col>6</xdr:col>
      <xdr:colOff>1357313</xdr:colOff>
      <xdr:row>64</xdr:row>
      <xdr:rowOff>306675</xdr:rowOff>
    </xdr:from>
    <xdr:ext cx="1785938" cy="2074574"/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6644938" y="86603175"/>
          <a:ext cx="1785938" cy="2074574"/>
        </a:xfrm>
        <a:prstGeom prst="rect">
          <a:avLst/>
        </a:prstGeom>
      </xdr:spPr>
    </xdr:pic>
    <xdr:clientData/>
  </xdr:oneCellAnchor>
  <xdr:twoCellAnchor>
    <xdr:from>
      <xdr:col>6</xdr:col>
      <xdr:colOff>1401800</xdr:colOff>
      <xdr:row>62</xdr:row>
      <xdr:rowOff>712469</xdr:rowOff>
    </xdr:from>
    <xdr:to>
      <xdr:col>6</xdr:col>
      <xdr:colOff>3143250</xdr:colOff>
      <xdr:row>62</xdr:row>
      <xdr:rowOff>2524124</xdr:rowOff>
    </xdr:to>
    <xdr:pic>
      <xdr:nvPicPr>
        <xdr:cNvPr id="157" name="Рисунок 4">
          <a:extLst>
            <a:ext uri="{FF2B5EF4-FFF2-40B4-BE49-F238E27FC236}">
              <a16:creationId xmlns:a16="http://schemas.microsoft.com/office/drawing/2014/main" id="{E7BD4322-DF24-4268-9B16-3D6C6B322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89425" y="83722844"/>
          <a:ext cx="1741450" cy="1811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2247900</xdr:colOff>
      <xdr:row>62</xdr:row>
      <xdr:rowOff>2129790</xdr:rowOff>
    </xdr:from>
    <xdr:to>
      <xdr:col>6</xdr:col>
      <xdr:colOff>2667000</xdr:colOff>
      <xdr:row>62</xdr:row>
      <xdr:rowOff>2137410</xdr:rowOff>
    </xdr:to>
    <xdr:pic>
      <xdr:nvPicPr>
        <xdr:cNvPr id="158" name="Рисунок 33">
          <a:extLst>
            <a:ext uri="{FF2B5EF4-FFF2-40B4-BE49-F238E27FC236}">
              <a16:creationId xmlns:a16="http://schemas.microsoft.com/office/drawing/2014/main" id="{413A23B0-1257-4850-9DB8-431D76CDD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5525" y="85140165"/>
          <a:ext cx="419100" cy="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F119"/>
  <sheetViews>
    <sheetView tabSelected="1" topLeftCell="A106" zoomScale="40" zoomScaleNormal="40" workbookViewId="0">
      <selection activeCell="F116" sqref="F116"/>
    </sheetView>
  </sheetViews>
  <sheetFormatPr defaultRowHeight="19.5"/>
  <cols>
    <col min="1" max="1" width="15.28515625" style="1" customWidth="1"/>
    <col min="2" max="2" width="27" style="2" customWidth="1"/>
    <col min="3" max="3" width="22.28515625" style="2" customWidth="1"/>
    <col min="4" max="4" width="11.7109375" style="2" hidden="1" customWidth="1"/>
    <col min="5" max="5" width="19.7109375" style="2" customWidth="1"/>
    <col min="6" max="6" width="145.140625" style="3" customWidth="1"/>
    <col min="7" max="7" width="64.85546875" style="4" customWidth="1"/>
    <col min="8" max="8" width="22.7109375" style="3" customWidth="1"/>
    <col min="9" max="9" width="112.140625" customWidth="1"/>
    <col min="10" max="10" width="65.5703125" customWidth="1"/>
    <col min="11" max="11" width="32.42578125" customWidth="1"/>
    <col min="12" max="12" width="26.7109375" customWidth="1"/>
    <col min="13" max="13" width="28.140625" customWidth="1"/>
    <col min="14" max="14" width="22.7109375" customWidth="1"/>
    <col min="15" max="15" width="25.28515625" customWidth="1"/>
    <col min="16" max="162" width="9.140625" style="86"/>
  </cols>
  <sheetData>
    <row r="1" spans="1:162" ht="21">
      <c r="A1" s="39"/>
      <c r="B1" s="41"/>
      <c r="C1" s="38"/>
      <c r="D1" s="40"/>
      <c r="E1" s="38"/>
      <c r="F1" s="39"/>
      <c r="G1" s="39"/>
      <c r="H1" s="39"/>
    </row>
    <row r="2" spans="1:162" ht="48.75" customHeight="1">
      <c r="H2" s="77"/>
      <c r="I2" s="77" t="s">
        <v>0</v>
      </c>
      <c r="J2" s="77"/>
    </row>
    <row r="3" spans="1:162" ht="21">
      <c r="H3" s="76"/>
      <c r="I3" s="76" t="s">
        <v>1</v>
      </c>
      <c r="J3" s="76"/>
    </row>
    <row r="4" spans="1:162" ht="21">
      <c r="H4" s="76"/>
      <c r="I4" s="76" t="s">
        <v>2</v>
      </c>
      <c r="J4" s="76"/>
    </row>
    <row r="5" spans="1:162" ht="21">
      <c r="H5" s="76"/>
      <c r="I5" s="76" t="s">
        <v>3</v>
      </c>
      <c r="J5" s="76"/>
    </row>
    <row r="6" spans="1:162" ht="21">
      <c r="H6" s="74"/>
      <c r="I6" s="39"/>
      <c r="J6" s="74"/>
    </row>
    <row r="7" spans="1:162" s="75" customFormat="1" ht="21">
      <c r="H7" s="78"/>
      <c r="I7" s="83" t="s">
        <v>4</v>
      </c>
      <c r="J7" s="83"/>
      <c r="P7" s="82"/>
      <c r="Q7" s="82"/>
      <c r="R7" s="82"/>
      <c r="S7" s="82"/>
      <c r="T7" s="82"/>
      <c r="U7" s="82"/>
      <c r="V7" s="82"/>
      <c r="W7" s="82"/>
      <c r="X7" s="82"/>
      <c r="Y7" s="82"/>
      <c r="Z7" s="82"/>
      <c r="AA7" s="82"/>
      <c r="AB7" s="82"/>
      <c r="AC7" s="82"/>
      <c r="AD7" s="82"/>
      <c r="AE7" s="82"/>
      <c r="AF7" s="82"/>
      <c r="AG7" s="82"/>
      <c r="AH7" s="82"/>
      <c r="AI7" s="82"/>
      <c r="AJ7" s="82"/>
      <c r="AK7" s="82"/>
      <c r="AL7" s="82"/>
      <c r="AM7" s="82"/>
      <c r="AN7" s="82"/>
      <c r="AO7" s="82"/>
      <c r="AP7" s="82"/>
      <c r="AQ7" s="82"/>
      <c r="AR7" s="82"/>
      <c r="AS7" s="82"/>
      <c r="AT7" s="82"/>
      <c r="AU7" s="82"/>
      <c r="AV7" s="82"/>
      <c r="AW7" s="82"/>
      <c r="AX7" s="82"/>
      <c r="AY7" s="82"/>
      <c r="AZ7" s="82"/>
      <c r="BA7" s="82"/>
      <c r="BB7" s="82"/>
      <c r="BC7" s="82"/>
      <c r="BD7" s="82"/>
      <c r="BE7" s="82"/>
      <c r="BF7" s="82"/>
      <c r="BG7" s="82"/>
      <c r="BH7" s="82"/>
      <c r="BI7" s="82"/>
      <c r="BJ7" s="82"/>
      <c r="BK7" s="82"/>
      <c r="BL7" s="82"/>
      <c r="BM7" s="82"/>
      <c r="BN7" s="82"/>
      <c r="BO7" s="82"/>
      <c r="BP7" s="82"/>
      <c r="BQ7" s="82"/>
      <c r="BR7" s="82"/>
      <c r="BS7" s="82"/>
      <c r="BT7" s="82"/>
      <c r="BU7" s="82"/>
      <c r="BV7" s="82"/>
      <c r="BW7" s="82"/>
      <c r="BX7" s="82"/>
      <c r="BY7" s="82"/>
      <c r="BZ7" s="82"/>
      <c r="CA7" s="82"/>
      <c r="CB7" s="82"/>
      <c r="CC7" s="82"/>
      <c r="CD7" s="82"/>
      <c r="CE7" s="82"/>
      <c r="CF7" s="82"/>
      <c r="CG7" s="82"/>
      <c r="CH7" s="82"/>
      <c r="CI7" s="82"/>
      <c r="CJ7" s="82"/>
      <c r="CK7" s="82"/>
      <c r="CL7" s="82"/>
      <c r="CM7" s="82"/>
      <c r="CN7" s="82"/>
      <c r="CO7" s="82"/>
      <c r="CP7" s="82"/>
      <c r="CQ7" s="82"/>
      <c r="CR7" s="82"/>
      <c r="CS7" s="82"/>
      <c r="CT7" s="82"/>
      <c r="CU7" s="82"/>
      <c r="CV7" s="82"/>
      <c r="CW7" s="82"/>
      <c r="CX7" s="82"/>
      <c r="CY7" s="82"/>
      <c r="CZ7" s="82"/>
      <c r="DA7" s="82"/>
      <c r="DB7" s="82"/>
      <c r="DC7" s="82"/>
      <c r="DD7" s="82"/>
      <c r="DE7" s="82"/>
      <c r="DF7" s="82"/>
      <c r="DG7" s="82"/>
      <c r="DH7" s="82"/>
      <c r="DI7" s="82"/>
      <c r="DJ7" s="82"/>
      <c r="DK7" s="82"/>
      <c r="DL7" s="82"/>
      <c r="DM7" s="82"/>
      <c r="DN7" s="82"/>
      <c r="DO7" s="82"/>
      <c r="DP7" s="82"/>
      <c r="DQ7" s="82"/>
      <c r="DR7" s="82"/>
      <c r="DS7" s="82"/>
      <c r="DT7" s="82"/>
      <c r="DU7" s="82"/>
      <c r="DV7" s="82"/>
      <c r="DW7" s="82"/>
      <c r="DX7" s="82"/>
      <c r="DY7" s="82"/>
      <c r="DZ7" s="82"/>
      <c r="EA7" s="82"/>
      <c r="EB7" s="82"/>
      <c r="EC7" s="82"/>
      <c r="ED7" s="82"/>
      <c r="EE7" s="82"/>
      <c r="EF7" s="82"/>
      <c r="EG7" s="82"/>
      <c r="EH7" s="82"/>
      <c r="EI7" s="82"/>
      <c r="EJ7" s="82"/>
      <c r="EK7" s="82"/>
      <c r="EL7" s="82"/>
      <c r="EM7" s="82"/>
      <c r="EN7" s="82"/>
      <c r="EO7" s="82"/>
      <c r="EP7" s="82"/>
      <c r="EQ7" s="82"/>
      <c r="ER7" s="82"/>
      <c r="ES7" s="82"/>
      <c r="ET7" s="82"/>
      <c r="EU7" s="82"/>
      <c r="EV7" s="82"/>
      <c r="EW7" s="82"/>
      <c r="EX7" s="82"/>
      <c r="EY7" s="82"/>
      <c r="EZ7" s="82"/>
      <c r="FA7" s="82"/>
      <c r="FB7" s="82"/>
      <c r="FC7" s="82"/>
      <c r="FD7" s="82"/>
      <c r="FE7" s="82"/>
      <c r="FF7" s="82"/>
    </row>
    <row r="8" spans="1:162" s="75" customFormat="1" ht="60.75" customHeight="1">
      <c r="H8" s="79"/>
      <c r="I8" s="73" t="s">
        <v>204</v>
      </c>
      <c r="J8" s="84" t="s">
        <v>205</v>
      </c>
      <c r="P8" s="82"/>
      <c r="Q8" s="82"/>
      <c r="R8" s="82"/>
      <c r="S8" s="82"/>
      <c r="T8" s="82"/>
      <c r="U8" s="82"/>
      <c r="V8" s="82"/>
      <c r="W8" s="82"/>
      <c r="X8" s="82"/>
      <c r="Y8" s="82"/>
      <c r="Z8" s="82"/>
      <c r="AA8" s="82"/>
      <c r="AB8" s="82"/>
      <c r="AC8" s="82"/>
      <c r="AD8" s="82"/>
      <c r="AE8" s="82"/>
      <c r="AF8" s="82"/>
      <c r="AG8" s="82"/>
      <c r="AH8" s="82"/>
      <c r="AI8" s="82"/>
      <c r="AJ8" s="82"/>
      <c r="AK8" s="82"/>
      <c r="AL8" s="82"/>
      <c r="AM8" s="82"/>
      <c r="AN8" s="82"/>
      <c r="AO8" s="82"/>
      <c r="AP8" s="82"/>
      <c r="AQ8" s="82"/>
      <c r="AR8" s="82"/>
      <c r="AS8" s="82"/>
      <c r="AT8" s="82"/>
      <c r="AU8" s="82"/>
      <c r="AV8" s="82"/>
      <c r="AW8" s="82"/>
      <c r="AX8" s="82"/>
      <c r="AY8" s="82"/>
      <c r="AZ8" s="82"/>
      <c r="BA8" s="82"/>
      <c r="BB8" s="82"/>
      <c r="BC8" s="82"/>
      <c r="BD8" s="82"/>
      <c r="BE8" s="82"/>
      <c r="BF8" s="82"/>
      <c r="BG8" s="82"/>
      <c r="BH8" s="82"/>
      <c r="BI8" s="82"/>
      <c r="BJ8" s="82"/>
      <c r="BK8" s="82"/>
      <c r="BL8" s="82"/>
      <c r="BM8" s="82"/>
      <c r="BN8" s="82"/>
      <c r="BO8" s="82"/>
      <c r="BP8" s="82"/>
      <c r="BQ8" s="82"/>
      <c r="BR8" s="82"/>
      <c r="BS8" s="82"/>
      <c r="BT8" s="82"/>
      <c r="BU8" s="82"/>
      <c r="BV8" s="82"/>
      <c r="BW8" s="82"/>
      <c r="BX8" s="82"/>
      <c r="BY8" s="82"/>
      <c r="BZ8" s="82"/>
      <c r="CA8" s="82"/>
      <c r="CB8" s="82"/>
      <c r="CC8" s="82"/>
      <c r="CD8" s="82"/>
      <c r="CE8" s="82"/>
      <c r="CF8" s="82"/>
      <c r="CG8" s="82"/>
      <c r="CH8" s="82"/>
      <c r="CI8" s="82"/>
      <c r="CJ8" s="82"/>
      <c r="CK8" s="82"/>
      <c r="CL8" s="82"/>
      <c r="CM8" s="82"/>
      <c r="CN8" s="82"/>
      <c r="CO8" s="82"/>
      <c r="CP8" s="82"/>
      <c r="CQ8" s="82"/>
      <c r="CR8" s="82"/>
      <c r="CS8" s="82"/>
      <c r="CT8" s="82"/>
      <c r="CU8" s="82"/>
      <c r="CV8" s="82"/>
      <c r="CW8" s="82"/>
      <c r="CX8" s="82"/>
      <c r="CY8" s="82"/>
      <c r="CZ8" s="82"/>
      <c r="DA8" s="82"/>
      <c r="DB8" s="82"/>
      <c r="DC8" s="82"/>
      <c r="DD8" s="82"/>
      <c r="DE8" s="82"/>
      <c r="DF8" s="82"/>
      <c r="DG8" s="82"/>
      <c r="DH8" s="82"/>
      <c r="DI8" s="82"/>
      <c r="DJ8" s="82"/>
      <c r="DK8" s="82"/>
      <c r="DL8" s="82"/>
      <c r="DM8" s="82"/>
      <c r="DN8" s="82"/>
      <c r="DO8" s="82"/>
      <c r="DP8" s="82"/>
      <c r="DQ8" s="82"/>
      <c r="DR8" s="82"/>
      <c r="DS8" s="82"/>
      <c r="DT8" s="82"/>
      <c r="DU8" s="82"/>
      <c r="DV8" s="82"/>
      <c r="DW8" s="82"/>
      <c r="DX8" s="82"/>
      <c r="DY8" s="82"/>
      <c r="DZ8" s="82"/>
      <c r="EA8" s="82"/>
      <c r="EB8" s="82"/>
      <c r="EC8" s="82"/>
      <c r="ED8" s="82"/>
      <c r="EE8" s="82"/>
      <c r="EF8" s="82"/>
      <c r="EG8" s="82"/>
      <c r="EH8" s="82"/>
      <c r="EI8" s="82"/>
      <c r="EJ8" s="82"/>
      <c r="EK8" s="82"/>
      <c r="EL8" s="82"/>
      <c r="EM8" s="82"/>
      <c r="EN8" s="82"/>
      <c r="EO8" s="82"/>
      <c r="EP8" s="82"/>
      <c r="EQ8" s="82"/>
      <c r="ER8" s="82"/>
      <c r="ES8" s="82"/>
      <c r="ET8" s="82"/>
      <c r="EU8" s="82"/>
      <c r="EV8" s="82"/>
      <c r="EW8" s="82"/>
      <c r="EX8" s="82"/>
      <c r="EY8" s="82"/>
      <c r="EZ8" s="82"/>
      <c r="FA8" s="82"/>
      <c r="FB8" s="82"/>
      <c r="FC8" s="82"/>
      <c r="FD8" s="82"/>
      <c r="FE8" s="82"/>
      <c r="FF8" s="82"/>
    </row>
    <row r="9" spans="1:162" s="75" customFormat="1" ht="112.5" customHeight="1">
      <c r="H9" s="79"/>
      <c r="I9" s="73" t="s">
        <v>206</v>
      </c>
      <c r="J9" s="84" t="s">
        <v>205</v>
      </c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  <c r="DK9" s="82"/>
      <c r="DL9" s="82"/>
      <c r="DM9" s="82"/>
      <c r="DN9" s="82"/>
      <c r="DO9" s="82"/>
      <c r="DP9" s="82"/>
      <c r="DQ9" s="82"/>
      <c r="DR9" s="82"/>
      <c r="DS9" s="82"/>
      <c r="DT9" s="82"/>
      <c r="DU9" s="82"/>
      <c r="DV9" s="82"/>
      <c r="DW9" s="82"/>
      <c r="DX9" s="82"/>
      <c r="DY9" s="82"/>
      <c r="DZ9" s="82"/>
      <c r="EA9" s="82"/>
      <c r="EB9" s="82"/>
      <c r="EC9" s="82"/>
      <c r="ED9" s="82"/>
      <c r="EE9" s="82"/>
      <c r="EF9" s="82"/>
      <c r="EG9" s="82"/>
      <c r="EH9" s="82"/>
      <c r="EI9" s="82"/>
      <c r="EJ9" s="82"/>
      <c r="EK9" s="82"/>
      <c r="EL9" s="82"/>
      <c r="EM9" s="82"/>
      <c r="EN9" s="82"/>
      <c r="EO9" s="82"/>
      <c r="EP9" s="82"/>
      <c r="EQ9" s="82"/>
      <c r="ER9" s="82"/>
      <c r="ES9" s="82"/>
      <c r="ET9" s="82"/>
      <c r="EU9" s="82"/>
      <c r="EV9" s="82"/>
      <c r="EW9" s="82"/>
      <c r="EX9" s="82"/>
      <c r="EY9" s="82"/>
      <c r="EZ9" s="82"/>
      <c r="FA9" s="82"/>
      <c r="FB9" s="82"/>
      <c r="FC9" s="82"/>
      <c r="FD9" s="82"/>
      <c r="FE9" s="82"/>
      <c r="FF9" s="82"/>
    </row>
    <row r="10" spans="1:162" s="75" customFormat="1" ht="43.5" customHeight="1">
      <c r="H10" s="79"/>
      <c r="I10" s="73" t="s">
        <v>207</v>
      </c>
      <c r="J10" s="84" t="s">
        <v>205</v>
      </c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82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  <c r="DK10" s="82"/>
      <c r="DL10" s="82"/>
      <c r="DM10" s="82"/>
      <c r="DN10" s="82"/>
      <c r="DO10" s="82"/>
      <c r="DP10" s="82"/>
      <c r="DQ10" s="82"/>
      <c r="DR10" s="82"/>
      <c r="DS10" s="82"/>
      <c r="DT10" s="82"/>
      <c r="DU10" s="82"/>
      <c r="DV10" s="82"/>
      <c r="DW10" s="82"/>
      <c r="DX10" s="82"/>
      <c r="DY10" s="82"/>
      <c r="DZ10" s="82"/>
      <c r="EA10" s="82"/>
      <c r="EB10" s="82"/>
      <c r="EC10" s="82"/>
      <c r="ED10" s="82"/>
      <c r="EE10" s="82"/>
      <c r="EF10" s="82"/>
      <c r="EG10" s="82"/>
      <c r="EH10" s="82"/>
      <c r="EI10" s="82"/>
      <c r="EJ10" s="82"/>
      <c r="EK10" s="82"/>
      <c r="EL10" s="82"/>
      <c r="EM10" s="82"/>
      <c r="EN10" s="82"/>
      <c r="EO10" s="82"/>
      <c r="EP10" s="82"/>
      <c r="EQ10" s="82"/>
      <c r="ER10" s="82"/>
      <c r="ES10" s="82"/>
      <c r="ET10" s="82"/>
      <c r="EU10" s="82"/>
      <c r="EV10" s="82"/>
      <c r="EW10" s="82"/>
      <c r="EX10" s="82"/>
      <c r="EY10" s="82"/>
      <c r="EZ10" s="82"/>
      <c r="FA10" s="82"/>
      <c r="FB10" s="82"/>
      <c r="FC10" s="82"/>
      <c r="FD10" s="82"/>
      <c r="FE10" s="82"/>
      <c r="FF10" s="82"/>
    </row>
    <row r="11" spans="1:162" s="75" customFormat="1" ht="30" customHeight="1">
      <c r="H11" s="80"/>
      <c r="I11" s="74" t="s">
        <v>208</v>
      </c>
      <c r="J11" s="84" t="s">
        <v>205</v>
      </c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82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  <c r="DK11" s="82"/>
      <c r="DL11" s="82"/>
      <c r="DM11" s="82"/>
      <c r="DN11" s="82"/>
      <c r="DO11" s="82"/>
      <c r="DP11" s="82"/>
      <c r="DQ11" s="82"/>
      <c r="DR11" s="82"/>
      <c r="DS11" s="82"/>
      <c r="DT11" s="82"/>
      <c r="DU11" s="82"/>
      <c r="DV11" s="82"/>
      <c r="DW11" s="82"/>
      <c r="DX11" s="82"/>
      <c r="DY11" s="82"/>
      <c r="DZ11" s="82"/>
      <c r="EA11" s="82"/>
      <c r="EB11" s="82"/>
      <c r="EC11" s="82"/>
      <c r="ED11" s="82"/>
      <c r="EE11" s="82"/>
      <c r="EF11" s="82"/>
      <c r="EG11" s="82"/>
      <c r="EH11" s="82"/>
      <c r="EI11" s="82"/>
      <c r="EJ11" s="82"/>
      <c r="EK11" s="82"/>
      <c r="EL11" s="82"/>
      <c r="EM11" s="82"/>
      <c r="EN11" s="82"/>
      <c r="EO11" s="82"/>
      <c r="EP11" s="82"/>
      <c r="EQ11" s="82"/>
      <c r="ER11" s="82"/>
      <c r="ES11" s="82"/>
      <c r="ET11" s="82"/>
      <c r="EU11" s="82"/>
      <c r="EV11" s="82"/>
      <c r="EW11" s="82"/>
      <c r="EX11" s="82"/>
      <c r="EY11" s="82"/>
      <c r="EZ11" s="82"/>
      <c r="FA11" s="82"/>
      <c r="FB11" s="82"/>
      <c r="FC11" s="82"/>
      <c r="FD11" s="82"/>
      <c r="FE11" s="82"/>
      <c r="FF11" s="82"/>
    </row>
    <row r="12" spans="1:162" s="75" customFormat="1" ht="53.25" customHeight="1">
      <c r="H12" s="79"/>
      <c r="I12" s="73" t="s">
        <v>209</v>
      </c>
      <c r="J12" s="84" t="s">
        <v>205</v>
      </c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82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  <c r="DK12" s="82"/>
      <c r="DL12" s="82"/>
      <c r="DM12" s="82"/>
      <c r="DN12" s="82"/>
      <c r="DO12" s="82"/>
      <c r="DP12" s="82"/>
      <c r="DQ12" s="82"/>
      <c r="DR12" s="82"/>
      <c r="DS12" s="82"/>
      <c r="DT12" s="82"/>
      <c r="DU12" s="82"/>
      <c r="DV12" s="82"/>
      <c r="DW12" s="82"/>
      <c r="DX12" s="82"/>
      <c r="DY12" s="82"/>
      <c r="DZ12" s="82"/>
      <c r="EA12" s="82"/>
      <c r="EB12" s="82"/>
      <c r="EC12" s="82"/>
      <c r="ED12" s="82"/>
      <c r="EE12" s="82"/>
      <c r="EF12" s="82"/>
      <c r="EG12" s="82"/>
      <c r="EH12" s="82"/>
      <c r="EI12" s="82"/>
      <c r="EJ12" s="82"/>
      <c r="EK12" s="82"/>
      <c r="EL12" s="82"/>
      <c r="EM12" s="82"/>
      <c r="EN12" s="82"/>
      <c r="EO12" s="82"/>
      <c r="EP12" s="82"/>
      <c r="EQ12" s="82"/>
      <c r="ER12" s="82"/>
      <c r="ES12" s="82"/>
      <c r="ET12" s="82"/>
      <c r="EU12" s="82"/>
      <c r="EV12" s="82"/>
      <c r="EW12" s="82"/>
      <c r="EX12" s="82"/>
      <c r="EY12" s="82"/>
      <c r="EZ12" s="82"/>
      <c r="FA12" s="82"/>
      <c r="FB12" s="82"/>
      <c r="FC12" s="82"/>
      <c r="FD12" s="82"/>
      <c r="FE12" s="82"/>
      <c r="FF12" s="82"/>
    </row>
    <row r="13" spans="1:162" s="75" customFormat="1" ht="53.25" customHeight="1" collapsed="1">
      <c r="H13" s="79"/>
      <c r="I13" s="73" t="s">
        <v>210</v>
      </c>
      <c r="J13" s="84" t="s">
        <v>205</v>
      </c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82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  <c r="DK13" s="82"/>
      <c r="DL13" s="82"/>
      <c r="DM13" s="82"/>
      <c r="DN13" s="82"/>
      <c r="DO13" s="82"/>
      <c r="DP13" s="82"/>
      <c r="DQ13" s="82"/>
      <c r="DR13" s="82"/>
      <c r="DS13" s="82"/>
      <c r="DT13" s="82"/>
      <c r="DU13" s="82"/>
      <c r="DV13" s="82"/>
      <c r="DW13" s="82"/>
      <c r="DX13" s="82"/>
      <c r="DY13" s="82"/>
      <c r="DZ13" s="82"/>
      <c r="EA13" s="82"/>
      <c r="EB13" s="82"/>
      <c r="EC13" s="82"/>
      <c r="ED13" s="82"/>
      <c r="EE13" s="82"/>
      <c r="EF13" s="82"/>
      <c r="EG13" s="82"/>
      <c r="EH13" s="82"/>
      <c r="EI13" s="82"/>
      <c r="EJ13" s="82"/>
      <c r="EK13" s="82"/>
      <c r="EL13" s="82"/>
      <c r="EM13" s="82"/>
      <c r="EN13" s="82"/>
      <c r="EO13" s="82"/>
      <c r="EP13" s="82"/>
      <c r="EQ13" s="82"/>
      <c r="ER13" s="82"/>
      <c r="ES13" s="82"/>
      <c r="ET13" s="82"/>
      <c r="EU13" s="82"/>
      <c r="EV13" s="82"/>
      <c r="EW13" s="82"/>
      <c r="EX13" s="82"/>
      <c r="EY13" s="82"/>
      <c r="EZ13" s="82"/>
      <c r="FA13" s="82"/>
      <c r="FB13" s="82"/>
      <c r="FC13" s="82"/>
      <c r="FD13" s="82"/>
      <c r="FE13" s="82"/>
      <c r="FF13" s="82"/>
    </row>
    <row r="14" spans="1:162" s="75" customFormat="1" ht="57" customHeight="1" collapsed="1">
      <c r="H14" s="79"/>
      <c r="I14" s="73" t="s">
        <v>211</v>
      </c>
      <c r="J14" s="84" t="s">
        <v>205</v>
      </c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82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  <c r="DK14" s="82"/>
      <c r="DL14" s="82"/>
      <c r="DM14" s="82"/>
      <c r="DN14" s="82"/>
      <c r="DO14" s="82"/>
      <c r="DP14" s="82"/>
      <c r="DQ14" s="82"/>
      <c r="DR14" s="82"/>
      <c r="DS14" s="82"/>
      <c r="DT14" s="82"/>
      <c r="DU14" s="82"/>
      <c r="DV14" s="82"/>
      <c r="DW14" s="82"/>
      <c r="DX14" s="82"/>
      <c r="DY14" s="82"/>
      <c r="DZ14" s="82"/>
      <c r="EA14" s="82"/>
      <c r="EB14" s="82"/>
      <c r="EC14" s="82"/>
      <c r="ED14" s="82"/>
      <c r="EE14" s="82"/>
      <c r="EF14" s="82"/>
      <c r="EG14" s="82"/>
      <c r="EH14" s="82"/>
      <c r="EI14" s="82"/>
      <c r="EJ14" s="82"/>
      <c r="EK14" s="82"/>
      <c r="EL14" s="82"/>
      <c r="EM14" s="82"/>
      <c r="EN14" s="82"/>
      <c r="EO14" s="82"/>
      <c r="EP14" s="82"/>
      <c r="EQ14" s="82"/>
      <c r="ER14" s="82"/>
      <c r="ES14" s="82"/>
      <c r="ET14" s="82"/>
      <c r="EU14" s="82"/>
      <c r="EV14" s="82"/>
      <c r="EW14" s="82"/>
      <c r="EX14" s="82"/>
      <c r="EY14" s="82"/>
      <c r="EZ14" s="82"/>
      <c r="FA14" s="82"/>
      <c r="FB14" s="82"/>
      <c r="FC14" s="82"/>
      <c r="FD14" s="82"/>
      <c r="FE14" s="82"/>
      <c r="FF14" s="82"/>
    </row>
    <row r="15" spans="1:162" s="75" customFormat="1" ht="51.75" customHeight="1">
      <c r="H15" s="81"/>
      <c r="I15" s="85" t="s">
        <v>212</v>
      </c>
      <c r="J15" s="84" t="s">
        <v>205</v>
      </c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82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  <c r="DK15" s="82"/>
      <c r="DL15" s="82"/>
      <c r="DM15" s="82"/>
      <c r="DN15" s="82"/>
      <c r="DO15" s="82"/>
      <c r="DP15" s="82"/>
      <c r="DQ15" s="82"/>
      <c r="DR15" s="82"/>
      <c r="DS15" s="82"/>
      <c r="DT15" s="82"/>
      <c r="DU15" s="82"/>
      <c r="DV15" s="82"/>
      <c r="DW15" s="82"/>
      <c r="DX15" s="82"/>
      <c r="DY15" s="82"/>
      <c r="DZ15" s="82"/>
      <c r="EA15" s="82"/>
      <c r="EB15" s="82"/>
      <c r="EC15" s="82"/>
      <c r="ED15" s="82"/>
      <c r="EE15" s="82"/>
      <c r="EF15" s="82"/>
      <c r="EG15" s="82"/>
      <c r="EH15" s="82"/>
      <c r="EI15" s="82"/>
      <c r="EJ15" s="82"/>
      <c r="EK15" s="82"/>
      <c r="EL15" s="82"/>
      <c r="EM15" s="82"/>
      <c r="EN15" s="82"/>
      <c r="EO15" s="82"/>
      <c r="EP15" s="82"/>
      <c r="EQ15" s="82"/>
      <c r="ER15" s="82"/>
      <c r="ES15" s="82"/>
      <c r="ET15" s="82"/>
      <c r="EU15" s="82"/>
      <c r="EV15" s="82"/>
      <c r="EW15" s="82"/>
      <c r="EX15" s="82"/>
      <c r="EY15" s="82"/>
      <c r="EZ15" s="82"/>
      <c r="FA15" s="82"/>
      <c r="FB15" s="82"/>
      <c r="FC15" s="82"/>
      <c r="FD15" s="82"/>
      <c r="FE15" s="82"/>
      <c r="FF15" s="82"/>
    </row>
    <row r="16" spans="1:162" s="32" customFormat="1" ht="21">
      <c r="A16" s="39"/>
      <c r="B16" s="45"/>
      <c r="C16" s="45"/>
      <c r="D16" s="45"/>
      <c r="E16" s="45"/>
      <c r="F16" s="72"/>
      <c r="G16" s="37"/>
      <c r="H16" s="3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</row>
    <row r="17" spans="1:162" ht="21">
      <c r="A17" s="39"/>
      <c r="B17" s="60"/>
      <c r="C17" s="60"/>
      <c r="D17" s="60"/>
      <c r="E17" s="60"/>
      <c r="F17"/>
      <c r="G17"/>
      <c r="H17"/>
    </row>
    <row r="18" spans="1:162" ht="21">
      <c r="A18" s="39"/>
      <c r="B18" s="60"/>
      <c r="C18" s="60"/>
      <c r="D18" s="60"/>
      <c r="E18" s="60"/>
      <c r="F18"/>
      <c r="G18"/>
      <c r="H18"/>
    </row>
    <row r="19" spans="1:162">
      <c r="B19" s="5"/>
      <c r="C19" s="5"/>
      <c r="D19" s="5"/>
      <c r="E19" s="5"/>
    </row>
    <row r="20" spans="1:162" ht="132.75" customHeight="1">
      <c r="A20" s="6"/>
      <c r="B20" s="7" t="s">
        <v>5</v>
      </c>
      <c r="C20" s="7" t="s">
        <v>6</v>
      </c>
      <c r="D20" s="7"/>
      <c r="E20" s="7" t="s">
        <v>7</v>
      </c>
      <c r="F20" s="7" t="s">
        <v>8</v>
      </c>
      <c r="G20" s="7" t="s">
        <v>9</v>
      </c>
      <c r="H20" s="7" t="s">
        <v>10</v>
      </c>
      <c r="I20" s="56" t="s">
        <v>11</v>
      </c>
      <c r="J20" s="56" t="s">
        <v>12</v>
      </c>
      <c r="K20" s="58" t="s">
        <v>13</v>
      </c>
      <c r="L20" s="58" t="s">
        <v>14</v>
      </c>
      <c r="M20" s="57" t="s">
        <v>15</v>
      </c>
      <c r="N20" s="56" t="s">
        <v>16</v>
      </c>
      <c r="O20" s="56" t="s">
        <v>17</v>
      </c>
    </row>
    <row r="21" spans="1:162" s="42" customFormat="1" ht="21">
      <c r="A21" s="33"/>
      <c r="B21" s="34"/>
      <c r="C21" s="34"/>
      <c r="D21" s="34"/>
      <c r="E21" s="34"/>
      <c r="F21" s="43" t="s">
        <v>168</v>
      </c>
      <c r="G21" s="35"/>
      <c r="H21" s="3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  <c r="CT21" s="86"/>
      <c r="CU21" s="86"/>
      <c r="CV21" s="86"/>
      <c r="CW21" s="86"/>
      <c r="CX21" s="86"/>
      <c r="CY21" s="86"/>
      <c r="CZ21" s="86"/>
      <c r="DA21" s="86"/>
      <c r="DB21" s="86"/>
      <c r="DC21" s="86"/>
      <c r="DD21" s="86"/>
      <c r="DE21" s="86"/>
      <c r="DF21" s="86"/>
      <c r="DG21" s="86"/>
      <c r="DH21" s="86"/>
      <c r="DI21" s="86"/>
      <c r="DJ21" s="86"/>
      <c r="DK21" s="86"/>
      <c r="DL21" s="86"/>
      <c r="DM21" s="86"/>
      <c r="DN21" s="86"/>
      <c r="DO21" s="86"/>
      <c r="DP21" s="86"/>
      <c r="DQ21" s="86"/>
      <c r="DR21" s="86"/>
      <c r="DS21" s="86"/>
      <c r="DT21" s="86"/>
      <c r="DU21" s="86"/>
      <c r="DV21" s="86"/>
      <c r="DW21" s="86"/>
      <c r="DX21" s="86"/>
      <c r="DY21" s="86"/>
      <c r="DZ21" s="86"/>
      <c r="EA21" s="86"/>
      <c r="EB21" s="86"/>
      <c r="EC21" s="86"/>
      <c r="ED21" s="86"/>
      <c r="EE21" s="86"/>
      <c r="EF21" s="86"/>
      <c r="EG21" s="86"/>
      <c r="EH21" s="86"/>
      <c r="EI21" s="86"/>
      <c r="EJ21" s="86"/>
      <c r="EK21" s="86"/>
      <c r="EL21" s="86"/>
      <c r="EM21" s="86"/>
      <c r="EN21" s="86"/>
      <c r="EO21" s="86"/>
      <c r="EP21" s="86"/>
      <c r="EQ21" s="86"/>
      <c r="ER21" s="86"/>
      <c r="ES21" s="86"/>
      <c r="ET21" s="86"/>
      <c r="EU21" s="86"/>
      <c r="EV21" s="86"/>
      <c r="EW21" s="86"/>
      <c r="EX21" s="86"/>
      <c r="EY21" s="86"/>
      <c r="EZ21" s="86"/>
      <c r="FA21" s="86"/>
      <c r="FB21" s="86"/>
      <c r="FC21" s="86"/>
      <c r="FD21" s="86"/>
      <c r="FE21" s="86"/>
      <c r="FF21" s="86"/>
    </row>
    <row r="22" spans="1:162" ht="336">
      <c r="A22" s="11">
        <v>1</v>
      </c>
      <c r="B22" s="8" t="s">
        <v>18</v>
      </c>
      <c r="C22" s="8"/>
      <c r="D22" s="8"/>
      <c r="E22" s="8" t="s">
        <v>19</v>
      </c>
      <c r="F22" s="12" t="s">
        <v>20</v>
      </c>
      <c r="G22" s="9"/>
      <c r="H22" s="10">
        <f>62+90+47-34+18</f>
        <v>183</v>
      </c>
      <c r="I22" s="30"/>
      <c r="J22" s="30"/>
      <c r="K22" s="30"/>
      <c r="L22" s="30"/>
      <c r="M22" s="30"/>
      <c r="N22" s="30"/>
      <c r="O22" s="30"/>
    </row>
    <row r="23" spans="1:162" ht="123" customHeight="1">
      <c r="A23" s="11">
        <v>2</v>
      </c>
      <c r="B23" s="8" t="s">
        <v>18</v>
      </c>
      <c r="C23" s="8"/>
      <c r="D23" s="8"/>
      <c r="E23" s="8" t="s">
        <v>21</v>
      </c>
      <c r="F23" s="14" t="s">
        <v>22</v>
      </c>
      <c r="G23" s="9"/>
      <c r="H23" s="10">
        <f>94-17+13</f>
        <v>90</v>
      </c>
      <c r="I23" s="30"/>
      <c r="J23" s="30"/>
      <c r="K23" s="30"/>
      <c r="L23" s="30"/>
      <c r="M23" s="30"/>
      <c r="N23" s="30"/>
      <c r="O23" s="30"/>
    </row>
    <row r="24" spans="1:162" s="31" customFormat="1" ht="336">
      <c r="A24" s="11">
        <v>16</v>
      </c>
      <c r="B24" s="8" t="s">
        <v>54</v>
      </c>
      <c r="C24" s="8"/>
      <c r="D24" s="8"/>
      <c r="E24" s="8" t="s">
        <v>55</v>
      </c>
      <c r="F24" s="14" t="s">
        <v>56</v>
      </c>
      <c r="G24" s="9"/>
      <c r="H24" s="10">
        <v>6</v>
      </c>
      <c r="I24" s="30"/>
      <c r="J24" s="30"/>
      <c r="K24" s="30"/>
      <c r="L24" s="30"/>
      <c r="M24" s="30"/>
      <c r="N24" s="30"/>
      <c r="O24" s="30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  <c r="AH24" s="86"/>
      <c r="AI24" s="86"/>
      <c r="AJ24" s="86"/>
      <c r="AK24" s="86"/>
      <c r="AL24" s="86"/>
      <c r="AM24" s="86"/>
      <c r="AN24" s="86"/>
      <c r="AO24" s="86"/>
      <c r="AP24" s="86"/>
      <c r="AQ24" s="86"/>
      <c r="AR24" s="86"/>
      <c r="AS24" s="86"/>
      <c r="AT24" s="86"/>
      <c r="AU24" s="86"/>
      <c r="AV24" s="86"/>
      <c r="AW24" s="86"/>
      <c r="AX24" s="86"/>
      <c r="AY24" s="86"/>
      <c r="AZ24" s="86"/>
      <c r="BA24" s="86"/>
      <c r="BB24" s="86"/>
      <c r="BC24" s="86"/>
      <c r="BD24" s="86"/>
      <c r="BE24" s="86"/>
      <c r="BF24" s="86"/>
      <c r="BG24" s="86"/>
      <c r="BH24" s="86"/>
      <c r="BI24" s="86"/>
      <c r="BJ24" s="86"/>
      <c r="BK24" s="86"/>
      <c r="BL24" s="86"/>
      <c r="BM24" s="86"/>
      <c r="BN24" s="86"/>
      <c r="BO24" s="86"/>
      <c r="BP24" s="86"/>
      <c r="BQ24" s="86"/>
      <c r="BR24" s="86"/>
      <c r="BS24" s="86"/>
      <c r="BT24" s="86"/>
      <c r="BU24" s="86"/>
      <c r="BV24" s="86"/>
      <c r="BW24" s="86"/>
      <c r="BX24" s="86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  <c r="CL24" s="86"/>
      <c r="CM24" s="86"/>
      <c r="CN24" s="86"/>
      <c r="CO24" s="86"/>
      <c r="CP24" s="86"/>
      <c r="CQ24" s="86"/>
      <c r="CR24" s="86"/>
      <c r="CS24" s="86"/>
      <c r="CT24" s="86"/>
      <c r="CU24" s="86"/>
      <c r="CV24" s="86"/>
      <c r="CW24" s="86"/>
      <c r="CX24" s="86"/>
      <c r="CY24" s="86"/>
      <c r="CZ24" s="86"/>
      <c r="DA24" s="86"/>
      <c r="DB24" s="86"/>
      <c r="DC24" s="86"/>
      <c r="DD24" s="86"/>
      <c r="DE24" s="86"/>
      <c r="DF24" s="86"/>
      <c r="DG24" s="86"/>
      <c r="DH24" s="86"/>
      <c r="DI24" s="86"/>
      <c r="DJ24" s="86"/>
      <c r="DK24" s="86"/>
      <c r="DL24" s="86"/>
      <c r="DM24" s="86"/>
      <c r="DN24" s="86"/>
      <c r="DO24" s="86"/>
      <c r="DP24" s="86"/>
      <c r="DQ24" s="86"/>
      <c r="DR24" s="86"/>
      <c r="DS24" s="86"/>
      <c r="DT24" s="86"/>
      <c r="DU24" s="86"/>
      <c r="DV24" s="86"/>
      <c r="DW24" s="86"/>
      <c r="DX24" s="86"/>
      <c r="DY24" s="86"/>
      <c r="DZ24" s="86"/>
      <c r="EA24" s="86"/>
      <c r="EB24" s="86"/>
      <c r="EC24" s="86"/>
      <c r="ED24" s="86"/>
      <c r="EE24" s="86"/>
      <c r="EF24" s="86"/>
      <c r="EG24" s="86"/>
      <c r="EH24" s="86"/>
      <c r="EI24" s="86"/>
      <c r="EJ24" s="86"/>
      <c r="EK24" s="86"/>
      <c r="EL24" s="86"/>
      <c r="EM24" s="86"/>
      <c r="EN24" s="86"/>
      <c r="EO24" s="86"/>
      <c r="EP24" s="86"/>
      <c r="EQ24" s="86"/>
      <c r="ER24" s="86"/>
      <c r="ES24" s="86"/>
      <c r="ET24" s="86"/>
      <c r="EU24" s="86"/>
      <c r="EV24" s="86"/>
      <c r="EW24" s="86"/>
      <c r="EX24" s="86"/>
      <c r="EY24" s="86"/>
      <c r="EZ24" s="86"/>
      <c r="FA24" s="86"/>
      <c r="FB24" s="86"/>
      <c r="FC24" s="86"/>
      <c r="FD24" s="86"/>
      <c r="FE24" s="86"/>
      <c r="FF24" s="86"/>
    </row>
    <row r="25" spans="1:162" ht="336">
      <c r="A25" s="11">
        <v>17</v>
      </c>
      <c r="B25" s="8" t="s">
        <v>31</v>
      </c>
      <c r="C25" s="8"/>
      <c r="D25" s="8"/>
      <c r="E25" s="8" t="s">
        <v>57</v>
      </c>
      <c r="F25" s="14" t="s">
        <v>58</v>
      </c>
      <c r="G25" s="9"/>
      <c r="H25" s="10">
        <v>2</v>
      </c>
      <c r="I25" s="30"/>
      <c r="J25" s="30"/>
      <c r="K25" s="30"/>
      <c r="L25" s="30"/>
      <c r="M25" s="30"/>
      <c r="N25" s="30"/>
      <c r="O25" s="30"/>
    </row>
    <row r="26" spans="1:162" s="31" customFormat="1" ht="336">
      <c r="A26" s="11">
        <v>25</v>
      </c>
      <c r="B26" s="8" t="s">
        <v>59</v>
      </c>
      <c r="C26" s="20"/>
      <c r="D26" s="20"/>
      <c r="E26" s="21" t="s">
        <v>76</v>
      </c>
      <c r="F26" s="14" t="s">
        <v>77</v>
      </c>
      <c r="G26" s="18"/>
      <c r="H26" s="22">
        <v>4</v>
      </c>
      <c r="I26" s="30"/>
      <c r="J26" s="30"/>
      <c r="K26" s="30"/>
      <c r="L26" s="30"/>
      <c r="M26" s="30"/>
      <c r="N26" s="30"/>
      <c r="O26" s="30"/>
      <c r="P26" s="86"/>
      <c r="Q26" s="86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  <c r="AH26" s="86"/>
      <c r="AI26" s="86"/>
      <c r="AJ26" s="86"/>
      <c r="AK26" s="86"/>
      <c r="AL26" s="86"/>
      <c r="AM26" s="86"/>
      <c r="AN26" s="86"/>
      <c r="AO26" s="86"/>
      <c r="AP26" s="86"/>
      <c r="AQ26" s="86"/>
      <c r="AR26" s="86"/>
      <c r="AS26" s="86"/>
      <c r="AT26" s="86"/>
      <c r="AU26" s="86"/>
      <c r="AV26" s="86"/>
      <c r="AW26" s="86"/>
      <c r="AX26" s="86"/>
      <c r="AY26" s="86"/>
      <c r="AZ26" s="86"/>
      <c r="BA26" s="86"/>
      <c r="BB26" s="86"/>
      <c r="BC26" s="86"/>
      <c r="BD26" s="86"/>
      <c r="BE26" s="86"/>
      <c r="BF26" s="86"/>
      <c r="BG26" s="86"/>
      <c r="BH26" s="86"/>
      <c r="BI26" s="86"/>
      <c r="BJ26" s="86"/>
      <c r="BK26" s="86"/>
      <c r="BL26" s="86"/>
      <c r="BM26" s="86"/>
      <c r="BN26" s="86"/>
      <c r="BO26" s="86"/>
      <c r="BP26" s="86"/>
      <c r="BQ26" s="86"/>
      <c r="BR26" s="86"/>
      <c r="BS26" s="86"/>
      <c r="BT26" s="86"/>
      <c r="BU26" s="86"/>
      <c r="BV26" s="86"/>
      <c r="BW26" s="86"/>
      <c r="BX26" s="86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  <c r="CL26" s="86"/>
      <c r="CM26" s="86"/>
      <c r="CN26" s="86"/>
      <c r="CO26" s="86"/>
      <c r="CP26" s="86"/>
      <c r="CQ26" s="86"/>
      <c r="CR26" s="86"/>
      <c r="CS26" s="86"/>
      <c r="CT26" s="86"/>
      <c r="CU26" s="86"/>
      <c r="CV26" s="86"/>
      <c r="CW26" s="86"/>
      <c r="CX26" s="86"/>
      <c r="CY26" s="86"/>
      <c r="CZ26" s="86"/>
      <c r="DA26" s="86"/>
      <c r="DB26" s="86"/>
      <c r="DC26" s="86"/>
      <c r="DD26" s="86"/>
      <c r="DE26" s="86"/>
      <c r="DF26" s="86"/>
      <c r="DG26" s="86"/>
      <c r="DH26" s="86"/>
      <c r="DI26" s="86"/>
      <c r="DJ26" s="86"/>
      <c r="DK26" s="86"/>
      <c r="DL26" s="86"/>
      <c r="DM26" s="86"/>
      <c r="DN26" s="86"/>
      <c r="DO26" s="86"/>
      <c r="DP26" s="86"/>
      <c r="DQ26" s="86"/>
      <c r="DR26" s="86"/>
      <c r="DS26" s="86"/>
      <c r="DT26" s="86"/>
      <c r="DU26" s="86"/>
      <c r="DV26" s="86"/>
      <c r="DW26" s="86"/>
      <c r="DX26" s="86"/>
      <c r="DY26" s="86"/>
      <c r="DZ26" s="86"/>
      <c r="EA26" s="86"/>
      <c r="EB26" s="86"/>
      <c r="EC26" s="86"/>
      <c r="ED26" s="86"/>
      <c r="EE26" s="86"/>
      <c r="EF26" s="86"/>
      <c r="EG26" s="86"/>
      <c r="EH26" s="86"/>
      <c r="EI26" s="86"/>
      <c r="EJ26" s="86"/>
      <c r="EK26" s="86"/>
      <c r="EL26" s="86"/>
      <c r="EM26" s="86"/>
      <c r="EN26" s="86"/>
      <c r="EO26" s="86"/>
      <c r="EP26" s="86"/>
      <c r="EQ26" s="86"/>
      <c r="ER26" s="86"/>
      <c r="ES26" s="86"/>
      <c r="ET26" s="86"/>
      <c r="EU26" s="86"/>
      <c r="EV26" s="86"/>
      <c r="EW26" s="86"/>
      <c r="EX26" s="86"/>
      <c r="EY26" s="86"/>
      <c r="EZ26" s="86"/>
      <c r="FA26" s="86"/>
      <c r="FB26" s="86"/>
      <c r="FC26" s="86"/>
      <c r="FD26" s="86"/>
      <c r="FE26" s="86"/>
      <c r="FF26" s="86"/>
    </row>
    <row r="27" spans="1:162" s="32" customFormat="1" ht="18" customHeight="1">
      <c r="A27" s="55"/>
      <c r="B27" s="54"/>
      <c r="C27" s="54"/>
      <c r="D27" s="54"/>
      <c r="E27" s="54"/>
      <c r="F27" s="53"/>
      <c r="G27" s="52"/>
      <c r="H27" s="51"/>
      <c r="I27" s="50"/>
      <c r="J27" s="59" t="s">
        <v>179</v>
      </c>
      <c r="K27" s="46"/>
      <c r="L27" s="46">
        <f>SUM(L22:L26)</f>
        <v>0</v>
      </c>
      <c r="M27" s="50"/>
      <c r="N27" s="50"/>
      <c r="O27" s="50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86"/>
      <c r="AS27" s="86"/>
      <c r="AT27" s="86"/>
      <c r="AU27" s="86"/>
      <c r="AV27" s="86"/>
      <c r="AW27" s="86"/>
      <c r="AX27" s="86"/>
      <c r="AY27" s="86"/>
      <c r="AZ27" s="86"/>
      <c r="BA27" s="86"/>
      <c r="BB27" s="86"/>
      <c r="BC27" s="86"/>
      <c r="BD27" s="86"/>
      <c r="BE27" s="86"/>
      <c r="BF27" s="86"/>
      <c r="BG27" s="86"/>
      <c r="BH27" s="86"/>
      <c r="BI27" s="86"/>
      <c r="BJ27" s="86"/>
      <c r="BK27" s="86"/>
      <c r="BL27" s="86"/>
      <c r="BM27" s="86"/>
      <c r="BN27" s="86"/>
      <c r="BO27" s="86"/>
      <c r="BP27" s="86"/>
      <c r="BQ27" s="86"/>
      <c r="BR27" s="86"/>
      <c r="BS27" s="86"/>
      <c r="BT27" s="86"/>
      <c r="BU27" s="86"/>
      <c r="BV27" s="86"/>
      <c r="BW27" s="86"/>
      <c r="BX27" s="86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  <c r="CL27" s="86"/>
      <c r="CM27" s="86"/>
      <c r="CN27" s="86"/>
      <c r="CO27" s="86"/>
      <c r="CP27" s="86"/>
      <c r="CQ27" s="86"/>
      <c r="CR27" s="86"/>
      <c r="CS27" s="86"/>
      <c r="CT27" s="86"/>
      <c r="CU27" s="86"/>
      <c r="CV27" s="86"/>
      <c r="CW27" s="86"/>
      <c r="CX27" s="86"/>
      <c r="CY27" s="86"/>
      <c r="CZ27" s="86"/>
      <c r="DA27" s="86"/>
      <c r="DB27" s="86"/>
      <c r="DC27" s="86"/>
      <c r="DD27" s="86"/>
      <c r="DE27" s="86"/>
      <c r="DF27" s="86"/>
      <c r="DG27" s="86"/>
      <c r="DH27" s="86"/>
      <c r="DI27" s="86"/>
      <c r="DJ27" s="86"/>
      <c r="DK27" s="86"/>
      <c r="DL27" s="86"/>
      <c r="DM27" s="86"/>
      <c r="DN27" s="86"/>
      <c r="DO27" s="86"/>
      <c r="DP27" s="86"/>
      <c r="DQ27" s="86"/>
      <c r="DR27" s="86"/>
      <c r="DS27" s="86"/>
      <c r="DT27" s="86"/>
      <c r="DU27" s="86"/>
      <c r="DV27" s="86"/>
      <c r="DW27" s="86"/>
      <c r="DX27" s="86"/>
      <c r="DY27" s="86"/>
      <c r="DZ27" s="86"/>
      <c r="EA27" s="86"/>
      <c r="EB27" s="86"/>
      <c r="EC27" s="86"/>
      <c r="ED27" s="86"/>
      <c r="EE27" s="86"/>
      <c r="EF27" s="86"/>
      <c r="EG27" s="86"/>
      <c r="EH27" s="86"/>
      <c r="EI27" s="86"/>
      <c r="EJ27" s="86"/>
      <c r="EK27" s="86"/>
      <c r="EL27" s="86"/>
      <c r="EM27" s="86"/>
      <c r="EN27" s="86"/>
      <c r="EO27" s="86"/>
      <c r="EP27" s="86"/>
      <c r="EQ27" s="86"/>
      <c r="ER27" s="86"/>
      <c r="ES27" s="86"/>
      <c r="ET27" s="86"/>
      <c r="EU27" s="86"/>
      <c r="EV27" s="86"/>
      <c r="EW27" s="86"/>
      <c r="EX27" s="86"/>
      <c r="EY27" s="86"/>
      <c r="EZ27" s="86"/>
      <c r="FA27" s="86"/>
      <c r="FB27" s="86"/>
      <c r="FC27" s="86"/>
      <c r="FD27" s="86"/>
      <c r="FE27" s="86"/>
      <c r="FF27" s="86"/>
    </row>
    <row r="28" spans="1:162" s="42" customFormat="1" ht="21">
      <c r="A28" s="33"/>
      <c r="B28" s="34"/>
      <c r="C28" s="34"/>
      <c r="D28" s="34"/>
      <c r="E28" s="34"/>
      <c r="F28" s="43" t="s">
        <v>157</v>
      </c>
      <c r="G28" s="35"/>
      <c r="H28" s="3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86"/>
      <c r="AS28" s="86"/>
      <c r="AT28" s="86"/>
      <c r="AU28" s="86"/>
      <c r="AV28" s="86"/>
      <c r="AW28" s="86"/>
      <c r="AX28" s="86"/>
      <c r="AY28" s="86"/>
      <c r="AZ28" s="86"/>
      <c r="BA28" s="86"/>
      <c r="BB28" s="86"/>
      <c r="BC28" s="86"/>
      <c r="BD28" s="86"/>
      <c r="BE28" s="86"/>
      <c r="BF28" s="86"/>
      <c r="BG28" s="86"/>
      <c r="BH28" s="86"/>
      <c r="BI28" s="86"/>
      <c r="BJ28" s="86"/>
      <c r="BK28" s="86"/>
      <c r="BL28" s="86"/>
      <c r="BM28" s="86"/>
      <c r="BN28" s="86"/>
      <c r="BO28" s="86"/>
      <c r="BP28" s="86"/>
      <c r="BQ28" s="86"/>
      <c r="BR28" s="86"/>
      <c r="BS28" s="86"/>
      <c r="BT28" s="86"/>
      <c r="BU28" s="86"/>
      <c r="BV28" s="86"/>
      <c r="BW28" s="86"/>
      <c r="BX28" s="86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  <c r="CL28" s="86"/>
      <c r="CM28" s="86"/>
      <c r="CN28" s="86"/>
      <c r="CO28" s="86"/>
      <c r="CP28" s="86"/>
      <c r="CQ28" s="86"/>
      <c r="CR28" s="86"/>
      <c r="CS28" s="86"/>
      <c r="CT28" s="86"/>
      <c r="CU28" s="86"/>
      <c r="CV28" s="86"/>
      <c r="CW28" s="86"/>
      <c r="CX28" s="86"/>
      <c r="CY28" s="86"/>
      <c r="CZ28" s="86"/>
      <c r="DA28" s="86"/>
      <c r="DB28" s="86"/>
      <c r="DC28" s="86"/>
      <c r="DD28" s="86"/>
      <c r="DE28" s="86"/>
      <c r="DF28" s="86"/>
      <c r="DG28" s="86"/>
      <c r="DH28" s="86"/>
      <c r="DI28" s="86"/>
      <c r="DJ28" s="86"/>
      <c r="DK28" s="86"/>
      <c r="DL28" s="86"/>
      <c r="DM28" s="86"/>
      <c r="DN28" s="86"/>
      <c r="DO28" s="86"/>
      <c r="DP28" s="86"/>
      <c r="DQ28" s="86"/>
      <c r="DR28" s="86"/>
      <c r="DS28" s="86"/>
      <c r="DT28" s="86"/>
      <c r="DU28" s="86"/>
      <c r="DV28" s="86"/>
      <c r="DW28" s="86"/>
      <c r="DX28" s="86"/>
      <c r="DY28" s="86"/>
      <c r="DZ28" s="86"/>
      <c r="EA28" s="86"/>
      <c r="EB28" s="86"/>
      <c r="EC28" s="86"/>
      <c r="ED28" s="86"/>
      <c r="EE28" s="86"/>
      <c r="EF28" s="86"/>
      <c r="EG28" s="86"/>
      <c r="EH28" s="86"/>
      <c r="EI28" s="86"/>
      <c r="EJ28" s="86"/>
      <c r="EK28" s="86"/>
      <c r="EL28" s="86"/>
      <c r="EM28" s="86"/>
      <c r="EN28" s="86"/>
      <c r="EO28" s="86"/>
      <c r="EP28" s="86"/>
      <c r="EQ28" s="86"/>
      <c r="ER28" s="86"/>
      <c r="ES28" s="86"/>
      <c r="ET28" s="86"/>
      <c r="EU28" s="86"/>
      <c r="EV28" s="86"/>
      <c r="EW28" s="86"/>
      <c r="EX28" s="86"/>
      <c r="EY28" s="86"/>
      <c r="EZ28" s="86"/>
      <c r="FA28" s="86"/>
      <c r="FB28" s="86"/>
      <c r="FC28" s="86"/>
      <c r="FD28" s="86"/>
      <c r="FE28" s="86"/>
      <c r="FF28" s="86"/>
    </row>
    <row r="29" spans="1:162" s="31" customFormat="1" ht="336">
      <c r="A29" s="11">
        <v>18</v>
      </c>
      <c r="B29" s="8" t="s">
        <v>59</v>
      </c>
      <c r="C29" s="8" t="s">
        <v>60</v>
      </c>
      <c r="D29" s="8"/>
      <c r="E29" s="8" t="s">
        <v>61</v>
      </c>
      <c r="F29" s="14" t="s">
        <v>155</v>
      </c>
      <c r="G29" s="9"/>
      <c r="H29" s="10">
        <v>1</v>
      </c>
      <c r="I29" s="30"/>
      <c r="J29" s="30"/>
      <c r="K29" s="30"/>
      <c r="L29" s="30"/>
      <c r="M29" s="30"/>
      <c r="N29" s="30"/>
      <c r="O29" s="30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86"/>
      <c r="AS29" s="86"/>
      <c r="AT29" s="86"/>
      <c r="AU29" s="86"/>
      <c r="AV29" s="86"/>
      <c r="AW29" s="86"/>
      <c r="AX29" s="86"/>
      <c r="AY29" s="86"/>
      <c r="AZ29" s="86"/>
      <c r="BA29" s="86"/>
      <c r="BB29" s="86"/>
      <c r="BC29" s="86"/>
      <c r="BD29" s="86"/>
      <c r="BE29" s="86"/>
      <c r="BF29" s="86"/>
      <c r="BG29" s="86"/>
      <c r="BH29" s="86"/>
      <c r="BI29" s="86"/>
      <c r="BJ29" s="86"/>
      <c r="BK29" s="86"/>
      <c r="BL29" s="86"/>
      <c r="BM29" s="86"/>
      <c r="BN29" s="86"/>
      <c r="BO29" s="86"/>
      <c r="BP29" s="86"/>
      <c r="BQ29" s="86"/>
      <c r="BR29" s="86"/>
      <c r="BS29" s="86"/>
      <c r="BT29" s="86"/>
      <c r="BU29" s="86"/>
      <c r="BV29" s="86"/>
      <c r="BW29" s="86"/>
      <c r="BX29" s="86"/>
      <c r="BY29" s="86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  <c r="CL29" s="86"/>
      <c r="CM29" s="86"/>
      <c r="CN29" s="86"/>
      <c r="CO29" s="86"/>
      <c r="CP29" s="86"/>
      <c r="CQ29" s="86"/>
      <c r="CR29" s="86"/>
      <c r="CS29" s="86"/>
      <c r="CT29" s="86"/>
      <c r="CU29" s="86"/>
      <c r="CV29" s="86"/>
      <c r="CW29" s="86"/>
      <c r="CX29" s="86"/>
      <c r="CY29" s="86"/>
      <c r="CZ29" s="86"/>
      <c r="DA29" s="86"/>
      <c r="DB29" s="86"/>
      <c r="DC29" s="86"/>
      <c r="DD29" s="86"/>
      <c r="DE29" s="86"/>
      <c r="DF29" s="86"/>
      <c r="DG29" s="86"/>
      <c r="DH29" s="86"/>
      <c r="DI29" s="86"/>
      <c r="DJ29" s="86"/>
      <c r="DK29" s="86"/>
      <c r="DL29" s="86"/>
      <c r="DM29" s="86"/>
      <c r="DN29" s="86"/>
      <c r="DO29" s="86"/>
      <c r="DP29" s="86"/>
      <c r="DQ29" s="86"/>
      <c r="DR29" s="86"/>
      <c r="DS29" s="86"/>
      <c r="DT29" s="86"/>
      <c r="DU29" s="86"/>
      <c r="DV29" s="86"/>
      <c r="DW29" s="86"/>
      <c r="DX29" s="86"/>
      <c r="DY29" s="86"/>
      <c r="DZ29" s="86"/>
      <c r="EA29" s="86"/>
      <c r="EB29" s="86"/>
      <c r="EC29" s="86"/>
      <c r="ED29" s="86"/>
      <c r="EE29" s="86"/>
      <c r="EF29" s="86"/>
      <c r="EG29" s="86"/>
      <c r="EH29" s="86"/>
      <c r="EI29" s="86"/>
      <c r="EJ29" s="86"/>
      <c r="EK29" s="86"/>
      <c r="EL29" s="86"/>
      <c r="EM29" s="86"/>
      <c r="EN29" s="86"/>
      <c r="EO29" s="86"/>
      <c r="EP29" s="86"/>
      <c r="EQ29" s="86"/>
      <c r="ER29" s="86"/>
      <c r="ES29" s="86"/>
      <c r="ET29" s="86"/>
      <c r="EU29" s="86"/>
      <c r="EV29" s="86"/>
      <c r="EW29" s="86"/>
      <c r="EX29" s="86"/>
      <c r="EY29" s="86"/>
      <c r="EZ29" s="86"/>
      <c r="FA29" s="86"/>
      <c r="FB29" s="86"/>
      <c r="FC29" s="86"/>
      <c r="FD29" s="86"/>
      <c r="FE29" s="86"/>
      <c r="FF29" s="86"/>
    </row>
    <row r="30" spans="1:162" ht="315">
      <c r="A30" s="11">
        <v>57</v>
      </c>
      <c r="B30" s="8" t="s">
        <v>59</v>
      </c>
      <c r="C30" s="8" t="s">
        <v>150</v>
      </c>
      <c r="D30" s="8"/>
      <c r="E30" s="8" t="s">
        <v>153</v>
      </c>
      <c r="F30" s="29" t="s">
        <v>156</v>
      </c>
      <c r="G30" s="9"/>
      <c r="H30" s="10">
        <v>1</v>
      </c>
      <c r="I30" s="30"/>
      <c r="J30" s="30"/>
      <c r="K30" s="30"/>
      <c r="L30" s="30"/>
      <c r="M30" s="30"/>
      <c r="N30" s="30"/>
      <c r="O30" s="30"/>
    </row>
    <row r="31" spans="1:162" ht="294">
      <c r="A31" s="11">
        <v>8</v>
      </c>
      <c r="B31" s="8" t="s">
        <v>18</v>
      </c>
      <c r="C31" s="8" t="s">
        <v>34</v>
      </c>
      <c r="D31" s="8"/>
      <c r="E31" s="8" t="s">
        <v>35</v>
      </c>
      <c r="F31" s="14" t="s">
        <v>225</v>
      </c>
      <c r="G31" s="9"/>
      <c r="H31" s="10">
        <f>2+2+2</f>
        <v>6</v>
      </c>
      <c r="I31" s="30"/>
      <c r="J31" s="30"/>
      <c r="K31" s="30"/>
      <c r="L31" s="30"/>
      <c r="M31" s="30"/>
      <c r="N31" s="30"/>
      <c r="O31" s="30"/>
    </row>
    <row r="32" spans="1:162" s="32" customFormat="1" ht="18" customHeight="1">
      <c r="A32" s="55"/>
      <c r="B32" s="54"/>
      <c r="C32" s="54"/>
      <c r="D32" s="54"/>
      <c r="E32" s="54"/>
      <c r="F32" s="53"/>
      <c r="G32" s="52"/>
      <c r="H32" s="51"/>
      <c r="I32" s="50"/>
      <c r="J32" s="59" t="s">
        <v>178</v>
      </c>
      <c r="K32" s="46"/>
      <c r="L32" s="46">
        <f>SUM(L29:L31)</f>
        <v>0</v>
      </c>
      <c r="M32" s="50"/>
      <c r="N32" s="50"/>
      <c r="O32" s="50"/>
      <c r="P32" s="86"/>
      <c r="Q32" s="86"/>
      <c r="R32" s="86"/>
      <c r="S32" s="86"/>
      <c r="T32" s="86"/>
      <c r="U32" s="86"/>
      <c r="V32" s="86"/>
      <c r="W32" s="86"/>
      <c r="X32" s="86"/>
      <c r="Y32" s="86"/>
      <c r="Z32" s="86"/>
      <c r="AA32" s="86"/>
      <c r="AB32" s="86"/>
      <c r="AC32" s="86"/>
      <c r="AD32" s="86"/>
      <c r="AE32" s="86"/>
      <c r="AF32" s="86"/>
      <c r="AG32" s="86"/>
      <c r="AH32" s="86"/>
      <c r="AI32" s="86"/>
      <c r="AJ32" s="86"/>
      <c r="AK32" s="86"/>
      <c r="AL32" s="86"/>
      <c r="AM32" s="86"/>
      <c r="AN32" s="86"/>
      <c r="AO32" s="86"/>
      <c r="AP32" s="86"/>
      <c r="AQ32" s="86"/>
      <c r="AR32" s="86"/>
      <c r="AS32" s="86"/>
      <c r="AT32" s="86"/>
      <c r="AU32" s="86"/>
      <c r="AV32" s="86"/>
      <c r="AW32" s="86"/>
      <c r="AX32" s="86"/>
      <c r="AY32" s="86"/>
      <c r="AZ32" s="86"/>
      <c r="BA32" s="86"/>
      <c r="BB32" s="86"/>
      <c r="BC32" s="86"/>
      <c r="BD32" s="86"/>
      <c r="BE32" s="86"/>
      <c r="BF32" s="86"/>
      <c r="BG32" s="86"/>
      <c r="BH32" s="86"/>
      <c r="BI32" s="86"/>
      <c r="BJ32" s="86"/>
      <c r="BK32" s="86"/>
      <c r="BL32" s="86"/>
      <c r="BM32" s="86"/>
      <c r="BN32" s="86"/>
      <c r="BO32" s="86"/>
      <c r="BP32" s="86"/>
      <c r="BQ32" s="86"/>
      <c r="BR32" s="86"/>
      <c r="BS32" s="86"/>
      <c r="BT32" s="86"/>
      <c r="BU32" s="86"/>
      <c r="BV32" s="86"/>
      <c r="BW32" s="86"/>
      <c r="BX32" s="86"/>
      <c r="BY32" s="86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  <c r="CL32" s="86"/>
      <c r="CM32" s="86"/>
      <c r="CN32" s="86"/>
      <c r="CO32" s="86"/>
      <c r="CP32" s="86"/>
      <c r="CQ32" s="86"/>
      <c r="CR32" s="86"/>
      <c r="CS32" s="86"/>
      <c r="CT32" s="86"/>
      <c r="CU32" s="86"/>
      <c r="CV32" s="86"/>
      <c r="CW32" s="86"/>
      <c r="CX32" s="86"/>
      <c r="CY32" s="86"/>
      <c r="CZ32" s="86"/>
      <c r="DA32" s="86"/>
      <c r="DB32" s="86"/>
      <c r="DC32" s="86"/>
      <c r="DD32" s="86"/>
      <c r="DE32" s="86"/>
      <c r="DF32" s="86"/>
      <c r="DG32" s="86"/>
      <c r="DH32" s="86"/>
      <c r="DI32" s="86"/>
      <c r="DJ32" s="86"/>
      <c r="DK32" s="86"/>
      <c r="DL32" s="86"/>
      <c r="DM32" s="86"/>
      <c r="DN32" s="86"/>
      <c r="DO32" s="86"/>
      <c r="DP32" s="86"/>
      <c r="DQ32" s="86"/>
      <c r="DR32" s="86"/>
      <c r="DS32" s="86"/>
      <c r="DT32" s="86"/>
      <c r="DU32" s="86"/>
      <c r="DV32" s="86"/>
      <c r="DW32" s="86"/>
      <c r="DX32" s="86"/>
      <c r="DY32" s="86"/>
      <c r="DZ32" s="86"/>
      <c r="EA32" s="86"/>
      <c r="EB32" s="86"/>
      <c r="EC32" s="86"/>
      <c r="ED32" s="86"/>
      <c r="EE32" s="86"/>
      <c r="EF32" s="86"/>
      <c r="EG32" s="86"/>
      <c r="EH32" s="86"/>
      <c r="EI32" s="86"/>
      <c r="EJ32" s="86"/>
      <c r="EK32" s="86"/>
      <c r="EL32" s="86"/>
      <c r="EM32" s="86"/>
      <c r="EN32" s="86"/>
      <c r="EO32" s="86"/>
      <c r="EP32" s="86"/>
      <c r="EQ32" s="86"/>
      <c r="ER32" s="86"/>
      <c r="ES32" s="86"/>
      <c r="ET32" s="86"/>
      <c r="EU32" s="86"/>
      <c r="EV32" s="86"/>
      <c r="EW32" s="86"/>
      <c r="EX32" s="86"/>
      <c r="EY32" s="86"/>
      <c r="EZ32" s="86"/>
      <c r="FA32" s="86"/>
      <c r="FB32" s="86"/>
      <c r="FC32" s="86"/>
      <c r="FD32" s="86"/>
      <c r="FE32" s="86"/>
      <c r="FF32" s="86"/>
    </row>
    <row r="33" spans="1:162" s="42" customFormat="1" ht="21">
      <c r="A33" s="44"/>
      <c r="B33" s="34"/>
      <c r="C33" s="34"/>
      <c r="D33" s="34"/>
      <c r="E33" s="34"/>
      <c r="F33" s="43" t="s">
        <v>167</v>
      </c>
      <c r="G33" s="35"/>
      <c r="H33" s="36"/>
      <c r="P33" s="86"/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</row>
    <row r="34" spans="1:162" s="31" customFormat="1" ht="378">
      <c r="A34" s="11">
        <v>12</v>
      </c>
      <c r="B34" s="8" t="s">
        <v>18</v>
      </c>
      <c r="C34" s="8" t="s">
        <v>44</v>
      </c>
      <c r="D34" s="8"/>
      <c r="E34" s="8" t="s">
        <v>45</v>
      </c>
      <c r="F34" s="14" t="s">
        <v>46</v>
      </c>
      <c r="G34" s="9"/>
      <c r="H34" s="10">
        <f>15+14+6+1</f>
        <v>36</v>
      </c>
      <c r="I34" s="30"/>
      <c r="J34" s="30"/>
      <c r="K34" s="30"/>
      <c r="L34" s="30"/>
      <c r="M34" s="30"/>
      <c r="N34" s="30"/>
      <c r="O34" s="30"/>
      <c r="P34" s="86"/>
      <c r="Q34" s="86"/>
      <c r="R34" s="86"/>
      <c r="S34" s="86"/>
      <c r="T34" s="86"/>
      <c r="U34" s="86"/>
      <c r="V34" s="86"/>
      <c r="W34" s="86"/>
      <c r="X34" s="86"/>
      <c r="Y34" s="86"/>
      <c r="Z34" s="86"/>
      <c r="AA34" s="86"/>
      <c r="AB34" s="86"/>
      <c r="AC34" s="86"/>
      <c r="AD34" s="86"/>
      <c r="AE34" s="86"/>
      <c r="AF34" s="86"/>
      <c r="AG34" s="86"/>
      <c r="AH34" s="86"/>
      <c r="AI34" s="86"/>
      <c r="AJ34" s="86"/>
      <c r="AK34" s="86"/>
      <c r="AL34" s="86"/>
      <c r="AM34" s="86"/>
      <c r="AN34" s="86"/>
      <c r="AO34" s="86"/>
      <c r="AP34" s="86"/>
      <c r="AQ34" s="86"/>
      <c r="AR34" s="86"/>
      <c r="AS34" s="86"/>
      <c r="AT34" s="86"/>
      <c r="AU34" s="86"/>
      <c r="AV34" s="86"/>
      <c r="AW34" s="86"/>
      <c r="AX34" s="86"/>
      <c r="AY34" s="86"/>
      <c r="AZ34" s="86"/>
      <c r="BA34" s="86"/>
      <c r="BB34" s="86"/>
      <c r="BC34" s="86"/>
      <c r="BD34" s="86"/>
      <c r="BE34" s="86"/>
      <c r="BF34" s="86"/>
      <c r="BG34" s="86"/>
      <c r="BH34" s="86"/>
      <c r="BI34" s="86"/>
      <c r="BJ34" s="86"/>
      <c r="BK34" s="86"/>
      <c r="BL34" s="86"/>
      <c r="BM34" s="86"/>
      <c r="BN34" s="86"/>
      <c r="BO34" s="86"/>
      <c r="BP34" s="86"/>
      <c r="BQ34" s="86"/>
      <c r="BR34" s="86"/>
      <c r="BS34" s="86"/>
      <c r="BT34" s="86"/>
      <c r="BU34" s="86"/>
      <c r="BV34" s="86"/>
      <c r="BW34" s="86"/>
      <c r="BX34" s="86"/>
      <c r="BY34" s="86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  <c r="CL34" s="86"/>
      <c r="CM34" s="86"/>
      <c r="CN34" s="86"/>
      <c r="CO34" s="86"/>
      <c r="CP34" s="86"/>
      <c r="CQ34" s="86"/>
      <c r="CR34" s="86"/>
      <c r="CS34" s="86"/>
      <c r="CT34" s="86"/>
      <c r="CU34" s="86"/>
      <c r="CV34" s="86"/>
      <c r="CW34" s="86"/>
      <c r="CX34" s="86"/>
      <c r="CY34" s="86"/>
      <c r="CZ34" s="86"/>
      <c r="DA34" s="86"/>
      <c r="DB34" s="86"/>
      <c r="DC34" s="86"/>
      <c r="DD34" s="86"/>
      <c r="DE34" s="86"/>
      <c r="DF34" s="86"/>
      <c r="DG34" s="86"/>
      <c r="DH34" s="86"/>
      <c r="DI34" s="86"/>
      <c r="DJ34" s="86"/>
      <c r="DK34" s="86"/>
      <c r="DL34" s="86"/>
      <c r="DM34" s="86"/>
      <c r="DN34" s="86"/>
      <c r="DO34" s="86"/>
      <c r="DP34" s="86"/>
      <c r="DQ34" s="86"/>
      <c r="DR34" s="86"/>
      <c r="DS34" s="86"/>
      <c r="DT34" s="86"/>
      <c r="DU34" s="86"/>
      <c r="DV34" s="86"/>
      <c r="DW34" s="86"/>
      <c r="DX34" s="86"/>
      <c r="DY34" s="86"/>
      <c r="DZ34" s="86"/>
      <c r="EA34" s="86"/>
      <c r="EB34" s="86"/>
      <c r="EC34" s="86"/>
      <c r="ED34" s="86"/>
      <c r="EE34" s="86"/>
      <c r="EF34" s="86"/>
      <c r="EG34" s="86"/>
      <c r="EH34" s="86"/>
      <c r="EI34" s="86"/>
      <c r="EJ34" s="86"/>
      <c r="EK34" s="86"/>
      <c r="EL34" s="86"/>
      <c r="EM34" s="86"/>
      <c r="EN34" s="86"/>
      <c r="EO34" s="86"/>
      <c r="EP34" s="86"/>
      <c r="EQ34" s="86"/>
      <c r="ER34" s="86"/>
      <c r="ES34" s="86"/>
      <c r="ET34" s="86"/>
      <c r="EU34" s="86"/>
      <c r="EV34" s="86"/>
      <c r="EW34" s="86"/>
      <c r="EX34" s="86"/>
      <c r="EY34" s="86"/>
      <c r="EZ34" s="86"/>
      <c r="FA34" s="86"/>
      <c r="FB34" s="86"/>
      <c r="FC34" s="86"/>
      <c r="FD34" s="86"/>
      <c r="FE34" s="86"/>
      <c r="FF34" s="86"/>
    </row>
    <row r="35" spans="1:162" s="31" customFormat="1" ht="231">
      <c r="A35" s="11">
        <v>19</v>
      </c>
      <c r="B35" s="8" t="s">
        <v>59</v>
      </c>
      <c r="C35" s="8" t="s">
        <v>62</v>
      </c>
      <c r="D35" s="8"/>
      <c r="E35" s="8" t="s">
        <v>63</v>
      </c>
      <c r="F35" s="14" t="s">
        <v>64</v>
      </c>
      <c r="G35" s="9"/>
      <c r="H35" s="16">
        <v>5</v>
      </c>
      <c r="I35" s="30"/>
      <c r="J35" s="30"/>
      <c r="K35" s="30"/>
      <c r="L35" s="30"/>
      <c r="M35" s="30"/>
      <c r="N35" s="30"/>
      <c r="O35" s="30"/>
      <c r="P35" s="86"/>
      <c r="Q35" s="86"/>
      <c r="R35" s="86"/>
      <c r="S35" s="86"/>
      <c r="T35" s="86"/>
      <c r="U35" s="86"/>
      <c r="V35" s="86"/>
      <c r="W35" s="86"/>
      <c r="X35" s="86"/>
      <c r="Y35" s="86"/>
      <c r="Z35" s="86"/>
      <c r="AA35" s="86"/>
      <c r="AB35" s="86"/>
      <c r="AC35" s="86"/>
      <c r="AD35" s="86"/>
      <c r="AE35" s="86"/>
      <c r="AF35" s="86"/>
      <c r="AG35" s="86"/>
      <c r="AH35" s="86"/>
      <c r="AI35" s="86"/>
      <c r="AJ35" s="86"/>
      <c r="AK35" s="86"/>
      <c r="AL35" s="86"/>
      <c r="AM35" s="86"/>
      <c r="AN35" s="86"/>
      <c r="AO35" s="86"/>
      <c r="AP35" s="86"/>
      <c r="AQ35" s="86"/>
      <c r="AR35" s="86"/>
      <c r="AS35" s="86"/>
      <c r="AT35" s="86"/>
      <c r="AU35" s="86"/>
      <c r="AV35" s="86"/>
      <c r="AW35" s="86"/>
      <c r="AX35" s="86"/>
      <c r="AY35" s="86"/>
      <c r="AZ35" s="86"/>
      <c r="BA35" s="86"/>
      <c r="BB35" s="86"/>
      <c r="BC35" s="86"/>
      <c r="BD35" s="86"/>
      <c r="BE35" s="86"/>
      <c r="BF35" s="86"/>
      <c r="BG35" s="86"/>
      <c r="BH35" s="86"/>
      <c r="BI35" s="86"/>
      <c r="BJ35" s="86"/>
      <c r="BK35" s="86"/>
      <c r="BL35" s="86"/>
      <c r="BM35" s="86"/>
      <c r="BN35" s="86"/>
      <c r="BO35" s="86"/>
      <c r="BP35" s="86"/>
      <c r="BQ35" s="86"/>
      <c r="BR35" s="86"/>
      <c r="BS35" s="86"/>
      <c r="BT35" s="86"/>
      <c r="BU35" s="86"/>
      <c r="BV35" s="86"/>
      <c r="BW35" s="86"/>
      <c r="BX35" s="86"/>
      <c r="BY35" s="86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  <c r="CL35" s="86"/>
      <c r="CM35" s="86"/>
      <c r="CN35" s="86"/>
      <c r="CO35" s="86"/>
      <c r="CP35" s="86"/>
      <c r="CQ35" s="86"/>
      <c r="CR35" s="86"/>
      <c r="CS35" s="86"/>
      <c r="CT35" s="86"/>
      <c r="CU35" s="86"/>
      <c r="CV35" s="86"/>
      <c r="CW35" s="86"/>
      <c r="CX35" s="86"/>
      <c r="CY35" s="86"/>
      <c r="CZ35" s="86"/>
      <c r="DA35" s="86"/>
      <c r="DB35" s="86"/>
      <c r="DC35" s="86"/>
      <c r="DD35" s="86"/>
      <c r="DE35" s="86"/>
      <c r="DF35" s="86"/>
      <c r="DG35" s="86"/>
      <c r="DH35" s="86"/>
      <c r="DI35" s="86"/>
      <c r="DJ35" s="86"/>
      <c r="DK35" s="86"/>
      <c r="DL35" s="86"/>
      <c r="DM35" s="86"/>
      <c r="DN35" s="86"/>
      <c r="DO35" s="86"/>
      <c r="DP35" s="86"/>
      <c r="DQ35" s="86"/>
      <c r="DR35" s="86"/>
      <c r="DS35" s="86"/>
      <c r="DT35" s="86"/>
      <c r="DU35" s="86"/>
      <c r="DV35" s="86"/>
      <c r="DW35" s="86"/>
      <c r="DX35" s="86"/>
      <c r="DY35" s="86"/>
      <c r="DZ35" s="86"/>
      <c r="EA35" s="86"/>
      <c r="EB35" s="86"/>
      <c r="EC35" s="86"/>
      <c r="ED35" s="86"/>
      <c r="EE35" s="86"/>
      <c r="EF35" s="86"/>
      <c r="EG35" s="86"/>
      <c r="EH35" s="86"/>
      <c r="EI35" s="86"/>
      <c r="EJ35" s="86"/>
      <c r="EK35" s="86"/>
      <c r="EL35" s="86"/>
      <c r="EM35" s="86"/>
      <c r="EN35" s="86"/>
      <c r="EO35" s="86"/>
      <c r="EP35" s="86"/>
      <c r="EQ35" s="86"/>
      <c r="ER35" s="86"/>
      <c r="ES35" s="86"/>
      <c r="ET35" s="86"/>
      <c r="EU35" s="86"/>
      <c r="EV35" s="86"/>
      <c r="EW35" s="86"/>
      <c r="EX35" s="86"/>
      <c r="EY35" s="86"/>
      <c r="EZ35" s="86"/>
      <c r="FA35" s="86"/>
      <c r="FB35" s="86"/>
      <c r="FC35" s="86"/>
      <c r="FD35" s="86"/>
      <c r="FE35" s="86"/>
      <c r="FF35" s="86"/>
    </row>
    <row r="36" spans="1:162" s="32" customFormat="1" ht="18" customHeight="1">
      <c r="A36" s="55"/>
      <c r="B36" s="54"/>
      <c r="C36" s="54"/>
      <c r="D36" s="54"/>
      <c r="E36" s="54"/>
      <c r="F36" s="53"/>
      <c r="G36" s="52"/>
      <c r="H36" s="51"/>
      <c r="I36" s="50"/>
      <c r="J36" s="59" t="s">
        <v>177</v>
      </c>
      <c r="K36" s="46"/>
      <c r="L36" s="46">
        <f>SUM(L34:L35)</f>
        <v>0</v>
      </c>
      <c r="M36" s="50"/>
      <c r="N36" s="50"/>
      <c r="O36" s="50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86"/>
      <c r="AS36" s="86"/>
      <c r="AT36" s="86"/>
      <c r="AU36" s="86"/>
      <c r="AV36" s="86"/>
      <c r="AW36" s="86"/>
      <c r="AX36" s="86"/>
      <c r="AY36" s="86"/>
      <c r="AZ36" s="86"/>
      <c r="BA36" s="86"/>
      <c r="BB36" s="86"/>
      <c r="BC36" s="86"/>
      <c r="BD36" s="86"/>
      <c r="BE36" s="86"/>
      <c r="BF36" s="86"/>
      <c r="BG36" s="86"/>
      <c r="BH36" s="86"/>
      <c r="BI36" s="86"/>
      <c r="BJ36" s="86"/>
      <c r="BK36" s="86"/>
      <c r="BL36" s="86"/>
      <c r="BM36" s="86"/>
      <c r="BN36" s="86"/>
      <c r="BO36" s="86"/>
      <c r="BP36" s="86"/>
      <c r="BQ36" s="86"/>
      <c r="BR36" s="86"/>
      <c r="BS36" s="86"/>
      <c r="BT36" s="86"/>
      <c r="BU36" s="86"/>
      <c r="BV36" s="86"/>
      <c r="BW36" s="86"/>
      <c r="BX36" s="86"/>
      <c r="BY36" s="86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  <c r="CL36" s="86"/>
      <c r="CM36" s="86"/>
      <c r="CN36" s="86"/>
      <c r="CO36" s="86"/>
      <c r="CP36" s="86"/>
      <c r="CQ36" s="86"/>
      <c r="CR36" s="86"/>
      <c r="CS36" s="86"/>
      <c r="CT36" s="86"/>
      <c r="CU36" s="86"/>
      <c r="CV36" s="86"/>
      <c r="CW36" s="86"/>
      <c r="CX36" s="86"/>
      <c r="CY36" s="86"/>
      <c r="CZ36" s="86"/>
      <c r="DA36" s="86"/>
      <c r="DB36" s="86"/>
      <c r="DC36" s="86"/>
      <c r="DD36" s="86"/>
      <c r="DE36" s="86"/>
      <c r="DF36" s="86"/>
      <c r="DG36" s="86"/>
      <c r="DH36" s="86"/>
      <c r="DI36" s="86"/>
      <c r="DJ36" s="86"/>
      <c r="DK36" s="86"/>
      <c r="DL36" s="86"/>
      <c r="DM36" s="86"/>
      <c r="DN36" s="86"/>
      <c r="DO36" s="86"/>
      <c r="DP36" s="86"/>
      <c r="DQ36" s="86"/>
      <c r="DR36" s="86"/>
      <c r="DS36" s="86"/>
      <c r="DT36" s="86"/>
      <c r="DU36" s="86"/>
      <c r="DV36" s="86"/>
      <c r="DW36" s="86"/>
      <c r="DX36" s="86"/>
      <c r="DY36" s="86"/>
      <c r="DZ36" s="86"/>
      <c r="EA36" s="86"/>
      <c r="EB36" s="86"/>
      <c r="EC36" s="86"/>
      <c r="ED36" s="86"/>
      <c r="EE36" s="86"/>
      <c r="EF36" s="86"/>
      <c r="EG36" s="86"/>
      <c r="EH36" s="86"/>
      <c r="EI36" s="86"/>
      <c r="EJ36" s="86"/>
      <c r="EK36" s="86"/>
      <c r="EL36" s="86"/>
      <c r="EM36" s="86"/>
      <c r="EN36" s="86"/>
      <c r="EO36" s="86"/>
      <c r="EP36" s="86"/>
      <c r="EQ36" s="86"/>
      <c r="ER36" s="86"/>
      <c r="ES36" s="86"/>
      <c r="ET36" s="86"/>
      <c r="EU36" s="86"/>
      <c r="EV36" s="86"/>
      <c r="EW36" s="86"/>
      <c r="EX36" s="86"/>
      <c r="EY36" s="86"/>
      <c r="EZ36" s="86"/>
      <c r="FA36" s="86"/>
      <c r="FB36" s="86"/>
      <c r="FC36" s="86"/>
      <c r="FD36" s="86"/>
      <c r="FE36" s="86"/>
      <c r="FF36" s="86"/>
    </row>
    <row r="37" spans="1:162" s="42" customFormat="1" ht="21">
      <c r="A37" s="44"/>
      <c r="B37" s="34"/>
      <c r="C37" s="34"/>
      <c r="D37" s="34"/>
      <c r="E37" s="34"/>
      <c r="F37" s="43" t="s">
        <v>166</v>
      </c>
      <c r="G37" s="35"/>
      <c r="H37" s="3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86"/>
      <c r="AE37" s="86"/>
      <c r="AF37" s="86"/>
      <c r="AG37" s="86"/>
      <c r="AH37" s="86"/>
      <c r="AI37" s="86"/>
      <c r="AJ37" s="86"/>
      <c r="AK37" s="86"/>
      <c r="AL37" s="86"/>
      <c r="AM37" s="86"/>
      <c r="AN37" s="86"/>
      <c r="AO37" s="86"/>
      <c r="AP37" s="86"/>
      <c r="AQ37" s="86"/>
      <c r="AR37" s="86"/>
      <c r="AS37" s="86"/>
      <c r="AT37" s="86"/>
      <c r="AU37" s="86"/>
      <c r="AV37" s="86"/>
      <c r="AW37" s="86"/>
      <c r="AX37" s="86"/>
      <c r="AY37" s="86"/>
      <c r="AZ37" s="86"/>
      <c r="BA37" s="86"/>
      <c r="BB37" s="86"/>
      <c r="BC37" s="86"/>
      <c r="BD37" s="86"/>
      <c r="BE37" s="86"/>
      <c r="BF37" s="86"/>
      <c r="BG37" s="86"/>
      <c r="BH37" s="86"/>
      <c r="BI37" s="86"/>
      <c r="BJ37" s="86"/>
      <c r="BK37" s="86"/>
      <c r="BL37" s="86"/>
      <c r="BM37" s="86"/>
      <c r="BN37" s="86"/>
      <c r="BO37" s="86"/>
      <c r="BP37" s="86"/>
      <c r="BQ37" s="86"/>
      <c r="BR37" s="86"/>
      <c r="BS37" s="86"/>
      <c r="BT37" s="86"/>
      <c r="BU37" s="86"/>
      <c r="BV37" s="86"/>
      <c r="BW37" s="86"/>
      <c r="BX37" s="86"/>
      <c r="BY37" s="86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  <c r="CL37" s="86"/>
      <c r="CM37" s="86"/>
      <c r="CN37" s="86"/>
      <c r="CO37" s="86"/>
      <c r="CP37" s="86"/>
      <c r="CQ37" s="86"/>
      <c r="CR37" s="86"/>
      <c r="CS37" s="86"/>
      <c r="CT37" s="86"/>
      <c r="CU37" s="86"/>
      <c r="CV37" s="86"/>
      <c r="CW37" s="86"/>
      <c r="CX37" s="86"/>
      <c r="CY37" s="86"/>
      <c r="CZ37" s="86"/>
      <c r="DA37" s="86"/>
      <c r="DB37" s="86"/>
      <c r="DC37" s="86"/>
      <c r="DD37" s="86"/>
      <c r="DE37" s="86"/>
      <c r="DF37" s="86"/>
      <c r="DG37" s="86"/>
      <c r="DH37" s="86"/>
      <c r="DI37" s="86"/>
      <c r="DJ37" s="86"/>
      <c r="DK37" s="86"/>
      <c r="DL37" s="86"/>
      <c r="DM37" s="86"/>
      <c r="DN37" s="86"/>
      <c r="DO37" s="86"/>
      <c r="DP37" s="86"/>
      <c r="DQ37" s="86"/>
      <c r="DR37" s="86"/>
      <c r="DS37" s="86"/>
      <c r="DT37" s="86"/>
      <c r="DU37" s="86"/>
      <c r="DV37" s="86"/>
      <c r="DW37" s="86"/>
      <c r="DX37" s="86"/>
      <c r="DY37" s="86"/>
      <c r="DZ37" s="86"/>
      <c r="EA37" s="86"/>
      <c r="EB37" s="86"/>
      <c r="EC37" s="86"/>
      <c r="ED37" s="86"/>
      <c r="EE37" s="86"/>
      <c r="EF37" s="86"/>
      <c r="EG37" s="86"/>
      <c r="EH37" s="86"/>
      <c r="EI37" s="86"/>
      <c r="EJ37" s="86"/>
      <c r="EK37" s="86"/>
      <c r="EL37" s="86"/>
      <c r="EM37" s="86"/>
      <c r="EN37" s="86"/>
      <c r="EO37" s="86"/>
      <c r="EP37" s="86"/>
      <c r="EQ37" s="86"/>
      <c r="ER37" s="86"/>
      <c r="ES37" s="86"/>
      <c r="ET37" s="86"/>
      <c r="EU37" s="86"/>
      <c r="EV37" s="86"/>
      <c r="EW37" s="86"/>
      <c r="EX37" s="86"/>
      <c r="EY37" s="86"/>
      <c r="EZ37" s="86"/>
      <c r="FA37" s="86"/>
      <c r="FB37" s="86"/>
      <c r="FC37" s="86"/>
      <c r="FD37" s="86"/>
      <c r="FE37" s="86"/>
      <c r="FF37" s="86"/>
    </row>
    <row r="38" spans="1:162" ht="399">
      <c r="A38" s="11">
        <v>3</v>
      </c>
      <c r="B38" s="8" t="s">
        <v>18</v>
      </c>
      <c r="C38" s="8"/>
      <c r="D38" s="8"/>
      <c r="E38" s="8" t="s">
        <v>23</v>
      </c>
      <c r="F38" s="14" t="s">
        <v>24</v>
      </c>
      <c r="G38" s="9"/>
      <c r="H38" s="10">
        <f>217-34+18</f>
        <v>201</v>
      </c>
      <c r="I38" s="30"/>
      <c r="J38" s="30"/>
      <c r="K38" s="30"/>
      <c r="L38" s="30"/>
      <c r="M38" s="30"/>
      <c r="N38" s="30"/>
      <c r="O38" s="30"/>
    </row>
    <row r="39" spans="1:162" s="31" customFormat="1" ht="378">
      <c r="A39" s="11">
        <v>14</v>
      </c>
      <c r="B39" s="8" t="s">
        <v>18</v>
      </c>
      <c r="C39" s="8" t="s">
        <v>44</v>
      </c>
      <c r="D39" s="8"/>
      <c r="E39" s="8" t="s">
        <v>50</v>
      </c>
      <c r="F39" s="17" t="s">
        <v>51</v>
      </c>
      <c r="G39" s="18"/>
      <c r="H39" s="16">
        <f>40+1</f>
        <v>41</v>
      </c>
      <c r="I39" s="30"/>
      <c r="J39" s="30"/>
      <c r="K39" s="30"/>
      <c r="L39" s="30"/>
      <c r="M39" s="30"/>
      <c r="N39" s="30"/>
      <c r="O39" s="30"/>
      <c r="P39" s="86"/>
      <c r="Q39" s="86"/>
      <c r="R39" s="86"/>
      <c r="S39" s="86"/>
      <c r="T39" s="86"/>
      <c r="U39" s="86"/>
      <c r="V39" s="86"/>
      <c r="W39" s="86"/>
      <c r="X39" s="86"/>
      <c r="Y39" s="86"/>
      <c r="Z39" s="86"/>
      <c r="AA39" s="86"/>
      <c r="AB39" s="86"/>
      <c r="AC39" s="86"/>
      <c r="AD39" s="86"/>
      <c r="AE39" s="86"/>
      <c r="AF39" s="86"/>
      <c r="AG39" s="86"/>
      <c r="AH39" s="86"/>
      <c r="AI39" s="86"/>
      <c r="AJ39" s="86"/>
      <c r="AK39" s="86"/>
      <c r="AL39" s="86"/>
      <c r="AM39" s="86"/>
      <c r="AN39" s="86"/>
      <c r="AO39" s="86"/>
      <c r="AP39" s="86"/>
      <c r="AQ39" s="86"/>
      <c r="AR39" s="86"/>
      <c r="AS39" s="86"/>
      <c r="AT39" s="86"/>
      <c r="AU39" s="86"/>
      <c r="AV39" s="86"/>
      <c r="AW39" s="86"/>
      <c r="AX39" s="86"/>
      <c r="AY39" s="86"/>
      <c r="AZ39" s="86"/>
      <c r="BA39" s="86"/>
      <c r="BB39" s="86"/>
      <c r="BC39" s="86"/>
      <c r="BD39" s="86"/>
      <c r="BE39" s="86"/>
      <c r="BF39" s="86"/>
      <c r="BG39" s="86"/>
      <c r="BH39" s="86"/>
      <c r="BI39" s="86"/>
      <c r="BJ39" s="86"/>
      <c r="BK39" s="86"/>
      <c r="BL39" s="86"/>
      <c r="BM39" s="86"/>
      <c r="BN39" s="86"/>
      <c r="BO39" s="86"/>
      <c r="BP39" s="86"/>
      <c r="BQ39" s="86"/>
      <c r="BR39" s="86"/>
      <c r="BS39" s="86"/>
      <c r="BT39" s="86"/>
      <c r="BU39" s="86"/>
      <c r="BV39" s="86"/>
      <c r="BW39" s="86"/>
      <c r="BX39" s="86"/>
      <c r="BY39" s="86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  <c r="CL39" s="86"/>
      <c r="CM39" s="86"/>
      <c r="CN39" s="86"/>
      <c r="CO39" s="86"/>
      <c r="CP39" s="86"/>
      <c r="CQ39" s="86"/>
      <c r="CR39" s="86"/>
      <c r="CS39" s="86"/>
      <c r="CT39" s="86"/>
      <c r="CU39" s="86"/>
      <c r="CV39" s="86"/>
      <c r="CW39" s="86"/>
      <c r="CX39" s="86"/>
      <c r="CY39" s="86"/>
      <c r="CZ39" s="86"/>
      <c r="DA39" s="86"/>
      <c r="DB39" s="86"/>
      <c r="DC39" s="86"/>
      <c r="DD39" s="86"/>
      <c r="DE39" s="86"/>
      <c r="DF39" s="86"/>
      <c r="DG39" s="86"/>
      <c r="DH39" s="86"/>
      <c r="DI39" s="86"/>
      <c r="DJ39" s="86"/>
      <c r="DK39" s="86"/>
      <c r="DL39" s="86"/>
      <c r="DM39" s="86"/>
      <c r="DN39" s="86"/>
      <c r="DO39" s="86"/>
      <c r="DP39" s="86"/>
      <c r="DQ39" s="86"/>
      <c r="DR39" s="86"/>
      <c r="DS39" s="86"/>
      <c r="DT39" s="86"/>
      <c r="DU39" s="86"/>
      <c r="DV39" s="86"/>
      <c r="DW39" s="86"/>
      <c r="DX39" s="86"/>
      <c r="DY39" s="86"/>
      <c r="DZ39" s="86"/>
      <c r="EA39" s="86"/>
      <c r="EB39" s="86"/>
      <c r="EC39" s="86"/>
      <c r="ED39" s="86"/>
      <c r="EE39" s="86"/>
      <c r="EF39" s="86"/>
      <c r="EG39" s="86"/>
      <c r="EH39" s="86"/>
      <c r="EI39" s="86"/>
      <c r="EJ39" s="86"/>
      <c r="EK39" s="86"/>
      <c r="EL39" s="86"/>
      <c r="EM39" s="86"/>
      <c r="EN39" s="86"/>
      <c r="EO39" s="86"/>
      <c r="EP39" s="86"/>
      <c r="EQ39" s="86"/>
      <c r="ER39" s="86"/>
      <c r="ES39" s="86"/>
      <c r="ET39" s="86"/>
      <c r="EU39" s="86"/>
      <c r="EV39" s="86"/>
      <c r="EW39" s="86"/>
      <c r="EX39" s="86"/>
      <c r="EY39" s="86"/>
      <c r="EZ39" s="86"/>
      <c r="FA39" s="86"/>
      <c r="FB39" s="86"/>
      <c r="FC39" s="86"/>
      <c r="FD39" s="86"/>
      <c r="FE39" s="86"/>
      <c r="FF39" s="86"/>
    </row>
    <row r="40" spans="1:162" s="32" customFormat="1" ht="18" customHeight="1">
      <c r="A40" s="55"/>
      <c r="B40" s="54"/>
      <c r="C40" s="54"/>
      <c r="D40" s="54"/>
      <c r="E40" s="54"/>
      <c r="F40" s="53"/>
      <c r="G40" s="52"/>
      <c r="H40" s="51"/>
      <c r="I40" s="50"/>
      <c r="J40" s="59" t="s">
        <v>176</v>
      </c>
      <c r="K40" s="46"/>
      <c r="L40" s="46">
        <f>SUM(L38:L39)</f>
        <v>0</v>
      </c>
      <c r="M40" s="50"/>
      <c r="N40" s="50"/>
      <c r="O40" s="50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6"/>
      <c r="AS40" s="86"/>
      <c r="AT40" s="86"/>
      <c r="AU40" s="86"/>
      <c r="AV40" s="86"/>
      <c r="AW40" s="86"/>
      <c r="AX40" s="86"/>
      <c r="AY40" s="86"/>
      <c r="AZ40" s="86"/>
      <c r="BA40" s="86"/>
      <c r="BB40" s="86"/>
      <c r="BC40" s="86"/>
      <c r="BD40" s="86"/>
      <c r="BE40" s="86"/>
      <c r="BF40" s="86"/>
      <c r="BG40" s="86"/>
      <c r="BH40" s="86"/>
      <c r="BI40" s="86"/>
      <c r="BJ40" s="86"/>
      <c r="BK40" s="86"/>
      <c r="BL40" s="86"/>
      <c r="BM40" s="86"/>
      <c r="BN40" s="86"/>
      <c r="BO40" s="86"/>
      <c r="BP40" s="86"/>
      <c r="BQ40" s="86"/>
      <c r="BR40" s="86"/>
      <c r="BS40" s="86"/>
      <c r="BT40" s="86"/>
      <c r="BU40" s="86"/>
      <c r="BV40" s="86"/>
      <c r="BW40" s="86"/>
      <c r="BX40" s="86"/>
      <c r="BY40" s="86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  <c r="CL40" s="86"/>
      <c r="CM40" s="86"/>
      <c r="CN40" s="86"/>
      <c r="CO40" s="86"/>
      <c r="CP40" s="86"/>
      <c r="CQ40" s="86"/>
      <c r="CR40" s="86"/>
      <c r="CS40" s="86"/>
      <c r="CT40" s="86"/>
      <c r="CU40" s="86"/>
      <c r="CV40" s="86"/>
      <c r="CW40" s="86"/>
      <c r="CX40" s="86"/>
      <c r="CY40" s="86"/>
      <c r="CZ40" s="86"/>
      <c r="DA40" s="86"/>
      <c r="DB40" s="86"/>
      <c r="DC40" s="86"/>
      <c r="DD40" s="86"/>
      <c r="DE40" s="86"/>
      <c r="DF40" s="86"/>
      <c r="DG40" s="86"/>
      <c r="DH40" s="86"/>
      <c r="DI40" s="86"/>
      <c r="DJ40" s="86"/>
      <c r="DK40" s="86"/>
      <c r="DL40" s="86"/>
      <c r="DM40" s="86"/>
      <c r="DN40" s="86"/>
      <c r="DO40" s="86"/>
      <c r="DP40" s="86"/>
      <c r="DQ40" s="86"/>
      <c r="DR40" s="86"/>
      <c r="DS40" s="86"/>
      <c r="DT40" s="86"/>
      <c r="DU40" s="86"/>
      <c r="DV40" s="86"/>
      <c r="DW40" s="86"/>
      <c r="DX40" s="86"/>
      <c r="DY40" s="86"/>
      <c r="DZ40" s="86"/>
      <c r="EA40" s="86"/>
      <c r="EB40" s="86"/>
      <c r="EC40" s="86"/>
      <c r="ED40" s="86"/>
      <c r="EE40" s="86"/>
      <c r="EF40" s="86"/>
      <c r="EG40" s="86"/>
      <c r="EH40" s="86"/>
      <c r="EI40" s="86"/>
      <c r="EJ40" s="86"/>
      <c r="EK40" s="86"/>
      <c r="EL40" s="86"/>
      <c r="EM40" s="86"/>
      <c r="EN40" s="86"/>
      <c r="EO40" s="86"/>
      <c r="EP40" s="86"/>
      <c r="EQ40" s="86"/>
      <c r="ER40" s="86"/>
      <c r="ES40" s="86"/>
      <c r="ET40" s="86"/>
      <c r="EU40" s="86"/>
      <c r="EV40" s="86"/>
      <c r="EW40" s="86"/>
      <c r="EX40" s="86"/>
      <c r="EY40" s="86"/>
      <c r="EZ40" s="86"/>
      <c r="FA40" s="86"/>
      <c r="FB40" s="86"/>
      <c r="FC40" s="86"/>
      <c r="FD40" s="86"/>
      <c r="FE40" s="86"/>
      <c r="FF40" s="86"/>
    </row>
    <row r="41" spans="1:162" s="42" customFormat="1" ht="21">
      <c r="A41" s="44"/>
      <c r="B41" s="34"/>
      <c r="C41" s="34"/>
      <c r="D41" s="34"/>
      <c r="E41" s="34"/>
      <c r="F41" s="43" t="s">
        <v>165</v>
      </c>
      <c r="G41" s="35"/>
      <c r="H41" s="36"/>
      <c r="P41" s="86"/>
      <c r="Q41" s="86"/>
      <c r="R41" s="86"/>
      <c r="S41" s="86"/>
      <c r="T41" s="86"/>
      <c r="U41" s="86"/>
      <c r="V41" s="86"/>
      <c r="W41" s="86"/>
      <c r="X41" s="86"/>
      <c r="Y41" s="86"/>
      <c r="Z41" s="86"/>
      <c r="AA41" s="86"/>
      <c r="AB41" s="86"/>
      <c r="AC41" s="86"/>
      <c r="AD41" s="86"/>
      <c r="AE41" s="86"/>
      <c r="AF41" s="86"/>
      <c r="AG41" s="86"/>
      <c r="AH41" s="86"/>
      <c r="AI41" s="86"/>
      <c r="AJ41" s="86"/>
      <c r="AK41" s="86"/>
      <c r="AL41" s="86"/>
      <c r="AM41" s="86"/>
      <c r="AN41" s="86"/>
      <c r="AO41" s="86"/>
      <c r="AP41" s="86"/>
      <c r="AQ41" s="86"/>
      <c r="AR41" s="86"/>
      <c r="AS41" s="86"/>
      <c r="AT41" s="86"/>
      <c r="AU41" s="86"/>
      <c r="AV41" s="86"/>
      <c r="AW41" s="86"/>
      <c r="AX41" s="86"/>
      <c r="AY41" s="86"/>
      <c r="AZ41" s="86"/>
      <c r="BA41" s="86"/>
      <c r="BB41" s="86"/>
      <c r="BC41" s="86"/>
      <c r="BD41" s="86"/>
      <c r="BE41" s="86"/>
      <c r="BF41" s="86"/>
      <c r="BG41" s="86"/>
      <c r="BH41" s="86"/>
      <c r="BI41" s="86"/>
      <c r="BJ41" s="86"/>
      <c r="BK41" s="86"/>
      <c r="BL41" s="86"/>
      <c r="BM41" s="86"/>
      <c r="BN41" s="86"/>
      <c r="BO41" s="86"/>
      <c r="BP41" s="86"/>
      <c r="BQ41" s="86"/>
      <c r="BR41" s="86"/>
      <c r="BS41" s="86"/>
      <c r="BT41" s="86"/>
      <c r="BU41" s="86"/>
      <c r="BV41" s="86"/>
      <c r="BW41" s="86"/>
      <c r="BX41" s="86"/>
      <c r="BY41" s="86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  <c r="CL41" s="86"/>
      <c r="CM41" s="86"/>
      <c r="CN41" s="86"/>
      <c r="CO41" s="86"/>
      <c r="CP41" s="86"/>
      <c r="CQ41" s="86"/>
      <c r="CR41" s="86"/>
      <c r="CS41" s="86"/>
      <c r="CT41" s="86"/>
      <c r="CU41" s="86"/>
      <c r="CV41" s="86"/>
      <c r="CW41" s="86"/>
      <c r="CX41" s="86"/>
      <c r="CY41" s="86"/>
      <c r="CZ41" s="86"/>
      <c r="DA41" s="86"/>
      <c r="DB41" s="86"/>
      <c r="DC41" s="86"/>
      <c r="DD41" s="86"/>
      <c r="DE41" s="86"/>
      <c r="DF41" s="86"/>
      <c r="DG41" s="86"/>
      <c r="DH41" s="86"/>
      <c r="DI41" s="86"/>
      <c r="DJ41" s="86"/>
      <c r="DK41" s="86"/>
      <c r="DL41" s="86"/>
      <c r="DM41" s="86"/>
      <c r="DN41" s="86"/>
      <c r="DO41" s="86"/>
      <c r="DP41" s="86"/>
      <c r="DQ41" s="86"/>
      <c r="DR41" s="86"/>
      <c r="DS41" s="86"/>
      <c r="DT41" s="86"/>
      <c r="DU41" s="86"/>
      <c r="DV41" s="86"/>
      <c r="DW41" s="86"/>
      <c r="DX41" s="86"/>
      <c r="DY41" s="86"/>
      <c r="DZ41" s="86"/>
      <c r="EA41" s="86"/>
      <c r="EB41" s="86"/>
      <c r="EC41" s="86"/>
      <c r="ED41" s="86"/>
      <c r="EE41" s="86"/>
      <c r="EF41" s="86"/>
      <c r="EG41" s="86"/>
      <c r="EH41" s="86"/>
      <c r="EI41" s="86"/>
      <c r="EJ41" s="86"/>
      <c r="EK41" s="86"/>
      <c r="EL41" s="86"/>
      <c r="EM41" s="86"/>
      <c r="EN41" s="86"/>
      <c r="EO41" s="86"/>
      <c r="EP41" s="86"/>
      <c r="EQ41" s="86"/>
      <c r="ER41" s="86"/>
      <c r="ES41" s="86"/>
      <c r="ET41" s="86"/>
      <c r="EU41" s="86"/>
      <c r="EV41" s="86"/>
      <c r="EW41" s="86"/>
      <c r="EX41" s="86"/>
      <c r="EY41" s="86"/>
      <c r="EZ41" s="86"/>
      <c r="FA41" s="86"/>
      <c r="FB41" s="86"/>
      <c r="FC41" s="86"/>
      <c r="FD41" s="86"/>
      <c r="FE41" s="86"/>
      <c r="FF41" s="86"/>
    </row>
    <row r="42" spans="1:162" ht="120.75" customHeight="1">
      <c r="A42" s="11">
        <v>4</v>
      </c>
      <c r="B42" s="8" t="s">
        <v>18</v>
      </c>
      <c r="C42" s="8"/>
      <c r="D42" s="8"/>
      <c r="E42" s="8" t="s">
        <v>25</v>
      </c>
      <c r="F42" s="14" t="s">
        <v>26</v>
      </c>
      <c r="G42" s="9"/>
      <c r="H42" s="10">
        <f>199-34+18</f>
        <v>183</v>
      </c>
      <c r="I42" s="30"/>
      <c r="J42" s="30"/>
      <c r="K42" s="30"/>
      <c r="L42" s="30"/>
      <c r="M42" s="30"/>
      <c r="N42" s="30"/>
      <c r="O42" s="30"/>
    </row>
    <row r="43" spans="1:162" s="32" customFormat="1" ht="18" customHeight="1">
      <c r="A43" s="55"/>
      <c r="B43" s="54"/>
      <c r="C43" s="54"/>
      <c r="D43" s="54"/>
      <c r="E43" s="54"/>
      <c r="F43" s="53"/>
      <c r="G43" s="52"/>
      <c r="H43" s="51"/>
      <c r="I43" s="50"/>
      <c r="J43" s="59" t="s">
        <v>175</v>
      </c>
      <c r="K43" s="46"/>
      <c r="L43" s="46">
        <f>L42</f>
        <v>0</v>
      </c>
      <c r="M43" s="50"/>
      <c r="N43" s="50"/>
      <c r="O43" s="50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86"/>
      <c r="AW43" s="86"/>
      <c r="AX43" s="86"/>
      <c r="AY43" s="86"/>
      <c r="AZ43" s="86"/>
      <c r="BA43" s="86"/>
      <c r="BB43" s="86"/>
      <c r="BC43" s="86"/>
      <c r="BD43" s="86"/>
      <c r="BE43" s="86"/>
      <c r="BF43" s="86"/>
      <c r="BG43" s="86"/>
      <c r="BH43" s="86"/>
      <c r="BI43" s="86"/>
      <c r="BJ43" s="86"/>
      <c r="BK43" s="86"/>
      <c r="BL43" s="86"/>
      <c r="BM43" s="86"/>
      <c r="BN43" s="86"/>
      <c r="BO43" s="86"/>
      <c r="BP43" s="86"/>
      <c r="BQ43" s="86"/>
      <c r="BR43" s="86"/>
      <c r="BS43" s="86"/>
      <c r="BT43" s="86"/>
      <c r="BU43" s="86"/>
      <c r="BV43" s="86"/>
      <c r="BW43" s="86"/>
      <c r="BX43" s="86"/>
      <c r="BY43" s="86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  <c r="CL43" s="86"/>
      <c r="CM43" s="86"/>
      <c r="CN43" s="86"/>
      <c r="CO43" s="86"/>
      <c r="CP43" s="86"/>
      <c r="CQ43" s="86"/>
      <c r="CR43" s="86"/>
      <c r="CS43" s="86"/>
      <c r="CT43" s="86"/>
      <c r="CU43" s="86"/>
      <c r="CV43" s="86"/>
      <c r="CW43" s="86"/>
      <c r="CX43" s="86"/>
      <c r="CY43" s="86"/>
      <c r="CZ43" s="86"/>
      <c r="DA43" s="86"/>
      <c r="DB43" s="86"/>
      <c r="DC43" s="86"/>
      <c r="DD43" s="86"/>
      <c r="DE43" s="86"/>
      <c r="DF43" s="86"/>
      <c r="DG43" s="86"/>
      <c r="DH43" s="86"/>
      <c r="DI43" s="86"/>
      <c r="DJ43" s="86"/>
      <c r="DK43" s="86"/>
      <c r="DL43" s="86"/>
      <c r="DM43" s="86"/>
      <c r="DN43" s="86"/>
      <c r="DO43" s="86"/>
      <c r="DP43" s="86"/>
      <c r="DQ43" s="86"/>
      <c r="DR43" s="86"/>
      <c r="DS43" s="86"/>
      <c r="DT43" s="86"/>
      <c r="DU43" s="86"/>
      <c r="DV43" s="86"/>
      <c r="DW43" s="86"/>
      <c r="DX43" s="86"/>
      <c r="DY43" s="86"/>
      <c r="DZ43" s="86"/>
      <c r="EA43" s="86"/>
      <c r="EB43" s="86"/>
      <c r="EC43" s="86"/>
      <c r="ED43" s="86"/>
      <c r="EE43" s="86"/>
      <c r="EF43" s="86"/>
      <c r="EG43" s="86"/>
      <c r="EH43" s="86"/>
      <c r="EI43" s="86"/>
      <c r="EJ43" s="86"/>
      <c r="EK43" s="86"/>
      <c r="EL43" s="86"/>
      <c r="EM43" s="86"/>
      <c r="EN43" s="86"/>
      <c r="EO43" s="86"/>
      <c r="EP43" s="86"/>
      <c r="EQ43" s="86"/>
      <c r="ER43" s="86"/>
      <c r="ES43" s="86"/>
      <c r="ET43" s="86"/>
      <c r="EU43" s="86"/>
      <c r="EV43" s="86"/>
      <c r="EW43" s="86"/>
      <c r="EX43" s="86"/>
      <c r="EY43" s="86"/>
      <c r="EZ43" s="86"/>
      <c r="FA43" s="86"/>
      <c r="FB43" s="86"/>
      <c r="FC43" s="86"/>
      <c r="FD43" s="86"/>
      <c r="FE43" s="86"/>
      <c r="FF43" s="86"/>
    </row>
    <row r="44" spans="1:162" s="42" customFormat="1" ht="21">
      <c r="A44" s="44"/>
      <c r="B44" s="34"/>
      <c r="C44" s="34"/>
      <c r="D44" s="34"/>
      <c r="E44" s="34"/>
      <c r="F44" s="43" t="s">
        <v>164</v>
      </c>
      <c r="G44" s="35"/>
      <c r="H44" s="3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  <c r="CT44" s="86"/>
      <c r="CU44" s="86"/>
      <c r="CV44" s="86"/>
      <c r="CW44" s="86"/>
      <c r="CX44" s="86"/>
      <c r="CY44" s="86"/>
      <c r="CZ44" s="86"/>
      <c r="DA44" s="86"/>
      <c r="DB44" s="86"/>
      <c r="DC44" s="86"/>
      <c r="DD44" s="86"/>
      <c r="DE44" s="86"/>
      <c r="DF44" s="86"/>
      <c r="DG44" s="86"/>
      <c r="DH44" s="86"/>
      <c r="DI44" s="86"/>
      <c r="DJ44" s="86"/>
      <c r="DK44" s="86"/>
      <c r="DL44" s="86"/>
      <c r="DM44" s="86"/>
      <c r="DN44" s="86"/>
      <c r="DO44" s="86"/>
      <c r="DP44" s="86"/>
      <c r="DQ44" s="86"/>
      <c r="DR44" s="86"/>
      <c r="DS44" s="86"/>
      <c r="DT44" s="86"/>
      <c r="DU44" s="86"/>
      <c r="DV44" s="86"/>
      <c r="DW44" s="86"/>
      <c r="DX44" s="86"/>
      <c r="DY44" s="86"/>
      <c r="DZ44" s="86"/>
      <c r="EA44" s="86"/>
      <c r="EB44" s="86"/>
      <c r="EC44" s="86"/>
      <c r="ED44" s="86"/>
      <c r="EE44" s="86"/>
      <c r="EF44" s="86"/>
      <c r="EG44" s="86"/>
      <c r="EH44" s="86"/>
      <c r="EI44" s="86"/>
      <c r="EJ44" s="86"/>
      <c r="EK44" s="86"/>
      <c r="EL44" s="86"/>
      <c r="EM44" s="86"/>
      <c r="EN44" s="86"/>
      <c r="EO44" s="86"/>
      <c r="EP44" s="86"/>
      <c r="EQ44" s="86"/>
      <c r="ER44" s="86"/>
      <c r="ES44" s="86"/>
      <c r="ET44" s="86"/>
      <c r="EU44" s="86"/>
      <c r="EV44" s="86"/>
      <c r="EW44" s="86"/>
      <c r="EX44" s="86"/>
      <c r="EY44" s="86"/>
      <c r="EZ44" s="86"/>
      <c r="FA44" s="86"/>
      <c r="FB44" s="86"/>
      <c r="FC44" s="86"/>
      <c r="FD44" s="86"/>
      <c r="FE44" s="86"/>
      <c r="FF44" s="86"/>
    </row>
    <row r="45" spans="1:162" ht="125.25" customHeight="1">
      <c r="A45" s="11">
        <v>5</v>
      </c>
      <c r="B45" s="8" t="s">
        <v>18</v>
      </c>
      <c r="C45" s="8" t="s">
        <v>27</v>
      </c>
      <c r="D45" s="8"/>
      <c r="E45" s="8" t="s">
        <v>28</v>
      </c>
      <c r="F45" s="14" t="s">
        <v>201</v>
      </c>
      <c r="G45" s="9"/>
      <c r="H45" s="10">
        <f>34-8+2</f>
        <v>28</v>
      </c>
      <c r="I45" s="30"/>
      <c r="J45" s="30"/>
      <c r="K45" s="30"/>
      <c r="L45" s="30"/>
      <c r="M45" s="30"/>
      <c r="N45" s="30"/>
      <c r="O45" s="30"/>
    </row>
    <row r="46" spans="1:162" ht="136.5" customHeight="1">
      <c r="A46" s="11">
        <v>6</v>
      </c>
      <c r="B46" s="8" t="s">
        <v>29</v>
      </c>
      <c r="C46" s="8" t="s">
        <v>27</v>
      </c>
      <c r="D46" s="8"/>
      <c r="E46" s="8" t="s">
        <v>30</v>
      </c>
      <c r="F46" s="14" t="s">
        <v>197</v>
      </c>
      <c r="G46" s="9"/>
      <c r="H46" s="10">
        <v>1</v>
      </c>
      <c r="I46" s="30"/>
      <c r="J46" s="30"/>
      <c r="K46" s="30"/>
      <c r="L46" s="30"/>
      <c r="M46" s="30"/>
      <c r="N46" s="30"/>
      <c r="O46" s="30"/>
    </row>
    <row r="47" spans="1:162" ht="126">
      <c r="A47" s="11">
        <v>7</v>
      </c>
      <c r="B47" s="8" t="s">
        <v>31</v>
      </c>
      <c r="C47" s="8" t="s">
        <v>32</v>
      </c>
      <c r="D47" s="8"/>
      <c r="E47" s="8" t="s">
        <v>33</v>
      </c>
      <c r="F47" s="14" t="s">
        <v>198</v>
      </c>
      <c r="G47" s="9"/>
      <c r="H47" s="10">
        <v>3</v>
      </c>
      <c r="I47" s="30"/>
      <c r="J47" s="30"/>
      <c r="K47" s="30"/>
      <c r="L47" s="30"/>
      <c r="M47" s="30"/>
      <c r="N47" s="30"/>
      <c r="O47" s="30"/>
    </row>
    <row r="48" spans="1:162" s="31" customFormat="1" ht="126">
      <c r="A48" s="11">
        <v>54</v>
      </c>
      <c r="B48" s="8" t="s">
        <v>59</v>
      </c>
      <c r="C48" s="8" t="s">
        <v>147</v>
      </c>
      <c r="D48" s="8"/>
      <c r="E48" s="8" t="s">
        <v>148</v>
      </c>
      <c r="F48" s="14" t="s">
        <v>199</v>
      </c>
      <c r="G48" s="9"/>
      <c r="H48" s="10">
        <v>2</v>
      </c>
      <c r="I48" s="30"/>
      <c r="J48" s="30"/>
      <c r="K48" s="30"/>
      <c r="L48" s="30"/>
      <c r="M48" s="30"/>
      <c r="N48" s="30"/>
      <c r="O48" s="30"/>
      <c r="P48" s="86"/>
      <c r="Q48" s="86"/>
      <c r="R48" s="86"/>
      <c r="S48" s="86"/>
      <c r="T48" s="86"/>
      <c r="U48" s="86"/>
      <c r="V48" s="86"/>
      <c r="W48" s="86"/>
      <c r="X48" s="86"/>
      <c r="Y48" s="86"/>
      <c r="Z48" s="86"/>
      <c r="AA48" s="86"/>
      <c r="AB48" s="86"/>
      <c r="AC48" s="86"/>
      <c r="AD48" s="86"/>
      <c r="AE48" s="86"/>
      <c r="AF48" s="86"/>
      <c r="AG48" s="86"/>
      <c r="AH48" s="86"/>
      <c r="AI48" s="86"/>
      <c r="AJ48" s="86"/>
      <c r="AK48" s="86"/>
      <c r="AL48" s="86"/>
      <c r="AM48" s="86"/>
      <c r="AN48" s="86"/>
      <c r="AO48" s="86"/>
      <c r="AP48" s="86"/>
      <c r="AQ48" s="86"/>
      <c r="AR48" s="86"/>
      <c r="AS48" s="86"/>
      <c r="AT48" s="86"/>
      <c r="AU48" s="86"/>
      <c r="AV48" s="86"/>
      <c r="AW48" s="86"/>
      <c r="AX48" s="86"/>
      <c r="AY48" s="86"/>
      <c r="AZ48" s="86"/>
      <c r="BA48" s="86"/>
      <c r="BB48" s="86"/>
      <c r="BC48" s="86"/>
      <c r="BD48" s="86"/>
      <c r="BE48" s="86"/>
      <c r="BF48" s="86"/>
      <c r="BG48" s="86"/>
      <c r="BH48" s="86"/>
      <c r="BI48" s="86"/>
      <c r="BJ48" s="86"/>
      <c r="BK48" s="86"/>
      <c r="BL48" s="86"/>
      <c r="BM48" s="86"/>
      <c r="BN48" s="86"/>
      <c r="BO48" s="86"/>
      <c r="BP48" s="86"/>
      <c r="BQ48" s="86"/>
      <c r="BR48" s="86"/>
      <c r="BS48" s="86"/>
      <c r="BT48" s="86"/>
      <c r="BU48" s="86"/>
      <c r="BV48" s="86"/>
      <c r="BW48" s="86"/>
      <c r="BX48" s="86"/>
      <c r="BY48" s="86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  <c r="CL48" s="86"/>
      <c r="CM48" s="86"/>
      <c r="CN48" s="86"/>
      <c r="CO48" s="86"/>
      <c r="CP48" s="86"/>
      <c r="CQ48" s="86"/>
      <c r="CR48" s="86"/>
      <c r="CS48" s="86"/>
      <c r="CT48" s="86"/>
      <c r="CU48" s="86"/>
      <c r="CV48" s="86"/>
      <c r="CW48" s="86"/>
      <c r="CX48" s="86"/>
      <c r="CY48" s="86"/>
      <c r="CZ48" s="86"/>
      <c r="DA48" s="86"/>
      <c r="DB48" s="86"/>
      <c r="DC48" s="86"/>
      <c r="DD48" s="86"/>
      <c r="DE48" s="86"/>
      <c r="DF48" s="86"/>
      <c r="DG48" s="86"/>
      <c r="DH48" s="86"/>
      <c r="DI48" s="86"/>
      <c r="DJ48" s="86"/>
      <c r="DK48" s="86"/>
      <c r="DL48" s="86"/>
      <c r="DM48" s="86"/>
      <c r="DN48" s="86"/>
      <c r="DO48" s="86"/>
      <c r="DP48" s="86"/>
      <c r="DQ48" s="86"/>
      <c r="DR48" s="86"/>
      <c r="DS48" s="86"/>
      <c r="DT48" s="86"/>
      <c r="DU48" s="86"/>
      <c r="DV48" s="86"/>
      <c r="DW48" s="86"/>
      <c r="DX48" s="86"/>
      <c r="DY48" s="86"/>
      <c r="DZ48" s="86"/>
      <c r="EA48" s="86"/>
      <c r="EB48" s="86"/>
      <c r="EC48" s="86"/>
      <c r="ED48" s="86"/>
      <c r="EE48" s="86"/>
      <c r="EF48" s="86"/>
      <c r="EG48" s="86"/>
      <c r="EH48" s="86"/>
      <c r="EI48" s="86"/>
      <c r="EJ48" s="86"/>
      <c r="EK48" s="86"/>
      <c r="EL48" s="86"/>
      <c r="EM48" s="86"/>
      <c r="EN48" s="86"/>
      <c r="EO48" s="86"/>
      <c r="EP48" s="86"/>
      <c r="EQ48" s="86"/>
      <c r="ER48" s="86"/>
      <c r="ES48" s="86"/>
      <c r="ET48" s="86"/>
      <c r="EU48" s="86"/>
      <c r="EV48" s="86"/>
      <c r="EW48" s="86"/>
      <c r="EX48" s="86"/>
      <c r="EY48" s="86"/>
      <c r="EZ48" s="86"/>
      <c r="FA48" s="86"/>
      <c r="FB48" s="86"/>
      <c r="FC48" s="86"/>
      <c r="FD48" s="86"/>
      <c r="FE48" s="86"/>
      <c r="FF48" s="86"/>
    </row>
    <row r="49" spans="1:162" s="31" customFormat="1" ht="126">
      <c r="A49" s="11">
        <v>55</v>
      </c>
      <c r="B49" s="8" t="s">
        <v>59</v>
      </c>
      <c r="C49" s="8" t="s">
        <v>68</v>
      </c>
      <c r="D49" s="8"/>
      <c r="E49" s="8" t="s">
        <v>149</v>
      </c>
      <c r="F49" s="14" t="s">
        <v>200</v>
      </c>
      <c r="G49" s="9"/>
      <c r="H49" s="10">
        <v>1</v>
      </c>
      <c r="I49" s="30"/>
      <c r="J49" s="30"/>
      <c r="K49" s="30"/>
      <c r="L49" s="30"/>
      <c r="M49" s="30"/>
      <c r="N49" s="30"/>
      <c r="O49" s="30"/>
      <c r="P49" s="86"/>
      <c r="Q49" s="86"/>
      <c r="R49" s="86"/>
      <c r="S49" s="86"/>
      <c r="T49" s="86"/>
      <c r="U49" s="86"/>
      <c r="V49" s="86"/>
      <c r="W49" s="86"/>
      <c r="X49" s="86"/>
      <c r="Y49" s="86"/>
      <c r="Z49" s="86"/>
      <c r="AA49" s="86"/>
      <c r="AB49" s="86"/>
      <c r="AC49" s="86"/>
      <c r="AD49" s="86"/>
      <c r="AE49" s="86"/>
      <c r="AF49" s="86"/>
      <c r="AG49" s="86"/>
      <c r="AH49" s="86"/>
      <c r="AI49" s="86"/>
      <c r="AJ49" s="86"/>
      <c r="AK49" s="86"/>
      <c r="AL49" s="86"/>
      <c r="AM49" s="86"/>
      <c r="AN49" s="86"/>
      <c r="AO49" s="86"/>
      <c r="AP49" s="86"/>
      <c r="AQ49" s="86"/>
      <c r="AR49" s="86"/>
      <c r="AS49" s="86"/>
      <c r="AT49" s="86"/>
      <c r="AU49" s="86"/>
      <c r="AV49" s="86"/>
      <c r="AW49" s="86"/>
      <c r="AX49" s="86"/>
      <c r="AY49" s="86"/>
      <c r="AZ49" s="86"/>
      <c r="BA49" s="86"/>
      <c r="BB49" s="86"/>
      <c r="BC49" s="86"/>
      <c r="BD49" s="86"/>
      <c r="BE49" s="86"/>
      <c r="BF49" s="86"/>
      <c r="BG49" s="86"/>
      <c r="BH49" s="86"/>
      <c r="BI49" s="86"/>
      <c r="BJ49" s="86"/>
      <c r="BK49" s="86"/>
      <c r="BL49" s="86"/>
      <c r="BM49" s="86"/>
      <c r="BN49" s="86"/>
      <c r="BO49" s="86"/>
      <c r="BP49" s="86"/>
      <c r="BQ49" s="86"/>
      <c r="BR49" s="86"/>
      <c r="BS49" s="86"/>
      <c r="BT49" s="86"/>
      <c r="BU49" s="86"/>
      <c r="BV49" s="86"/>
      <c r="BW49" s="86"/>
      <c r="BX49" s="86"/>
      <c r="BY49" s="86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  <c r="CL49" s="86"/>
      <c r="CM49" s="86"/>
      <c r="CN49" s="86"/>
      <c r="CO49" s="86"/>
      <c r="CP49" s="86"/>
      <c r="CQ49" s="86"/>
      <c r="CR49" s="86"/>
      <c r="CS49" s="86"/>
      <c r="CT49" s="86"/>
      <c r="CU49" s="86"/>
      <c r="CV49" s="86"/>
      <c r="CW49" s="86"/>
      <c r="CX49" s="86"/>
      <c r="CY49" s="86"/>
      <c r="CZ49" s="86"/>
      <c r="DA49" s="86"/>
      <c r="DB49" s="86"/>
      <c r="DC49" s="86"/>
      <c r="DD49" s="86"/>
      <c r="DE49" s="86"/>
      <c r="DF49" s="86"/>
      <c r="DG49" s="86"/>
      <c r="DH49" s="86"/>
      <c r="DI49" s="86"/>
      <c r="DJ49" s="86"/>
      <c r="DK49" s="86"/>
      <c r="DL49" s="86"/>
      <c r="DM49" s="86"/>
      <c r="DN49" s="86"/>
      <c r="DO49" s="86"/>
      <c r="DP49" s="86"/>
      <c r="DQ49" s="86"/>
      <c r="DR49" s="86"/>
      <c r="DS49" s="86"/>
      <c r="DT49" s="86"/>
      <c r="DU49" s="86"/>
      <c r="DV49" s="86"/>
      <c r="DW49" s="86"/>
      <c r="DX49" s="86"/>
      <c r="DY49" s="86"/>
      <c r="DZ49" s="86"/>
      <c r="EA49" s="86"/>
      <c r="EB49" s="86"/>
      <c r="EC49" s="86"/>
      <c r="ED49" s="86"/>
      <c r="EE49" s="86"/>
      <c r="EF49" s="86"/>
      <c r="EG49" s="86"/>
      <c r="EH49" s="86"/>
      <c r="EI49" s="86"/>
      <c r="EJ49" s="86"/>
      <c r="EK49" s="86"/>
      <c r="EL49" s="86"/>
      <c r="EM49" s="86"/>
      <c r="EN49" s="86"/>
      <c r="EO49" s="86"/>
      <c r="EP49" s="86"/>
      <c r="EQ49" s="86"/>
      <c r="ER49" s="86"/>
      <c r="ES49" s="86"/>
      <c r="ET49" s="86"/>
      <c r="EU49" s="86"/>
      <c r="EV49" s="86"/>
      <c r="EW49" s="86"/>
      <c r="EX49" s="86"/>
      <c r="EY49" s="86"/>
      <c r="EZ49" s="86"/>
      <c r="FA49" s="86"/>
      <c r="FB49" s="86"/>
      <c r="FC49" s="86"/>
      <c r="FD49" s="86"/>
      <c r="FE49" s="86"/>
      <c r="FF49" s="86"/>
    </row>
    <row r="50" spans="1:162" s="32" customFormat="1" ht="18" customHeight="1">
      <c r="A50" s="55"/>
      <c r="B50" s="54"/>
      <c r="C50" s="54"/>
      <c r="D50" s="54"/>
      <c r="E50" s="54"/>
      <c r="F50" s="53"/>
      <c r="G50" s="52"/>
      <c r="H50" s="51"/>
      <c r="I50" s="50"/>
      <c r="J50" s="59" t="s">
        <v>174</v>
      </c>
      <c r="K50" s="46"/>
      <c r="L50" s="46">
        <f>SUM(L45:L49)</f>
        <v>0</v>
      </c>
      <c r="M50" s="50"/>
      <c r="N50" s="50"/>
      <c r="O50" s="50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  <c r="CT50" s="86"/>
      <c r="CU50" s="86"/>
      <c r="CV50" s="86"/>
      <c r="CW50" s="86"/>
      <c r="CX50" s="86"/>
      <c r="CY50" s="86"/>
      <c r="CZ50" s="86"/>
      <c r="DA50" s="86"/>
      <c r="DB50" s="86"/>
      <c r="DC50" s="86"/>
      <c r="DD50" s="86"/>
      <c r="DE50" s="86"/>
      <c r="DF50" s="86"/>
      <c r="DG50" s="86"/>
      <c r="DH50" s="86"/>
      <c r="DI50" s="86"/>
      <c r="DJ50" s="86"/>
      <c r="DK50" s="86"/>
      <c r="DL50" s="86"/>
      <c r="DM50" s="86"/>
      <c r="DN50" s="86"/>
      <c r="DO50" s="86"/>
      <c r="DP50" s="86"/>
      <c r="DQ50" s="86"/>
      <c r="DR50" s="86"/>
      <c r="DS50" s="86"/>
      <c r="DT50" s="86"/>
      <c r="DU50" s="86"/>
      <c r="DV50" s="86"/>
      <c r="DW50" s="86"/>
      <c r="DX50" s="86"/>
      <c r="DY50" s="86"/>
      <c r="DZ50" s="86"/>
      <c r="EA50" s="86"/>
      <c r="EB50" s="86"/>
      <c r="EC50" s="86"/>
      <c r="ED50" s="86"/>
      <c r="EE50" s="86"/>
      <c r="EF50" s="86"/>
      <c r="EG50" s="86"/>
      <c r="EH50" s="86"/>
      <c r="EI50" s="86"/>
      <c r="EJ50" s="86"/>
      <c r="EK50" s="86"/>
      <c r="EL50" s="86"/>
      <c r="EM50" s="86"/>
      <c r="EN50" s="86"/>
      <c r="EO50" s="86"/>
      <c r="EP50" s="86"/>
      <c r="EQ50" s="86"/>
      <c r="ER50" s="86"/>
      <c r="ES50" s="86"/>
      <c r="ET50" s="86"/>
      <c r="EU50" s="86"/>
      <c r="EV50" s="86"/>
      <c r="EW50" s="86"/>
      <c r="EX50" s="86"/>
      <c r="EY50" s="86"/>
      <c r="EZ50" s="86"/>
      <c r="FA50" s="86"/>
      <c r="FB50" s="86"/>
      <c r="FC50" s="86"/>
      <c r="FD50" s="86"/>
      <c r="FE50" s="86"/>
      <c r="FF50" s="86"/>
    </row>
    <row r="51" spans="1:162" s="42" customFormat="1" ht="21">
      <c r="A51" s="44"/>
      <c r="B51" s="34"/>
      <c r="C51" s="34"/>
      <c r="D51" s="34"/>
      <c r="E51" s="34"/>
      <c r="F51" s="43" t="s">
        <v>202</v>
      </c>
      <c r="G51" s="35"/>
      <c r="H51" s="36"/>
      <c r="P51" s="86"/>
      <c r="Q51" s="86"/>
      <c r="R51" s="86"/>
      <c r="S51" s="86"/>
      <c r="T51" s="86"/>
      <c r="U51" s="86"/>
      <c r="V51" s="86"/>
      <c r="W51" s="86"/>
      <c r="X51" s="86"/>
      <c r="Y51" s="86"/>
      <c r="Z51" s="86"/>
      <c r="AA51" s="86"/>
      <c r="AB51" s="86"/>
      <c r="AC51" s="86"/>
      <c r="AD51" s="86"/>
      <c r="AE51" s="86"/>
      <c r="AF51" s="86"/>
      <c r="AG51" s="86"/>
      <c r="AH51" s="86"/>
      <c r="AI51" s="86"/>
      <c r="AJ51" s="86"/>
      <c r="AK51" s="86"/>
      <c r="AL51" s="86"/>
      <c r="AM51" s="86"/>
      <c r="AN51" s="86"/>
      <c r="AO51" s="86"/>
      <c r="AP51" s="86"/>
      <c r="AQ51" s="86"/>
      <c r="AR51" s="86"/>
      <c r="AS51" s="86"/>
      <c r="AT51" s="86"/>
      <c r="AU51" s="86"/>
      <c r="AV51" s="86"/>
      <c r="AW51" s="86"/>
      <c r="AX51" s="86"/>
      <c r="AY51" s="86"/>
      <c r="AZ51" s="86"/>
      <c r="BA51" s="86"/>
      <c r="BB51" s="86"/>
      <c r="BC51" s="86"/>
      <c r="BD51" s="86"/>
      <c r="BE51" s="86"/>
      <c r="BF51" s="86"/>
      <c r="BG51" s="86"/>
      <c r="BH51" s="86"/>
      <c r="BI51" s="86"/>
      <c r="BJ51" s="86"/>
      <c r="BK51" s="86"/>
      <c r="BL51" s="86"/>
      <c r="BM51" s="86"/>
      <c r="BN51" s="86"/>
      <c r="BO51" s="86"/>
      <c r="BP51" s="86"/>
      <c r="BQ51" s="86"/>
      <c r="BR51" s="86"/>
      <c r="BS51" s="86"/>
      <c r="BT51" s="86"/>
      <c r="BU51" s="86"/>
      <c r="BV51" s="86"/>
      <c r="BW51" s="86"/>
      <c r="BX51" s="86"/>
      <c r="BY51" s="86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  <c r="CL51" s="86"/>
      <c r="CM51" s="86"/>
      <c r="CN51" s="86"/>
      <c r="CO51" s="86"/>
      <c r="CP51" s="86"/>
      <c r="CQ51" s="86"/>
      <c r="CR51" s="86"/>
      <c r="CS51" s="86"/>
      <c r="CT51" s="86"/>
      <c r="CU51" s="86"/>
      <c r="CV51" s="86"/>
      <c r="CW51" s="86"/>
      <c r="CX51" s="86"/>
      <c r="CY51" s="86"/>
      <c r="CZ51" s="86"/>
      <c r="DA51" s="86"/>
      <c r="DB51" s="86"/>
      <c r="DC51" s="86"/>
      <c r="DD51" s="86"/>
      <c r="DE51" s="86"/>
      <c r="DF51" s="86"/>
      <c r="DG51" s="86"/>
      <c r="DH51" s="86"/>
      <c r="DI51" s="86"/>
      <c r="DJ51" s="86"/>
      <c r="DK51" s="86"/>
      <c r="DL51" s="86"/>
      <c r="DM51" s="86"/>
      <c r="DN51" s="86"/>
      <c r="DO51" s="86"/>
      <c r="DP51" s="86"/>
      <c r="DQ51" s="86"/>
      <c r="DR51" s="86"/>
      <c r="DS51" s="86"/>
      <c r="DT51" s="86"/>
      <c r="DU51" s="86"/>
      <c r="DV51" s="86"/>
      <c r="DW51" s="86"/>
      <c r="DX51" s="86"/>
      <c r="DY51" s="86"/>
      <c r="DZ51" s="86"/>
      <c r="EA51" s="86"/>
      <c r="EB51" s="86"/>
      <c r="EC51" s="86"/>
      <c r="ED51" s="86"/>
      <c r="EE51" s="86"/>
      <c r="EF51" s="86"/>
      <c r="EG51" s="86"/>
      <c r="EH51" s="86"/>
      <c r="EI51" s="86"/>
      <c r="EJ51" s="86"/>
      <c r="EK51" s="86"/>
      <c r="EL51" s="86"/>
      <c r="EM51" s="86"/>
      <c r="EN51" s="86"/>
      <c r="EO51" s="86"/>
      <c r="EP51" s="86"/>
      <c r="EQ51" s="86"/>
      <c r="ER51" s="86"/>
      <c r="ES51" s="86"/>
      <c r="ET51" s="86"/>
      <c r="EU51" s="86"/>
      <c r="EV51" s="86"/>
      <c r="EW51" s="86"/>
      <c r="EX51" s="86"/>
      <c r="EY51" s="86"/>
      <c r="EZ51" s="86"/>
      <c r="FA51" s="86"/>
      <c r="FB51" s="86"/>
      <c r="FC51" s="86"/>
      <c r="FD51" s="86"/>
      <c r="FE51" s="86"/>
      <c r="FF51" s="86"/>
    </row>
    <row r="52" spans="1:162" ht="84">
      <c r="A52" s="11">
        <v>9</v>
      </c>
      <c r="B52" s="8" t="s">
        <v>29</v>
      </c>
      <c r="C52" s="8" t="s">
        <v>36</v>
      </c>
      <c r="D52" s="8"/>
      <c r="E52" s="8" t="s">
        <v>37</v>
      </c>
      <c r="F52" s="14" t="s">
        <v>38</v>
      </c>
      <c r="G52" s="9"/>
      <c r="H52" s="10">
        <v>2</v>
      </c>
      <c r="I52" s="30"/>
      <c r="J52" s="30"/>
      <c r="K52" s="30"/>
      <c r="L52" s="30"/>
      <c r="M52" s="30"/>
      <c r="N52" s="30"/>
      <c r="O52" s="30"/>
    </row>
    <row r="53" spans="1:162" ht="168">
      <c r="A53" s="11">
        <v>10</v>
      </c>
      <c r="B53" s="8" t="s">
        <v>18</v>
      </c>
      <c r="C53" s="8" t="s">
        <v>39</v>
      </c>
      <c r="D53" s="8"/>
      <c r="E53" s="8" t="s">
        <v>40</v>
      </c>
      <c r="F53" s="14" t="s">
        <v>41</v>
      </c>
      <c r="G53" s="9"/>
      <c r="H53" s="10">
        <f>3+3+2</f>
        <v>8</v>
      </c>
      <c r="I53" s="30"/>
      <c r="J53" s="30"/>
      <c r="K53" s="30"/>
      <c r="L53" s="30"/>
      <c r="M53" s="30"/>
      <c r="N53" s="30"/>
      <c r="O53" s="30"/>
    </row>
    <row r="54" spans="1:162" s="32" customFormat="1" ht="126">
      <c r="A54" s="11">
        <v>42</v>
      </c>
      <c r="B54" s="8" t="s">
        <v>47</v>
      </c>
      <c r="C54" s="8" t="s">
        <v>111</v>
      </c>
      <c r="D54" s="8"/>
      <c r="E54" s="8" t="s">
        <v>112</v>
      </c>
      <c r="F54" s="14" t="s">
        <v>113</v>
      </c>
      <c r="G54" s="19"/>
      <c r="H54" s="26">
        <v>6</v>
      </c>
      <c r="I54" s="30"/>
      <c r="J54" s="30"/>
      <c r="K54" s="30"/>
      <c r="L54" s="30"/>
      <c r="M54" s="30"/>
      <c r="N54" s="30"/>
      <c r="O54" s="30"/>
      <c r="P54" s="86"/>
      <c r="Q54" s="86"/>
      <c r="R54" s="86"/>
      <c r="S54" s="86"/>
      <c r="T54" s="86"/>
      <c r="U54" s="86"/>
      <c r="V54" s="86"/>
      <c r="W54" s="86"/>
      <c r="X54" s="86"/>
      <c r="Y54" s="86"/>
      <c r="Z54" s="86"/>
      <c r="AA54" s="86"/>
      <c r="AB54" s="86"/>
      <c r="AC54" s="86"/>
      <c r="AD54" s="86"/>
      <c r="AE54" s="86"/>
      <c r="AF54" s="86"/>
      <c r="AG54" s="86"/>
      <c r="AH54" s="86"/>
      <c r="AI54" s="86"/>
      <c r="AJ54" s="86"/>
      <c r="AK54" s="86"/>
      <c r="AL54" s="86"/>
      <c r="AM54" s="86"/>
      <c r="AN54" s="86"/>
      <c r="AO54" s="86"/>
      <c r="AP54" s="86"/>
      <c r="AQ54" s="86"/>
      <c r="AR54" s="86"/>
      <c r="AS54" s="86"/>
      <c r="AT54" s="86"/>
      <c r="AU54" s="86"/>
      <c r="AV54" s="86"/>
      <c r="AW54" s="86"/>
      <c r="AX54" s="86"/>
      <c r="AY54" s="86"/>
      <c r="AZ54" s="86"/>
      <c r="BA54" s="86"/>
      <c r="BB54" s="86"/>
      <c r="BC54" s="86"/>
      <c r="BD54" s="86"/>
      <c r="BE54" s="86"/>
      <c r="BF54" s="86"/>
      <c r="BG54" s="86"/>
      <c r="BH54" s="86"/>
      <c r="BI54" s="86"/>
      <c r="BJ54" s="86"/>
      <c r="BK54" s="86"/>
      <c r="BL54" s="86"/>
      <c r="BM54" s="86"/>
      <c r="BN54" s="86"/>
      <c r="BO54" s="86"/>
      <c r="BP54" s="86"/>
      <c r="BQ54" s="86"/>
      <c r="BR54" s="86"/>
      <c r="BS54" s="86"/>
      <c r="BT54" s="86"/>
      <c r="BU54" s="86"/>
      <c r="BV54" s="86"/>
      <c r="BW54" s="86"/>
      <c r="BX54" s="86"/>
      <c r="BY54" s="86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  <c r="CL54" s="86"/>
      <c r="CM54" s="86"/>
      <c r="CN54" s="86"/>
      <c r="CO54" s="86"/>
      <c r="CP54" s="86"/>
      <c r="CQ54" s="86"/>
      <c r="CR54" s="86"/>
      <c r="CS54" s="86"/>
      <c r="CT54" s="86"/>
      <c r="CU54" s="86"/>
      <c r="CV54" s="86"/>
      <c r="CW54" s="86"/>
      <c r="CX54" s="86"/>
      <c r="CY54" s="86"/>
      <c r="CZ54" s="86"/>
      <c r="DA54" s="86"/>
      <c r="DB54" s="86"/>
      <c r="DC54" s="86"/>
      <c r="DD54" s="86"/>
      <c r="DE54" s="86"/>
      <c r="DF54" s="86"/>
      <c r="DG54" s="86"/>
      <c r="DH54" s="86"/>
      <c r="DI54" s="86"/>
      <c r="DJ54" s="86"/>
      <c r="DK54" s="86"/>
      <c r="DL54" s="86"/>
      <c r="DM54" s="86"/>
      <c r="DN54" s="86"/>
      <c r="DO54" s="86"/>
      <c r="DP54" s="86"/>
      <c r="DQ54" s="86"/>
      <c r="DR54" s="86"/>
      <c r="DS54" s="86"/>
      <c r="DT54" s="86"/>
      <c r="DU54" s="86"/>
      <c r="DV54" s="86"/>
      <c r="DW54" s="86"/>
      <c r="DX54" s="86"/>
      <c r="DY54" s="86"/>
      <c r="DZ54" s="86"/>
      <c r="EA54" s="86"/>
      <c r="EB54" s="86"/>
      <c r="EC54" s="86"/>
      <c r="ED54" s="86"/>
      <c r="EE54" s="86"/>
      <c r="EF54" s="86"/>
      <c r="EG54" s="86"/>
      <c r="EH54" s="86"/>
      <c r="EI54" s="86"/>
      <c r="EJ54" s="86"/>
      <c r="EK54" s="86"/>
      <c r="EL54" s="86"/>
      <c r="EM54" s="86"/>
      <c r="EN54" s="86"/>
      <c r="EO54" s="86"/>
      <c r="EP54" s="86"/>
      <c r="EQ54" s="86"/>
      <c r="ER54" s="86"/>
      <c r="ES54" s="86"/>
      <c r="ET54" s="86"/>
      <c r="EU54" s="86"/>
      <c r="EV54" s="86"/>
      <c r="EW54" s="86"/>
      <c r="EX54" s="86"/>
      <c r="EY54" s="86"/>
      <c r="EZ54" s="86"/>
      <c r="FA54" s="86"/>
      <c r="FB54" s="86"/>
      <c r="FC54" s="86"/>
      <c r="FD54" s="86"/>
      <c r="FE54" s="86"/>
      <c r="FF54" s="86"/>
    </row>
    <row r="55" spans="1:162" s="32" customFormat="1" ht="18" customHeight="1">
      <c r="A55" s="55"/>
      <c r="B55" s="54"/>
      <c r="C55" s="54"/>
      <c r="D55" s="54"/>
      <c r="E55" s="54"/>
      <c r="F55" s="53"/>
      <c r="G55" s="52"/>
      <c r="H55" s="51"/>
      <c r="I55" s="50"/>
      <c r="J55" s="59" t="s">
        <v>203</v>
      </c>
      <c r="K55" s="46"/>
      <c r="L55" s="46">
        <f>SUM(L52:L54)</f>
        <v>0</v>
      </c>
      <c r="M55" s="50"/>
      <c r="N55" s="50"/>
      <c r="O55" s="50"/>
      <c r="P55" s="86"/>
      <c r="Q55" s="86"/>
      <c r="R55" s="86"/>
      <c r="S55" s="86"/>
      <c r="T55" s="86"/>
      <c r="U55" s="86"/>
      <c r="V55" s="86"/>
      <c r="W55" s="86"/>
      <c r="X55" s="86"/>
      <c r="Y55" s="86"/>
      <c r="Z55" s="86"/>
      <c r="AA55" s="86"/>
      <c r="AB55" s="86"/>
      <c r="AC55" s="86"/>
      <c r="AD55" s="86"/>
      <c r="AE55" s="86"/>
      <c r="AF55" s="86"/>
      <c r="AG55" s="86"/>
      <c r="AH55" s="86"/>
      <c r="AI55" s="86"/>
      <c r="AJ55" s="86"/>
      <c r="AK55" s="86"/>
      <c r="AL55" s="86"/>
      <c r="AM55" s="86"/>
      <c r="AN55" s="86"/>
      <c r="AO55" s="86"/>
      <c r="AP55" s="86"/>
      <c r="AQ55" s="86"/>
      <c r="AR55" s="86"/>
      <c r="AS55" s="86"/>
      <c r="AT55" s="86"/>
      <c r="AU55" s="86"/>
      <c r="AV55" s="86"/>
      <c r="AW55" s="86"/>
      <c r="AX55" s="86"/>
      <c r="AY55" s="86"/>
      <c r="AZ55" s="86"/>
      <c r="BA55" s="86"/>
      <c r="BB55" s="86"/>
      <c r="BC55" s="86"/>
      <c r="BD55" s="86"/>
      <c r="BE55" s="86"/>
      <c r="BF55" s="86"/>
      <c r="BG55" s="86"/>
      <c r="BH55" s="86"/>
      <c r="BI55" s="86"/>
      <c r="BJ55" s="86"/>
      <c r="BK55" s="86"/>
      <c r="BL55" s="86"/>
      <c r="BM55" s="86"/>
      <c r="BN55" s="86"/>
      <c r="BO55" s="86"/>
      <c r="BP55" s="86"/>
      <c r="BQ55" s="86"/>
      <c r="BR55" s="86"/>
      <c r="BS55" s="86"/>
      <c r="BT55" s="86"/>
      <c r="BU55" s="86"/>
      <c r="BV55" s="86"/>
      <c r="BW55" s="86"/>
      <c r="BX55" s="86"/>
      <c r="BY55" s="86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  <c r="CL55" s="86"/>
      <c r="CM55" s="86"/>
      <c r="CN55" s="86"/>
      <c r="CO55" s="86"/>
      <c r="CP55" s="86"/>
      <c r="CQ55" s="86"/>
      <c r="CR55" s="86"/>
      <c r="CS55" s="86"/>
      <c r="CT55" s="86"/>
      <c r="CU55" s="86"/>
      <c r="CV55" s="86"/>
      <c r="CW55" s="86"/>
      <c r="CX55" s="86"/>
      <c r="CY55" s="86"/>
      <c r="CZ55" s="86"/>
      <c r="DA55" s="86"/>
      <c r="DB55" s="86"/>
      <c r="DC55" s="86"/>
      <c r="DD55" s="86"/>
      <c r="DE55" s="86"/>
      <c r="DF55" s="86"/>
      <c r="DG55" s="86"/>
      <c r="DH55" s="86"/>
      <c r="DI55" s="86"/>
      <c r="DJ55" s="86"/>
      <c r="DK55" s="86"/>
      <c r="DL55" s="86"/>
      <c r="DM55" s="86"/>
      <c r="DN55" s="86"/>
      <c r="DO55" s="86"/>
      <c r="DP55" s="86"/>
      <c r="DQ55" s="86"/>
      <c r="DR55" s="86"/>
      <c r="DS55" s="86"/>
      <c r="DT55" s="86"/>
      <c r="DU55" s="86"/>
      <c r="DV55" s="86"/>
      <c r="DW55" s="86"/>
      <c r="DX55" s="86"/>
      <c r="DY55" s="86"/>
      <c r="DZ55" s="86"/>
      <c r="EA55" s="86"/>
      <c r="EB55" s="86"/>
      <c r="EC55" s="86"/>
      <c r="ED55" s="86"/>
      <c r="EE55" s="86"/>
      <c r="EF55" s="86"/>
      <c r="EG55" s="86"/>
      <c r="EH55" s="86"/>
      <c r="EI55" s="86"/>
      <c r="EJ55" s="86"/>
      <c r="EK55" s="86"/>
      <c r="EL55" s="86"/>
      <c r="EM55" s="86"/>
      <c r="EN55" s="86"/>
      <c r="EO55" s="86"/>
      <c r="EP55" s="86"/>
      <c r="EQ55" s="86"/>
      <c r="ER55" s="86"/>
      <c r="ES55" s="86"/>
      <c r="ET55" s="86"/>
      <c r="EU55" s="86"/>
      <c r="EV55" s="86"/>
      <c r="EW55" s="86"/>
      <c r="EX55" s="86"/>
      <c r="EY55" s="86"/>
      <c r="EZ55" s="86"/>
      <c r="FA55" s="86"/>
      <c r="FB55" s="86"/>
      <c r="FC55" s="86"/>
      <c r="FD55" s="86"/>
      <c r="FE55" s="86"/>
      <c r="FF55" s="86"/>
    </row>
    <row r="56" spans="1:162" s="42" customFormat="1" ht="21">
      <c r="A56" s="44"/>
      <c r="B56" s="34"/>
      <c r="C56" s="34"/>
      <c r="D56" s="34"/>
      <c r="E56" s="34"/>
      <c r="F56" s="43" t="s">
        <v>189</v>
      </c>
      <c r="G56" s="35"/>
      <c r="H56" s="36"/>
      <c r="P56" s="86"/>
      <c r="Q56" s="86"/>
      <c r="R56" s="86"/>
      <c r="S56" s="86"/>
      <c r="T56" s="86"/>
      <c r="U56" s="86"/>
      <c r="V56" s="86"/>
      <c r="W56" s="86"/>
      <c r="X56" s="86"/>
      <c r="Y56" s="86"/>
      <c r="Z56" s="86"/>
      <c r="AA56" s="86"/>
      <c r="AB56" s="86"/>
      <c r="AC56" s="86"/>
      <c r="AD56" s="86"/>
      <c r="AE56" s="86"/>
      <c r="AF56" s="86"/>
      <c r="AG56" s="86"/>
      <c r="AH56" s="86"/>
      <c r="AI56" s="86"/>
      <c r="AJ56" s="86"/>
      <c r="AK56" s="86"/>
      <c r="AL56" s="86"/>
      <c r="AM56" s="86"/>
      <c r="AN56" s="86"/>
      <c r="AO56" s="86"/>
      <c r="AP56" s="86"/>
      <c r="AQ56" s="86"/>
      <c r="AR56" s="86"/>
      <c r="AS56" s="86"/>
      <c r="AT56" s="86"/>
      <c r="AU56" s="86"/>
      <c r="AV56" s="86"/>
      <c r="AW56" s="86"/>
      <c r="AX56" s="86"/>
      <c r="AY56" s="86"/>
      <c r="AZ56" s="86"/>
      <c r="BA56" s="86"/>
      <c r="BB56" s="86"/>
      <c r="BC56" s="86"/>
      <c r="BD56" s="86"/>
      <c r="BE56" s="86"/>
      <c r="BF56" s="86"/>
      <c r="BG56" s="86"/>
      <c r="BH56" s="86"/>
      <c r="BI56" s="86"/>
      <c r="BJ56" s="86"/>
      <c r="BK56" s="86"/>
      <c r="BL56" s="86"/>
      <c r="BM56" s="86"/>
      <c r="BN56" s="86"/>
      <c r="BO56" s="86"/>
      <c r="BP56" s="86"/>
      <c r="BQ56" s="86"/>
      <c r="BR56" s="86"/>
      <c r="BS56" s="86"/>
      <c r="BT56" s="86"/>
      <c r="BU56" s="86"/>
      <c r="BV56" s="86"/>
      <c r="BW56" s="86"/>
      <c r="BX56" s="86"/>
      <c r="BY56" s="86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  <c r="CL56" s="86"/>
      <c r="CM56" s="86"/>
      <c r="CN56" s="86"/>
      <c r="CO56" s="86"/>
      <c r="CP56" s="86"/>
      <c r="CQ56" s="86"/>
      <c r="CR56" s="86"/>
      <c r="CS56" s="86"/>
      <c r="CT56" s="86"/>
      <c r="CU56" s="86"/>
      <c r="CV56" s="86"/>
      <c r="CW56" s="86"/>
      <c r="CX56" s="86"/>
      <c r="CY56" s="86"/>
      <c r="CZ56" s="86"/>
      <c r="DA56" s="86"/>
      <c r="DB56" s="86"/>
      <c r="DC56" s="86"/>
      <c r="DD56" s="86"/>
      <c r="DE56" s="86"/>
      <c r="DF56" s="86"/>
      <c r="DG56" s="86"/>
      <c r="DH56" s="86"/>
      <c r="DI56" s="86"/>
      <c r="DJ56" s="86"/>
      <c r="DK56" s="86"/>
      <c r="DL56" s="86"/>
      <c r="DM56" s="86"/>
      <c r="DN56" s="86"/>
      <c r="DO56" s="86"/>
      <c r="DP56" s="86"/>
      <c r="DQ56" s="86"/>
      <c r="DR56" s="86"/>
      <c r="DS56" s="86"/>
      <c r="DT56" s="86"/>
      <c r="DU56" s="86"/>
      <c r="DV56" s="86"/>
      <c r="DW56" s="86"/>
      <c r="DX56" s="86"/>
      <c r="DY56" s="86"/>
      <c r="DZ56" s="86"/>
      <c r="EA56" s="86"/>
      <c r="EB56" s="86"/>
      <c r="EC56" s="86"/>
      <c r="ED56" s="86"/>
      <c r="EE56" s="86"/>
      <c r="EF56" s="86"/>
      <c r="EG56" s="86"/>
      <c r="EH56" s="86"/>
      <c r="EI56" s="86"/>
      <c r="EJ56" s="86"/>
      <c r="EK56" s="86"/>
      <c r="EL56" s="86"/>
      <c r="EM56" s="86"/>
      <c r="EN56" s="86"/>
      <c r="EO56" s="86"/>
      <c r="EP56" s="86"/>
      <c r="EQ56" s="86"/>
      <c r="ER56" s="86"/>
      <c r="ES56" s="86"/>
      <c r="ET56" s="86"/>
      <c r="EU56" s="86"/>
      <c r="EV56" s="86"/>
      <c r="EW56" s="86"/>
      <c r="EX56" s="86"/>
      <c r="EY56" s="86"/>
      <c r="EZ56" s="86"/>
      <c r="FA56" s="86"/>
      <c r="FB56" s="86"/>
      <c r="FC56" s="86"/>
      <c r="FD56" s="86"/>
      <c r="FE56" s="86"/>
      <c r="FF56" s="86"/>
    </row>
    <row r="57" spans="1:162" ht="209.25" customHeight="1">
      <c r="A57" s="11">
        <v>13</v>
      </c>
      <c r="B57" s="8" t="s">
        <v>47</v>
      </c>
      <c r="C57" s="8" t="s">
        <v>48</v>
      </c>
      <c r="D57" s="8"/>
      <c r="E57" s="8" t="s">
        <v>49</v>
      </c>
      <c r="F57" s="14" t="s">
        <v>223</v>
      </c>
      <c r="G57" s="9"/>
      <c r="H57" s="10">
        <v>7</v>
      </c>
      <c r="I57" s="30"/>
      <c r="J57" s="30"/>
      <c r="K57" s="30"/>
      <c r="L57" s="30"/>
      <c r="M57" s="30"/>
      <c r="N57" s="30"/>
      <c r="O57" s="30"/>
    </row>
    <row r="58" spans="1:162" ht="209.25" customHeight="1">
      <c r="A58" s="11">
        <v>20</v>
      </c>
      <c r="B58" s="8" t="s">
        <v>59</v>
      </c>
      <c r="C58" s="8" t="s">
        <v>65</v>
      </c>
      <c r="D58" s="8"/>
      <c r="E58" s="8" t="s">
        <v>66</v>
      </c>
      <c r="F58" s="14" t="s">
        <v>224</v>
      </c>
      <c r="G58" s="9"/>
      <c r="H58" s="16">
        <v>2</v>
      </c>
      <c r="I58" s="30"/>
      <c r="J58" s="30"/>
      <c r="K58" s="30"/>
      <c r="L58" s="30"/>
      <c r="M58" s="30"/>
      <c r="N58" s="30"/>
      <c r="O58" s="30"/>
    </row>
    <row r="59" spans="1:162" s="32" customFormat="1" ht="126">
      <c r="A59" s="11">
        <v>24</v>
      </c>
      <c r="B59" s="8" t="s">
        <v>59</v>
      </c>
      <c r="C59" s="8" t="s">
        <v>73</v>
      </c>
      <c r="D59" s="8"/>
      <c r="E59" s="8" t="s">
        <v>74</v>
      </c>
      <c r="F59" s="14" t="s">
        <v>75</v>
      </c>
      <c r="G59" s="9"/>
      <c r="H59" s="10">
        <v>20</v>
      </c>
      <c r="I59" s="30"/>
      <c r="J59" s="30"/>
      <c r="K59" s="30"/>
      <c r="L59" s="30"/>
      <c r="M59" s="30"/>
      <c r="N59" s="30"/>
      <c r="O59" s="30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6"/>
      <c r="AM59" s="86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6"/>
      <c r="BH59" s="86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6"/>
      <c r="BU59" s="86"/>
      <c r="BV59" s="86"/>
      <c r="BW59" s="86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6"/>
      <c r="CP59" s="86"/>
      <c r="CQ59" s="86"/>
      <c r="CR59" s="86"/>
      <c r="CS59" s="86"/>
      <c r="CT59" s="86"/>
      <c r="CU59" s="86"/>
      <c r="CV59" s="86"/>
      <c r="CW59" s="86"/>
      <c r="CX59" s="86"/>
      <c r="CY59" s="86"/>
      <c r="CZ59" s="86"/>
      <c r="DA59" s="86"/>
      <c r="DB59" s="86"/>
      <c r="DC59" s="86"/>
      <c r="DD59" s="86"/>
      <c r="DE59" s="86"/>
      <c r="DF59" s="86"/>
      <c r="DG59" s="86"/>
      <c r="DH59" s="86"/>
      <c r="DI59" s="86"/>
      <c r="DJ59" s="86"/>
      <c r="DK59" s="86"/>
      <c r="DL59" s="86"/>
      <c r="DM59" s="86"/>
      <c r="DN59" s="86"/>
      <c r="DO59" s="86"/>
      <c r="DP59" s="86"/>
      <c r="DQ59" s="86"/>
      <c r="DR59" s="86"/>
      <c r="DS59" s="86"/>
      <c r="DT59" s="86"/>
      <c r="DU59" s="86"/>
      <c r="DV59" s="86"/>
      <c r="DW59" s="86"/>
      <c r="DX59" s="86"/>
      <c r="DY59" s="86"/>
      <c r="DZ59" s="86"/>
      <c r="EA59" s="86"/>
      <c r="EB59" s="86"/>
      <c r="EC59" s="86"/>
      <c r="ED59" s="86"/>
      <c r="EE59" s="86"/>
      <c r="EF59" s="86"/>
      <c r="EG59" s="86"/>
      <c r="EH59" s="86"/>
      <c r="EI59" s="86"/>
      <c r="EJ59" s="86"/>
      <c r="EK59" s="86"/>
      <c r="EL59" s="86"/>
      <c r="EM59" s="86"/>
      <c r="EN59" s="86"/>
      <c r="EO59" s="86"/>
      <c r="EP59" s="86"/>
      <c r="EQ59" s="86"/>
      <c r="ER59" s="86"/>
      <c r="ES59" s="86"/>
      <c r="ET59" s="86"/>
      <c r="EU59" s="86"/>
      <c r="EV59" s="86"/>
      <c r="EW59" s="86"/>
      <c r="EX59" s="86"/>
      <c r="EY59" s="86"/>
      <c r="EZ59" s="86"/>
      <c r="FA59" s="86"/>
      <c r="FB59" s="86"/>
      <c r="FC59" s="86"/>
      <c r="FD59" s="86"/>
      <c r="FE59" s="86"/>
      <c r="FF59" s="86"/>
    </row>
    <row r="60" spans="1:162" s="32" customFormat="1" ht="18" customHeight="1">
      <c r="A60" s="55"/>
      <c r="B60" s="54"/>
      <c r="C60" s="54"/>
      <c r="D60" s="54"/>
      <c r="E60" s="54"/>
      <c r="F60" s="53"/>
      <c r="G60" s="52"/>
      <c r="H60" s="51"/>
      <c r="I60" s="50"/>
      <c r="J60" s="59" t="s">
        <v>190</v>
      </c>
      <c r="K60" s="46"/>
      <c r="L60" s="46">
        <f>SUM(L57:L59)</f>
        <v>0</v>
      </c>
      <c r="M60" s="50"/>
      <c r="N60" s="50"/>
      <c r="O60" s="50"/>
      <c r="P60" s="86"/>
      <c r="Q60" s="86"/>
      <c r="R60" s="86"/>
      <c r="S60" s="86"/>
      <c r="T60" s="86"/>
      <c r="U60" s="86"/>
      <c r="V60" s="86"/>
      <c r="W60" s="86"/>
      <c r="X60" s="86"/>
      <c r="Y60" s="86"/>
      <c r="Z60" s="86"/>
      <c r="AA60" s="86"/>
      <c r="AB60" s="86"/>
      <c r="AC60" s="86"/>
      <c r="AD60" s="86"/>
      <c r="AE60" s="86"/>
      <c r="AF60" s="86"/>
      <c r="AG60" s="86"/>
      <c r="AH60" s="86"/>
      <c r="AI60" s="86"/>
      <c r="AJ60" s="86"/>
      <c r="AK60" s="86"/>
      <c r="AL60" s="86"/>
      <c r="AM60" s="86"/>
      <c r="AN60" s="86"/>
      <c r="AO60" s="86"/>
      <c r="AP60" s="86"/>
      <c r="AQ60" s="86"/>
      <c r="AR60" s="86"/>
      <c r="AS60" s="86"/>
      <c r="AT60" s="86"/>
      <c r="AU60" s="86"/>
      <c r="AV60" s="86"/>
      <c r="AW60" s="86"/>
      <c r="AX60" s="86"/>
      <c r="AY60" s="86"/>
      <c r="AZ60" s="86"/>
      <c r="BA60" s="86"/>
      <c r="BB60" s="86"/>
      <c r="BC60" s="86"/>
      <c r="BD60" s="86"/>
      <c r="BE60" s="86"/>
      <c r="BF60" s="86"/>
      <c r="BG60" s="86"/>
      <c r="BH60" s="86"/>
      <c r="BI60" s="86"/>
      <c r="BJ60" s="86"/>
      <c r="BK60" s="86"/>
      <c r="BL60" s="86"/>
      <c r="BM60" s="86"/>
      <c r="BN60" s="86"/>
      <c r="BO60" s="86"/>
      <c r="BP60" s="86"/>
      <c r="BQ60" s="86"/>
      <c r="BR60" s="86"/>
      <c r="BS60" s="86"/>
      <c r="BT60" s="86"/>
      <c r="BU60" s="86"/>
      <c r="BV60" s="86"/>
      <c r="BW60" s="86"/>
      <c r="BX60" s="86"/>
      <c r="BY60" s="86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  <c r="CL60" s="86"/>
      <c r="CM60" s="86"/>
      <c r="CN60" s="86"/>
      <c r="CO60" s="86"/>
      <c r="CP60" s="86"/>
      <c r="CQ60" s="86"/>
      <c r="CR60" s="86"/>
      <c r="CS60" s="86"/>
      <c r="CT60" s="86"/>
      <c r="CU60" s="86"/>
      <c r="CV60" s="86"/>
      <c r="CW60" s="86"/>
      <c r="CX60" s="86"/>
      <c r="CY60" s="86"/>
      <c r="CZ60" s="86"/>
      <c r="DA60" s="86"/>
      <c r="DB60" s="86"/>
      <c r="DC60" s="86"/>
      <c r="DD60" s="86"/>
      <c r="DE60" s="86"/>
      <c r="DF60" s="86"/>
      <c r="DG60" s="86"/>
      <c r="DH60" s="86"/>
      <c r="DI60" s="86"/>
      <c r="DJ60" s="86"/>
      <c r="DK60" s="86"/>
      <c r="DL60" s="86"/>
      <c r="DM60" s="86"/>
      <c r="DN60" s="86"/>
      <c r="DO60" s="86"/>
      <c r="DP60" s="86"/>
      <c r="DQ60" s="86"/>
      <c r="DR60" s="86"/>
      <c r="DS60" s="86"/>
      <c r="DT60" s="86"/>
      <c r="DU60" s="86"/>
      <c r="DV60" s="86"/>
      <c r="DW60" s="86"/>
      <c r="DX60" s="86"/>
      <c r="DY60" s="86"/>
      <c r="DZ60" s="86"/>
      <c r="EA60" s="86"/>
      <c r="EB60" s="86"/>
      <c r="EC60" s="86"/>
      <c r="ED60" s="86"/>
      <c r="EE60" s="86"/>
      <c r="EF60" s="86"/>
      <c r="EG60" s="86"/>
      <c r="EH60" s="86"/>
      <c r="EI60" s="86"/>
      <c r="EJ60" s="86"/>
      <c r="EK60" s="86"/>
      <c r="EL60" s="86"/>
      <c r="EM60" s="86"/>
      <c r="EN60" s="86"/>
      <c r="EO60" s="86"/>
      <c r="EP60" s="86"/>
      <c r="EQ60" s="86"/>
      <c r="ER60" s="86"/>
      <c r="ES60" s="86"/>
      <c r="ET60" s="86"/>
      <c r="EU60" s="86"/>
      <c r="EV60" s="86"/>
      <c r="EW60" s="86"/>
      <c r="EX60" s="86"/>
      <c r="EY60" s="86"/>
      <c r="EZ60" s="86"/>
      <c r="FA60" s="86"/>
      <c r="FB60" s="86"/>
      <c r="FC60" s="86"/>
      <c r="FD60" s="86"/>
      <c r="FE60" s="86"/>
      <c r="FF60" s="86"/>
    </row>
    <row r="61" spans="1:162" s="42" customFormat="1" ht="21">
      <c r="A61" s="44"/>
      <c r="B61" s="34"/>
      <c r="C61" s="34"/>
      <c r="D61" s="34"/>
      <c r="E61" s="34"/>
      <c r="F61" s="43" t="s">
        <v>185</v>
      </c>
      <c r="G61" s="35"/>
      <c r="H61" s="36"/>
      <c r="P61" s="86"/>
      <c r="Q61" s="86"/>
      <c r="R61" s="86"/>
      <c r="S61" s="86"/>
      <c r="T61" s="86"/>
      <c r="U61" s="86"/>
      <c r="V61" s="86"/>
      <c r="W61" s="86"/>
      <c r="X61" s="86"/>
      <c r="Y61" s="86"/>
      <c r="Z61" s="86"/>
      <c r="AA61" s="86"/>
      <c r="AB61" s="86"/>
      <c r="AC61" s="86"/>
      <c r="AD61" s="86"/>
      <c r="AE61" s="86"/>
      <c r="AF61" s="86"/>
      <c r="AG61" s="86"/>
      <c r="AH61" s="86"/>
      <c r="AI61" s="86"/>
      <c r="AJ61" s="86"/>
      <c r="AK61" s="86"/>
      <c r="AL61" s="86"/>
      <c r="AM61" s="86"/>
      <c r="AN61" s="86"/>
      <c r="AO61" s="86"/>
      <c r="AP61" s="86"/>
      <c r="AQ61" s="86"/>
      <c r="AR61" s="86"/>
      <c r="AS61" s="86"/>
      <c r="AT61" s="86"/>
      <c r="AU61" s="86"/>
      <c r="AV61" s="86"/>
      <c r="AW61" s="86"/>
      <c r="AX61" s="86"/>
      <c r="AY61" s="86"/>
      <c r="AZ61" s="86"/>
      <c r="BA61" s="86"/>
      <c r="BB61" s="86"/>
      <c r="BC61" s="86"/>
      <c r="BD61" s="86"/>
      <c r="BE61" s="86"/>
      <c r="BF61" s="86"/>
      <c r="BG61" s="86"/>
      <c r="BH61" s="86"/>
      <c r="BI61" s="86"/>
      <c r="BJ61" s="86"/>
      <c r="BK61" s="86"/>
      <c r="BL61" s="86"/>
      <c r="BM61" s="86"/>
      <c r="BN61" s="86"/>
      <c r="BO61" s="86"/>
      <c r="BP61" s="86"/>
      <c r="BQ61" s="86"/>
      <c r="BR61" s="86"/>
      <c r="BS61" s="86"/>
      <c r="BT61" s="86"/>
      <c r="BU61" s="86"/>
      <c r="BV61" s="86"/>
      <c r="BW61" s="86"/>
      <c r="BX61" s="86"/>
      <c r="BY61" s="86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  <c r="CL61" s="86"/>
      <c r="CM61" s="86"/>
      <c r="CN61" s="86"/>
      <c r="CO61" s="86"/>
      <c r="CP61" s="86"/>
      <c r="CQ61" s="86"/>
      <c r="CR61" s="86"/>
      <c r="CS61" s="86"/>
      <c r="CT61" s="86"/>
      <c r="CU61" s="86"/>
      <c r="CV61" s="86"/>
      <c r="CW61" s="86"/>
      <c r="CX61" s="86"/>
      <c r="CY61" s="86"/>
      <c r="CZ61" s="86"/>
      <c r="DA61" s="86"/>
      <c r="DB61" s="86"/>
      <c r="DC61" s="86"/>
      <c r="DD61" s="86"/>
      <c r="DE61" s="86"/>
      <c r="DF61" s="86"/>
      <c r="DG61" s="86"/>
      <c r="DH61" s="86"/>
      <c r="DI61" s="86"/>
      <c r="DJ61" s="86"/>
      <c r="DK61" s="86"/>
      <c r="DL61" s="86"/>
      <c r="DM61" s="86"/>
      <c r="DN61" s="86"/>
      <c r="DO61" s="86"/>
      <c r="DP61" s="86"/>
      <c r="DQ61" s="86"/>
      <c r="DR61" s="86"/>
      <c r="DS61" s="86"/>
      <c r="DT61" s="86"/>
      <c r="DU61" s="86"/>
      <c r="DV61" s="86"/>
      <c r="DW61" s="86"/>
      <c r="DX61" s="86"/>
      <c r="DY61" s="86"/>
      <c r="DZ61" s="86"/>
      <c r="EA61" s="86"/>
      <c r="EB61" s="86"/>
      <c r="EC61" s="86"/>
      <c r="ED61" s="86"/>
      <c r="EE61" s="86"/>
      <c r="EF61" s="86"/>
      <c r="EG61" s="86"/>
      <c r="EH61" s="86"/>
      <c r="EI61" s="86"/>
      <c r="EJ61" s="86"/>
      <c r="EK61" s="86"/>
      <c r="EL61" s="86"/>
      <c r="EM61" s="86"/>
      <c r="EN61" s="86"/>
      <c r="EO61" s="86"/>
      <c r="EP61" s="86"/>
      <c r="EQ61" s="86"/>
      <c r="ER61" s="86"/>
      <c r="ES61" s="86"/>
      <c r="ET61" s="86"/>
      <c r="EU61" s="86"/>
      <c r="EV61" s="86"/>
      <c r="EW61" s="86"/>
      <c r="EX61" s="86"/>
      <c r="EY61" s="86"/>
      <c r="EZ61" s="86"/>
      <c r="FA61" s="86"/>
      <c r="FB61" s="86"/>
      <c r="FC61" s="86"/>
      <c r="FD61" s="86"/>
      <c r="FE61" s="86"/>
      <c r="FF61" s="86"/>
    </row>
    <row r="62" spans="1:162" ht="259.5" customHeight="1">
      <c r="A62" s="11">
        <v>21</v>
      </c>
      <c r="B62" s="8" t="s">
        <v>59</v>
      </c>
      <c r="C62" s="11" t="s">
        <v>182</v>
      </c>
      <c r="D62" s="11"/>
      <c r="E62" s="8" t="s">
        <v>67</v>
      </c>
      <c r="F62" s="14" t="s">
        <v>184</v>
      </c>
      <c r="G62" s="9"/>
      <c r="H62" s="88">
        <v>60</v>
      </c>
      <c r="I62" s="30"/>
      <c r="J62" s="30"/>
      <c r="K62" s="30"/>
      <c r="L62" s="30"/>
      <c r="M62" s="30"/>
      <c r="N62" s="30"/>
      <c r="O62" s="30"/>
    </row>
    <row r="63" spans="1:162" s="67" customFormat="1" ht="259.5" customHeight="1">
      <c r="A63" s="61" t="s">
        <v>180</v>
      </c>
      <c r="B63" s="62" t="s">
        <v>217</v>
      </c>
      <c r="C63" s="63"/>
      <c r="D63" s="63"/>
      <c r="E63" s="62"/>
      <c r="F63" s="64" t="s">
        <v>218</v>
      </c>
      <c r="G63" s="65"/>
      <c r="H63" s="90"/>
      <c r="I63" s="66"/>
      <c r="J63" s="66"/>
      <c r="K63" s="66"/>
      <c r="L63" s="66"/>
      <c r="M63" s="66"/>
      <c r="N63" s="66"/>
      <c r="O63" s="66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87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  <c r="DK63" s="87"/>
      <c r="DL63" s="87"/>
      <c r="DM63" s="87"/>
      <c r="DN63" s="87"/>
      <c r="DO63" s="87"/>
      <c r="DP63" s="87"/>
      <c r="DQ63" s="87"/>
      <c r="DR63" s="87"/>
      <c r="DS63" s="87"/>
      <c r="DT63" s="87"/>
      <c r="DU63" s="87"/>
      <c r="DV63" s="87"/>
      <c r="DW63" s="87"/>
      <c r="DX63" s="87"/>
      <c r="DY63" s="87"/>
      <c r="DZ63" s="87"/>
      <c r="EA63" s="87"/>
      <c r="EB63" s="87"/>
      <c r="EC63" s="87"/>
      <c r="ED63" s="87"/>
      <c r="EE63" s="87"/>
      <c r="EF63" s="87"/>
      <c r="EG63" s="87"/>
      <c r="EH63" s="87"/>
      <c r="EI63" s="87"/>
      <c r="EJ63" s="87"/>
      <c r="EK63" s="87"/>
      <c r="EL63" s="87"/>
      <c r="EM63" s="87"/>
      <c r="EN63" s="87"/>
      <c r="EO63" s="87"/>
      <c r="EP63" s="87"/>
      <c r="EQ63" s="87"/>
      <c r="ER63" s="87"/>
      <c r="ES63" s="87"/>
      <c r="ET63" s="87"/>
      <c r="EU63" s="87"/>
      <c r="EV63" s="87"/>
      <c r="EW63" s="87"/>
      <c r="EX63" s="87"/>
      <c r="EY63" s="87"/>
      <c r="EZ63" s="87"/>
      <c r="FA63" s="87"/>
      <c r="FB63" s="87"/>
      <c r="FC63" s="87"/>
      <c r="FD63" s="87"/>
      <c r="FE63" s="87"/>
      <c r="FF63" s="87"/>
    </row>
    <row r="64" spans="1:162" s="67" customFormat="1" ht="203.25" customHeight="1">
      <c r="A64" s="61" t="s">
        <v>183</v>
      </c>
      <c r="B64" s="62" t="s">
        <v>181</v>
      </c>
      <c r="C64" s="63"/>
      <c r="D64" s="63"/>
      <c r="E64" s="62"/>
      <c r="F64" s="69" t="s">
        <v>213</v>
      </c>
      <c r="G64" s="65"/>
      <c r="H64" s="68">
        <v>0</v>
      </c>
      <c r="I64" s="66"/>
      <c r="J64" s="66"/>
      <c r="K64" s="66"/>
      <c r="L64" s="66"/>
      <c r="M64" s="66"/>
      <c r="N64" s="66"/>
      <c r="O64" s="66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  <c r="DK64" s="87"/>
      <c r="DL64" s="87"/>
      <c r="DM64" s="87"/>
      <c r="DN64" s="87"/>
      <c r="DO64" s="87"/>
      <c r="DP64" s="87"/>
      <c r="DQ64" s="87"/>
      <c r="DR64" s="87"/>
      <c r="DS64" s="87"/>
      <c r="DT64" s="87"/>
      <c r="DU64" s="87"/>
      <c r="DV64" s="87"/>
      <c r="DW64" s="87"/>
      <c r="DX64" s="87"/>
      <c r="DY64" s="87"/>
      <c r="DZ64" s="87"/>
      <c r="EA64" s="87"/>
      <c r="EB64" s="87"/>
      <c r="EC64" s="87"/>
      <c r="ED64" s="87"/>
      <c r="EE64" s="87"/>
      <c r="EF64" s="87"/>
      <c r="EG64" s="87"/>
      <c r="EH64" s="87"/>
      <c r="EI64" s="87"/>
      <c r="EJ64" s="87"/>
      <c r="EK64" s="87"/>
      <c r="EL64" s="87"/>
      <c r="EM64" s="87"/>
      <c r="EN64" s="87"/>
      <c r="EO64" s="87"/>
      <c r="EP64" s="87"/>
      <c r="EQ64" s="87"/>
      <c r="ER64" s="87"/>
      <c r="ES64" s="87"/>
      <c r="ET64" s="87"/>
      <c r="EU64" s="87"/>
      <c r="EV64" s="87"/>
      <c r="EW64" s="87"/>
      <c r="EX64" s="87"/>
      <c r="EY64" s="87"/>
      <c r="EZ64" s="87"/>
      <c r="FA64" s="87"/>
      <c r="FB64" s="87"/>
      <c r="FC64" s="87"/>
      <c r="FD64" s="87"/>
      <c r="FE64" s="87"/>
      <c r="FF64" s="87"/>
    </row>
    <row r="65" spans="1:162" s="67" customFormat="1" ht="203.25" customHeight="1">
      <c r="A65" s="61" t="s">
        <v>219</v>
      </c>
      <c r="B65" s="62" t="s">
        <v>217</v>
      </c>
      <c r="C65" s="63"/>
      <c r="D65" s="63"/>
      <c r="E65" s="62"/>
      <c r="F65" s="69" t="s">
        <v>214</v>
      </c>
      <c r="G65" s="65"/>
      <c r="H65" s="68">
        <v>0</v>
      </c>
      <c r="I65" s="66"/>
      <c r="J65" s="66"/>
      <c r="K65" s="66"/>
      <c r="L65" s="66"/>
      <c r="M65" s="66"/>
      <c r="N65" s="66"/>
      <c r="O65" s="66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87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  <c r="DK65" s="87"/>
      <c r="DL65" s="87"/>
      <c r="DM65" s="87"/>
      <c r="DN65" s="87"/>
      <c r="DO65" s="87"/>
      <c r="DP65" s="87"/>
      <c r="DQ65" s="87"/>
      <c r="DR65" s="87"/>
      <c r="DS65" s="87"/>
      <c r="DT65" s="87"/>
      <c r="DU65" s="87"/>
      <c r="DV65" s="87"/>
      <c r="DW65" s="87"/>
      <c r="DX65" s="87"/>
      <c r="DY65" s="87"/>
      <c r="DZ65" s="87"/>
      <c r="EA65" s="87"/>
      <c r="EB65" s="87"/>
      <c r="EC65" s="87"/>
      <c r="ED65" s="87"/>
      <c r="EE65" s="87"/>
      <c r="EF65" s="87"/>
      <c r="EG65" s="87"/>
      <c r="EH65" s="87"/>
      <c r="EI65" s="87"/>
      <c r="EJ65" s="87"/>
      <c r="EK65" s="87"/>
      <c r="EL65" s="87"/>
      <c r="EM65" s="87"/>
      <c r="EN65" s="87"/>
      <c r="EO65" s="87"/>
      <c r="EP65" s="87"/>
      <c r="EQ65" s="87"/>
      <c r="ER65" s="87"/>
      <c r="ES65" s="87"/>
      <c r="ET65" s="87"/>
      <c r="EU65" s="87"/>
      <c r="EV65" s="87"/>
      <c r="EW65" s="87"/>
      <c r="EX65" s="87"/>
      <c r="EY65" s="87"/>
      <c r="EZ65" s="87"/>
      <c r="FA65" s="87"/>
      <c r="FB65" s="87"/>
      <c r="FC65" s="87"/>
      <c r="FD65" s="87"/>
      <c r="FE65" s="87"/>
      <c r="FF65" s="87"/>
    </row>
    <row r="66" spans="1:162" s="67" customFormat="1" ht="177" customHeight="1">
      <c r="A66" s="61" t="s">
        <v>220</v>
      </c>
      <c r="B66" s="62" t="s">
        <v>181</v>
      </c>
      <c r="C66" s="63"/>
      <c r="D66" s="63"/>
      <c r="E66" s="62"/>
      <c r="F66" s="69" t="s">
        <v>215</v>
      </c>
      <c r="G66" s="65"/>
      <c r="H66" s="68">
        <v>0</v>
      </c>
      <c r="I66" s="66"/>
      <c r="J66" s="66"/>
      <c r="K66" s="66"/>
      <c r="L66" s="66"/>
      <c r="M66" s="66"/>
      <c r="N66" s="66"/>
      <c r="O66" s="66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  <c r="DK66" s="87"/>
      <c r="DL66" s="87"/>
      <c r="DM66" s="87"/>
      <c r="DN66" s="87"/>
      <c r="DO66" s="87"/>
      <c r="DP66" s="87"/>
      <c r="DQ66" s="87"/>
      <c r="DR66" s="87"/>
      <c r="DS66" s="87"/>
      <c r="DT66" s="87"/>
      <c r="DU66" s="87"/>
      <c r="DV66" s="87"/>
      <c r="DW66" s="87"/>
      <c r="DX66" s="87"/>
      <c r="DY66" s="87"/>
      <c r="DZ66" s="87"/>
      <c r="EA66" s="87"/>
      <c r="EB66" s="87"/>
      <c r="EC66" s="87"/>
      <c r="ED66" s="87"/>
      <c r="EE66" s="87"/>
      <c r="EF66" s="87"/>
      <c r="EG66" s="87"/>
      <c r="EH66" s="87"/>
      <c r="EI66" s="87"/>
      <c r="EJ66" s="87"/>
      <c r="EK66" s="87"/>
      <c r="EL66" s="87"/>
      <c r="EM66" s="87"/>
      <c r="EN66" s="87"/>
      <c r="EO66" s="87"/>
      <c r="EP66" s="87"/>
      <c r="EQ66" s="87"/>
      <c r="ER66" s="87"/>
      <c r="ES66" s="87"/>
      <c r="ET66" s="87"/>
      <c r="EU66" s="87"/>
      <c r="EV66" s="87"/>
      <c r="EW66" s="87"/>
      <c r="EX66" s="87"/>
      <c r="EY66" s="87"/>
      <c r="EZ66" s="87"/>
      <c r="FA66" s="87"/>
      <c r="FB66" s="87"/>
      <c r="FC66" s="87"/>
      <c r="FD66" s="87"/>
      <c r="FE66" s="87"/>
      <c r="FF66" s="87"/>
    </row>
    <row r="67" spans="1:162" s="67" customFormat="1" ht="177" customHeight="1">
      <c r="A67" s="61" t="s">
        <v>221</v>
      </c>
      <c r="B67" s="62" t="s">
        <v>181</v>
      </c>
      <c r="C67" s="63"/>
      <c r="D67" s="63"/>
      <c r="E67" s="62"/>
      <c r="F67" s="69" t="s">
        <v>216</v>
      </c>
      <c r="G67" s="65"/>
      <c r="H67" s="68">
        <v>0</v>
      </c>
      <c r="I67" s="89"/>
      <c r="J67" s="89"/>
      <c r="K67" s="89"/>
      <c r="L67" s="89"/>
      <c r="M67" s="89"/>
      <c r="N67" s="89"/>
      <c r="O67" s="89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87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  <c r="DK67" s="87"/>
      <c r="DL67" s="87"/>
      <c r="DM67" s="87"/>
      <c r="DN67" s="87"/>
      <c r="DO67" s="87"/>
      <c r="DP67" s="87"/>
      <c r="DQ67" s="87"/>
      <c r="DR67" s="87"/>
      <c r="DS67" s="87"/>
      <c r="DT67" s="87"/>
      <c r="DU67" s="87"/>
      <c r="DV67" s="87"/>
      <c r="DW67" s="87"/>
      <c r="DX67" s="87"/>
      <c r="DY67" s="87"/>
      <c r="DZ67" s="87"/>
      <c r="EA67" s="87"/>
      <c r="EB67" s="87"/>
      <c r="EC67" s="87"/>
      <c r="ED67" s="87"/>
      <c r="EE67" s="87"/>
      <c r="EF67" s="87"/>
      <c r="EG67" s="87"/>
      <c r="EH67" s="87"/>
      <c r="EI67" s="87"/>
      <c r="EJ67" s="87"/>
      <c r="EK67" s="87"/>
      <c r="EL67" s="87"/>
      <c r="EM67" s="87"/>
      <c r="EN67" s="87"/>
      <c r="EO67" s="87"/>
      <c r="EP67" s="87"/>
      <c r="EQ67" s="87"/>
      <c r="ER67" s="87"/>
      <c r="ES67" s="87"/>
      <c r="ET67" s="87"/>
      <c r="EU67" s="87"/>
      <c r="EV67" s="87"/>
      <c r="EW67" s="87"/>
      <c r="EX67" s="87"/>
      <c r="EY67" s="87"/>
      <c r="EZ67" s="87"/>
      <c r="FA67" s="87"/>
      <c r="FB67" s="87"/>
      <c r="FC67" s="87"/>
      <c r="FD67" s="87"/>
      <c r="FE67" s="87"/>
      <c r="FF67" s="87"/>
    </row>
    <row r="68" spans="1:162" s="32" customFormat="1" ht="18" customHeight="1">
      <c r="A68" s="55"/>
      <c r="B68" s="54"/>
      <c r="C68" s="54"/>
      <c r="D68" s="54"/>
      <c r="E68" s="54"/>
      <c r="F68" s="53"/>
      <c r="G68" s="52"/>
      <c r="H68" s="51"/>
      <c r="I68" s="50"/>
      <c r="J68" s="59" t="s">
        <v>186</v>
      </c>
      <c r="K68" s="46"/>
      <c r="L68" s="46">
        <f>SUM(L62:L66)</f>
        <v>0</v>
      </c>
      <c r="M68" s="50"/>
      <c r="N68" s="50"/>
      <c r="O68" s="50"/>
      <c r="P68" s="86"/>
      <c r="Q68" s="86"/>
      <c r="R68" s="86"/>
      <c r="S68" s="86"/>
      <c r="T68" s="86"/>
      <c r="U68" s="86"/>
      <c r="V68" s="86"/>
      <c r="W68" s="86"/>
      <c r="X68" s="86"/>
      <c r="Y68" s="86"/>
      <c r="Z68" s="86"/>
      <c r="AA68" s="86"/>
      <c r="AB68" s="86"/>
      <c r="AC68" s="86"/>
      <c r="AD68" s="86"/>
      <c r="AE68" s="86"/>
      <c r="AF68" s="86"/>
      <c r="AG68" s="86"/>
      <c r="AH68" s="86"/>
      <c r="AI68" s="86"/>
      <c r="AJ68" s="86"/>
      <c r="AK68" s="86"/>
      <c r="AL68" s="86"/>
      <c r="AM68" s="86"/>
      <c r="AN68" s="86"/>
      <c r="AO68" s="86"/>
      <c r="AP68" s="86"/>
      <c r="AQ68" s="86"/>
      <c r="AR68" s="86"/>
      <c r="AS68" s="86"/>
      <c r="AT68" s="86"/>
      <c r="AU68" s="86"/>
      <c r="AV68" s="86"/>
      <c r="AW68" s="86"/>
      <c r="AX68" s="86"/>
      <c r="AY68" s="86"/>
      <c r="AZ68" s="86"/>
      <c r="BA68" s="86"/>
      <c r="BB68" s="86"/>
      <c r="BC68" s="86"/>
      <c r="BD68" s="86"/>
      <c r="BE68" s="86"/>
      <c r="BF68" s="86"/>
      <c r="BG68" s="86"/>
      <c r="BH68" s="86"/>
      <c r="BI68" s="86"/>
      <c r="BJ68" s="86"/>
      <c r="BK68" s="86"/>
      <c r="BL68" s="86"/>
      <c r="BM68" s="86"/>
      <c r="BN68" s="86"/>
      <c r="BO68" s="86"/>
      <c r="BP68" s="86"/>
      <c r="BQ68" s="86"/>
      <c r="BR68" s="86"/>
      <c r="BS68" s="86"/>
      <c r="BT68" s="86"/>
      <c r="BU68" s="86"/>
      <c r="BV68" s="86"/>
      <c r="BW68" s="86"/>
      <c r="BX68" s="86"/>
      <c r="BY68" s="86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  <c r="CL68" s="86"/>
      <c r="CM68" s="86"/>
      <c r="CN68" s="86"/>
      <c r="CO68" s="86"/>
      <c r="CP68" s="86"/>
      <c r="CQ68" s="86"/>
      <c r="CR68" s="86"/>
      <c r="CS68" s="86"/>
      <c r="CT68" s="86"/>
      <c r="CU68" s="86"/>
      <c r="CV68" s="86"/>
      <c r="CW68" s="86"/>
      <c r="CX68" s="86"/>
      <c r="CY68" s="86"/>
      <c r="CZ68" s="86"/>
      <c r="DA68" s="86"/>
      <c r="DB68" s="86"/>
      <c r="DC68" s="86"/>
      <c r="DD68" s="86"/>
      <c r="DE68" s="86"/>
      <c r="DF68" s="86"/>
      <c r="DG68" s="86"/>
      <c r="DH68" s="86"/>
      <c r="DI68" s="86"/>
      <c r="DJ68" s="86"/>
      <c r="DK68" s="86"/>
      <c r="DL68" s="86"/>
      <c r="DM68" s="86"/>
      <c r="DN68" s="86"/>
      <c r="DO68" s="86"/>
      <c r="DP68" s="86"/>
      <c r="DQ68" s="86"/>
      <c r="DR68" s="86"/>
      <c r="DS68" s="86"/>
      <c r="DT68" s="86"/>
      <c r="DU68" s="86"/>
      <c r="DV68" s="86"/>
      <c r="DW68" s="86"/>
      <c r="DX68" s="86"/>
      <c r="DY68" s="86"/>
      <c r="DZ68" s="86"/>
      <c r="EA68" s="86"/>
      <c r="EB68" s="86"/>
      <c r="EC68" s="86"/>
      <c r="ED68" s="86"/>
      <c r="EE68" s="86"/>
      <c r="EF68" s="86"/>
      <c r="EG68" s="86"/>
      <c r="EH68" s="86"/>
      <c r="EI68" s="86"/>
      <c r="EJ68" s="86"/>
      <c r="EK68" s="86"/>
      <c r="EL68" s="86"/>
      <c r="EM68" s="86"/>
      <c r="EN68" s="86"/>
      <c r="EO68" s="86"/>
      <c r="EP68" s="86"/>
      <c r="EQ68" s="86"/>
      <c r="ER68" s="86"/>
      <c r="ES68" s="86"/>
      <c r="ET68" s="86"/>
      <c r="EU68" s="86"/>
      <c r="EV68" s="86"/>
      <c r="EW68" s="86"/>
      <c r="EX68" s="86"/>
      <c r="EY68" s="86"/>
      <c r="EZ68" s="86"/>
      <c r="FA68" s="86"/>
      <c r="FB68" s="86"/>
      <c r="FC68" s="86"/>
      <c r="FD68" s="86"/>
      <c r="FE68" s="86"/>
      <c r="FF68" s="86"/>
    </row>
    <row r="69" spans="1:162" s="42" customFormat="1" ht="21">
      <c r="A69" s="44"/>
      <c r="B69" s="34"/>
      <c r="C69" s="34"/>
      <c r="D69" s="34"/>
      <c r="E69" s="34"/>
      <c r="F69" s="43" t="s">
        <v>187</v>
      </c>
      <c r="G69" s="35"/>
      <c r="H69" s="36"/>
      <c r="P69" s="86"/>
      <c r="Q69" s="86"/>
      <c r="R69" s="86"/>
      <c r="S69" s="86"/>
      <c r="T69" s="86"/>
      <c r="U69" s="86"/>
      <c r="V69" s="86"/>
      <c r="W69" s="86"/>
      <c r="X69" s="86"/>
      <c r="Y69" s="86"/>
      <c r="Z69" s="86"/>
      <c r="AA69" s="86"/>
      <c r="AB69" s="86"/>
      <c r="AC69" s="86"/>
      <c r="AD69" s="86"/>
      <c r="AE69" s="86"/>
      <c r="AF69" s="86"/>
      <c r="AG69" s="86"/>
      <c r="AH69" s="86"/>
      <c r="AI69" s="86"/>
      <c r="AJ69" s="86"/>
      <c r="AK69" s="86"/>
      <c r="AL69" s="86"/>
      <c r="AM69" s="86"/>
      <c r="AN69" s="86"/>
      <c r="AO69" s="86"/>
      <c r="AP69" s="86"/>
      <c r="AQ69" s="86"/>
      <c r="AR69" s="86"/>
      <c r="AS69" s="86"/>
      <c r="AT69" s="86"/>
      <c r="AU69" s="86"/>
      <c r="AV69" s="86"/>
      <c r="AW69" s="86"/>
      <c r="AX69" s="86"/>
      <c r="AY69" s="86"/>
      <c r="AZ69" s="86"/>
      <c r="BA69" s="86"/>
      <c r="BB69" s="86"/>
      <c r="BC69" s="86"/>
      <c r="BD69" s="86"/>
      <c r="BE69" s="86"/>
      <c r="BF69" s="86"/>
      <c r="BG69" s="86"/>
      <c r="BH69" s="86"/>
      <c r="BI69" s="86"/>
      <c r="BJ69" s="86"/>
      <c r="BK69" s="86"/>
      <c r="BL69" s="86"/>
      <c r="BM69" s="86"/>
      <c r="BN69" s="86"/>
      <c r="BO69" s="86"/>
      <c r="BP69" s="86"/>
      <c r="BQ69" s="86"/>
      <c r="BR69" s="86"/>
      <c r="BS69" s="86"/>
      <c r="BT69" s="86"/>
      <c r="BU69" s="86"/>
      <c r="BV69" s="86"/>
      <c r="BW69" s="86"/>
      <c r="BX69" s="86"/>
      <c r="BY69" s="86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  <c r="CL69" s="86"/>
      <c r="CM69" s="86"/>
      <c r="CN69" s="86"/>
      <c r="CO69" s="86"/>
      <c r="CP69" s="86"/>
      <c r="CQ69" s="86"/>
      <c r="CR69" s="86"/>
      <c r="CS69" s="86"/>
      <c r="CT69" s="86"/>
      <c r="CU69" s="86"/>
      <c r="CV69" s="86"/>
      <c r="CW69" s="86"/>
      <c r="CX69" s="86"/>
      <c r="CY69" s="86"/>
      <c r="CZ69" s="86"/>
      <c r="DA69" s="86"/>
      <c r="DB69" s="86"/>
      <c r="DC69" s="86"/>
      <c r="DD69" s="86"/>
      <c r="DE69" s="86"/>
      <c r="DF69" s="86"/>
      <c r="DG69" s="86"/>
      <c r="DH69" s="86"/>
      <c r="DI69" s="86"/>
      <c r="DJ69" s="86"/>
      <c r="DK69" s="86"/>
      <c r="DL69" s="86"/>
      <c r="DM69" s="86"/>
      <c r="DN69" s="86"/>
      <c r="DO69" s="86"/>
      <c r="DP69" s="86"/>
      <c r="DQ69" s="86"/>
      <c r="DR69" s="86"/>
      <c r="DS69" s="86"/>
      <c r="DT69" s="86"/>
      <c r="DU69" s="86"/>
      <c r="DV69" s="86"/>
      <c r="DW69" s="86"/>
      <c r="DX69" s="86"/>
      <c r="DY69" s="86"/>
      <c r="DZ69" s="86"/>
      <c r="EA69" s="86"/>
      <c r="EB69" s="86"/>
      <c r="EC69" s="86"/>
      <c r="ED69" s="86"/>
      <c r="EE69" s="86"/>
      <c r="EF69" s="86"/>
      <c r="EG69" s="86"/>
      <c r="EH69" s="86"/>
      <c r="EI69" s="86"/>
      <c r="EJ69" s="86"/>
      <c r="EK69" s="86"/>
      <c r="EL69" s="86"/>
      <c r="EM69" s="86"/>
      <c r="EN69" s="86"/>
      <c r="EO69" s="86"/>
      <c r="EP69" s="86"/>
      <c r="EQ69" s="86"/>
      <c r="ER69" s="86"/>
      <c r="ES69" s="86"/>
      <c r="ET69" s="86"/>
      <c r="EU69" s="86"/>
      <c r="EV69" s="86"/>
      <c r="EW69" s="86"/>
      <c r="EX69" s="86"/>
      <c r="EY69" s="86"/>
      <c r="EZ69" s="86"/>
      <c r="FA69" s="86"/>
      <c r="FB69" s="86"/>
      <c r="FC69" s="86"/>
      <c r="FD69" s="86"/>
      <c r="FE69" s="86"/>
      <c r="FF69" s="86"/>
    </row>
    <row r="70" spans="1:162" s="32" customFormat="1" ht="246.75" customHeight="1">
      <c r="A70" s="11">
        <v>11</v>
      </c>
      <c r="B70" s="8" t="s">
        <v>18</v>
      </c>
      <c r="C70" s="91" t="s">
        <v>222</v>
      </c>
      <c r="D70" s="8"/>
      <c r="E70" s="8" t="s">
        <v>42</v>
      </c>
      <c r="F70" s="14" t="s">
        <v>43</v>
      </c>
      <c r="G70" s="9"/>
      <c r="H70" s="16">
        <v>120</v>
      </c>
      <c r="I70" s="30"/>
      <c r="J70" s="30"/>
      <c r="K70" s="30"/>
      <c r="L70" s="30"/>
      <c r="M70" s="30"/>
      <c r="N70" s="30"/>
      <c r="O70" s="30"/>
      <c r="P70" s="86"/>
      <c r="Q70" s="86"/>
      <c r="R70" s="86"/>
      <c r="S70" s="86"/>
      <c r="T70" s="86"/>
      <c r="U70" s="86"/>
      <c r="V70" s="86"/>
      <c r="W70" s="86"/>
      <c r="X70" s="86"/>
      <c r="Y70" s="86"/>
      <c r="Z70" s="86"/>
      <c r="AA70" s="86"/>
      <c r="AB70" s="86"/>
      <c r="AC70" s="86"/>
      <c r="AD70" s="86"/>
      <c r="AE70" s="86"/>
      <c r="AF70" s="86"/>
      <c r="AG70" s="86"/>
      <c r="AH70" s="86"/>
      <c r="AI70" s="86"/>
      <c r="AJ70" s="86"/>
      <c r="AK70" s="86"/>
      <c r="AL70" s="86"/>
      <c r="AM70" s="86"/>
      <c r="AN70" s="86"/>
      <c r="AO70" s="86"/>
      <c r="AP70" s="86"/>
      <c r="AQ70" s="86"/>
      <c r="AR70" s="86"/>
      <c r="AS70" s="86"/>
      <c r="AT70" s="86"/>
      <c r="AU70" s="86"/>
      <c r="AV70" s="86"/>
      <c r="AW70" s="86"/>
      <c r="AX70" s="86"/>
      <c r="AY70" s="86"/>
      <c r="AZ70" s="86"/>
      <c r="BA70" s="86"/>
      <c r="BB70" s="86"/>
      <c r="BC70" s="86"/>
      <c r="BD70" s="86"/>
      <c r="BE70" s="86"/>
      <c r="BF70" s="86"/>
      <c r="BG70" s="86"/>
      <c r="BH70" s="86"/>
      <c r="BI70" s="86"/>
      <c r="BJ70" s="86"/>
      <c r="BK70" s="86"/>
      <c r="BL70" s="86"/>
      <c r="BM70" s="86"/>
      <c r="BN70" s="86"/>
      <c r="BO70" s="86"/>
      <c r="BP70" s="86"/>
      <c r="BQ70" s="86"/>
      <c r="BR70" s="86"/>
      <c r="BS70" s="86"/>
      <c r="BT70" s="86"/>
      <c r="BU70" s="86"/>
      <c r="BV70" s="86"/>
      <c r="BW70" s="86"/>
      <c r="BX70" s="86"/>
      <c r="BY70" s="86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  <c r="CL70" s="86"/>
      <c r="CM70" s="86"/>
      <c r="CN70" s="86"/>
      <c r="CO70" s="86"/>
      <c r="CP70" s="86"/>
      <c r="CQ70" s="86"/>
      <c r="CR70" s="86"/>
      <c r="CS70" s="86"/>
      <c r="CT70" s="86"/>
      <c r="CU70" s="86"/>
      <c r="CV70" s="86"/>
      <c r="CW70" s="86"/>
      <c r="CX70" s="86"/>
      <c r="CY70" s="86"/>
      <c r="CZ70" s="86"/>
      <c r="DA70" s="86"/>
      <c r="DB70" s="86"/>
      <c r="DC70" s="86"/>
      <c r="DD70" s="86"/>
      <c r="DE70" s="86"/>
      <c r="DF70" s="86"/>
      <c r="DG70" s="86"/>
      <c r="DH70" s="86"/>
      <c r="DI70" s="86"/>
      <c r="DJ70" s="86"/>
      <c r="DK70" s="86"/>
      <c r="DL70" s="86"/>
      <c r="DM70" s="86"/>
      <c r="DN70" s="86"/>
      <c r="DO70" s="86"/>
      <c r="DP70" s="86"/>
      <c r="DQ70" s="86"/>
      <c r="DR70" s="86"/>
      <c r="DS70" s="86"/>
      <c r="DT70" s="86"/>
      <c r="DU70" s="86"/>
      <c r="DV70" s="86"/>
      <c r="DW70" s="86"/>
      <c r="DX70" s="86"/>
      <c r="DY70" s="86"/>
      <c r="DZ70" s="86"/>
      <c r="EA70" s="86"/>
      <c r="EB70" s="86"/>
      <c r="EC70" s="86"/>
      <c r="ED70" s="86"/>
      <c r="EE70" s="86"/>
      <c r="EF70" s="86"/>
      <c r="EG70" s="86"/>
      <c r="EH70" s="86"/>
      <c r="EI70" s="86"/>
      <c r="EJ70" s="86"/>
      <c r="EK70" s="86"/>
      <c r="EL70" s="86"/>
      <c r="EM70" s="86"/>
      <c r="EN70" s="86"/>
      <c r="EO70" s="86"/>
      <c r="EP70" s="86"/>
      <c r="EQ70" s="86"/>
      <c r="ER70" s="86"/>
      <c r="ES70" s="86"/>
      <c r="ET70" s="86"/>
      <c r="EU70" s="86"/>
      <c r="EV70" s="86"/>
      <c r="EW70" s="86"/>
      <c r="EX70" s="86"/>
      <c r="EY70" s="86"/>
      <c r="EZ70" s="86"/>
      <c r="FA70" s="86"/>
      <c r="FB70" s="86"/>
      <c r="FC70" s="86"/>
      <c r="FD70" s="86"/>
      <c r="FE70" s="86"/>
      <c r="FF70" s="86"/>
    </row>
    <row r="71" spans="1:162" s="32" customFormat="1" ht="18" customHeight="1">
      <c r="A71" s="55"/>
      <c r="B71" s="54"/>
      <c r="C71" s="54"/>
      <c r="D71" s="54"/>
      <c r="E71" s="54"/>
      <c r="F71" s="53"/>
      <c r="G71" s="52"/>
      <c r="H71" s="51"/>
      <c r="I71" s="50"/>
      <c r="J71" s="59" t="s">
        <v>173</v>
      </c>
      <c r="K71" s="46"/>
      <c r="L71" s="46">
        <f>L70</f>
        <v>0</v>
      </c>
      <c r="M71" s="50"/>
      <c r="N71" s="50"/>
      <c r="O71" s="50"/>
      <c r="P71" s="86"/>
      <c r="Q71" s="86"/>
      <c r="R71" s="86"/>
      <c r="S71" s="86"/>
      <c r="T71" s="86"/>
      <c r="U71" s="86"/>
      <c r="V71" s="86"/>
      <c r="W71" s="86"/>
      <c r="X71" s="86"/>
      <c r="Y71" s="86"/>
      <c r="Z71" s="86"/>
      <c r="AA71" s="86"/>
      <c r="AB71" s="86"/>
      <c r="AC71" s="86"/>
      <c r="AD71" s="86"/>
      <c r="AE71" s="86"/>
      <c r="AF71" s="86"/>
      <c r="AG71" s="86"/>
      <c r="AH71" s="86"/>
      <c r="AI71" s="86"/>
      <c r="AJ71" s="86"/>
      <c r="AK71" s="86"/>
      <c r="AL71" s="86"/>
      <c r="AM71" s="86"/>
      <c r="AN71" s="86"/>
      <c r="AO71" s="86"/>
      <c r="AP71" s="86"/>
      <c r="AQ71" s="86"/>
      <c r="AR71" s="86"/>
      <c r="AS71" s="86"/>
      <c r="AT71" s="86"/>
      <c r="AU71" s="86"/>
      <c r="AV71" s="86"/>
      <c r="AW71" s="86"/>
      <c r="AX71" s="86"/>
      <c r="AY71" s="86"/>
      <c r="AZ71" s="86"/>
      <c r="BA71" s="86"/>
      <c r="BB71" s="86"/>
      <c r="BC71" s="86"/>
      <c r="BD71" s="86"/>
      <c r="BE71" s="86"/>
      <c r="BF71" s="86"/>
      <c r="BG71" s="86"/>
      <c r="BH71" s="86"/>
      <c r="BI71" s="86"/>
      <c r="BJ71" s="86"/>
      <c r="BK71" s="86"/>
      <c r="BL71" s="86"/>
      <c r="BM71" s="86"/>
      <c r="BN71" s="86"/>
      <c r="BO71" s="86"/>
      <c r="BP71" s="86"/>
      <c r="BQ71" s="86"/>
      <c r="BR71" s="86"/>
      <c r="BS71" s="86"/>
      <c r="BT71" s="86"/>
      <c r="BU71" s="86"/>
      <c r="BV71" s="86"/>
      <c r="BW71" s="86"/>
      <c r="BX71" s="86"/>
      <c r="BY71" s="86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  <c r="CL71" s="86"/>
      <c r="CM71" s="86"/>
      <c r="CN71" s="86"/>
      <c r="CO71" s="86"/>
      <c r="CP71" s="86"/>
      <c r="CQ71" s="86"/>
      <c r="CR71" s="86"/>
      <c r="CS71" s="86"/>
      <c r="CT71" s="86"/>
      <c r="CU71" s="86"/>
      <c r="CV71" s="86"/>
      <c r="CW71" s="86"/>
      <c r="CX71" s="86"/>
      <c r="CY71" s="86"/>
      <c r="CZ71" s="86"/>
      <c r="DA71" s="86"/>
      <c r="DB71" s="86"/>
      <c r="DC71" s="86"/>
      <c r="DD71" s="86"/>
      <c r="DE71" s="86"/>
      <c r="DF71" s="86"/>
      <c r="DG71" s="86"/>
      <c r="DH71" s="86"/>
      <c r="DI71" s="86"/>
      <c r="DJ71" s="86"/>
      <c r="DK71" s="86"/>
      <c r="DL71" s="86"/>
      <c r="DM71" s="86"/>
      <c r="DN71" s="86"/>
      <c r="DO71" s="86"/>
      <c r="DP71" s="86"/>
      <c r="DQ71" s="86"/>
      <c r="DR71" s="86"/>
      <c r="DS71" s="86"/>
      <c r="DT71" s="86"/>
      <c r="DU71" s="86"/>
      <c r="DV71" s="86"/>
      <c r="DW71" s="86"/>
      <c r="DX71" s="86"/>
      <c r="DY71" s="86"/>
      <c r="DZ71" s="86"/>
      <c r="EA71" s="86"/>
      <c r="EB71" s="86"/>
      <c r="EC71" s="86"/>
      <c r="ED71" s="86"/>
      <c r="EE71" s="86"/>
      <c r="EF71" s="86"/>
      <c r="EG71" s="86"/>
      <c r="EH71" s="86"/>
      <c r="EI71" s="86"/>
      <c r="EJ71" s="86"/>
      <c r="EK71" s="86"/>
      <c r="EL71" s="86"/>
      <c r="EM71" s="86"/>
      <c r="EN71" s="86"/>
      <c r="EO71" s="86"/>
      <c r="EP71" s="86"/>
      <c r="EQ71" s="86"/>
      <c r="ER71" s="86"/>
      <c r="ES71" s="86"/>
      <c r="ET71" s="86"/>
      <c r="EU71" s="86"/>
      <c r="EV71" s="86"/>
      <c r="EW71" s="86"/>
      <c r="EX71" s="86"/>
      <c r="EY71" s="86"/>
      <c r="EZ71" s="86"/>
      <c r="FA71" s="86"/>
      <c r="FB71" s="86"/>
      <c r="FC71" s="86"/>
      <c r="FD71" s="86"/>
      <c r="FE71" s="86"/>
      <c r="FF71" s="86"/>
    </row>
    <row r="72" spans="1:162" s="42" customFormat="1" ht="21">
      <c r="A72" s="44"/>
      <c r="B72" s="34"/>
      <c r="C72" s="34"/>
      <c r="D72" s="34"/>
      <c r="E72" s="34"/>
      <c r="F72" s="43" t="s">
        <v>162</v>
      </c>
      <c r="G72" s="35"/>
      <c r="H72" s="36"/>
      <c r="P72" s="86"/>
      <c r="Q72" s="86"/>
      <c r="R72" s="86"/>
      <c r="S72" s="86"/>
      <c r="T72" s="86"/>
      <c r="U72" s="86"/>
      <c r="V72" s="86"/>
      <c r="W72" s="86"/>
      <c r="X72" s="86"/>
      <c r="Y72" s="86"/>
      <c r="Z72" s="86"/>
      <c r="AA72" s="86"/>
      <c r="AB72" s="86"/>
      <c r="AC72" s="86"/>
      <c r="AD72" s="86"/>
      <c r="AE72" s="86"/>
      <c r="AF72" s="86"/>
      <c r="AG72" s="86"/>
      <c r="AH72" s="86"/>
      <c r="AI72" s="86"/>
      <c r="AJ72" s="86"/>
      <c r="AK72" s="86"/>
      <c r="AL72" s="86"/>
      <c r="AM72" s="86"/>
      <c r="AN72" s="86"/>
      <c r="AO72" s="86"/>
      <c r="AP72" s="86"/>
      <c r="AQ72" s="86"/>
      <c r="AR72" s="86"/>
      <c r="AS72" s="86"/>
      <c r="AT72" s="86"/>
      <c r="AU72" s="86"/>
      <c r="AV72" s="86"/>
      <c r="AW72" s="86"/>
      <c r="AX72" s="86"/>
      <c r="AY72" s="86"/>
      <c r="AZ72" s="86"/>
      <c r="BA72" s="86"/>
      <c r="BB72" s="86"/>
      <c r="BC72" s="86"/>
      <c r="BD72" s="86"/>
      <c r="BE72" s="86"/>
      <c r="BF72" s="86"/>
      <c r="BG72" s="86"/>
      <c r="BH72" s="86"/>
      <c r="BI72" s="86"/>
      <c r="BJ72" s="86"/>
      <c r="BK72" s="86"/>
      <c r="BL72" s="86"/>
      <c r="BM72" s="86"/>
      <c r="BN72" s="86"/>
      <c r="BO72" s="86"/>
      <c r="BP72" s="86"/>
      <c r="BQ72" s="86"/>
      <c r="BR72" s="86"/>
      <c r="BS72" s="86"/>
      <c r="BT72" s="86"/>
      <c r="BU72" s="86"/>
      <c r="BV72" s="86"/>
      <c r="BW72" s="86"/>
      <c r="BX72" s="86"/>
      <c r="BY72" s="86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  <c r="CL72" s="86"/>
      <c r="CM72" s="86"/>
      <c r="CN72" s="86"/>
      <c r="CO72" s="86"/>
      <c r="CP72" s="86"/>
      <c r="CQ72" s="86"/>
      <c r="CR72" s="86"/>
      <c r="CS72" s="86"/>
      <c r="CT72" s="86"/>
      <c r="CU72" s="86"/>
      <c r="CV72" s="86"/>
      <c r="CW72" s="86"/>
      <c r="CX72" s="86"/>
      <c r="CY72" s="86"/>
      <c r="CZ72" s="86"/>
      <c r="DA72" s="86"/>
      <c r="DB72" s="86"/>
      <c r="DC72" s="86"/>
      <c r="DD72" s="86"/>
      <c r="DE72" s="86"/>
      <c r="DF72" s="86"/>
      <c r="DG72" s="86"/>
      <c r="DH72" s="86"/>
      <c r="DI72" s="86"/>
      <c r="DJ72" s="86"/>
      <c r="DK72" s="86"/>
      <c r="DL72" s="86"/>
      <c r="DM72" s="86"/>
      <c r="DN72" s="86"/>
      <c r="DO72" s="86"/>
      <c r="DP72" s="86"/>
      <c r="DQ72" s="86"/>
      <c r="DR72" s="86"/>
      <c r="DS72" s="86"/>
      <c r="DT72" s="86"/>
      <c r="DU72" s="86"/>
      <c r="DV72" s="86"/>
      <c r="DW72" s="86"/>
      <c r="DX72" s="86"/>
      <c r="DY72" s="86"/>
      <c r="DZ72" s="86"/>
      <c r="EA72" s="86"/>
      <c r="EB72" s="86"/>
      <c r="EC72" s="86"/>
      <c r="ED72" s="86"/>
      <c r="EE72" s="86"/>
      <c r="EF72" s="86"/>
      <c r="EG72" s="86"/>
      <c r="EH72" s="86"/>
      <c r="EI72" s="86"/>
      <c r="EJ72" s="86"/>
      <c r="EK72" s="86"/>
      <c r="EL72" s="86"/>
      <c r="EM72" s="86"/>
      <c r="EN72" s="86"/>
      <c r="EO72" s="86"/>
      <c r="EP72" s="86"/>
      <c r="EQ72" s="86"/>
      <c r="ER72" s="86"/>
      <c r="ES72" s="86"/>
      <c r="ET72" s="86"/>
      <c r="EU72" s="86"/>
      <c r="EV72" s="86"/>
      <c r="EW72" s="86"/>
      <c r="EX72" s="86"/>
      <c r="EY72" s="86"/>
      <c r="EZ72" s="86"/>
      <c r="FA72" s="86"/>
      <c r="FB72" s="86"/>
      <c r="FC72" s="86"/>
      <c r="FD72" s="86"/>
      <c r="FE72" s="86"/>
      <c r="FF72" s="86"/>
    </row>
    <row r="73" spans="1:162" s="32" customFormat="1" ht="246.75" customHeight="1">
      <c r="A73" s="11">
        <v>15</v>
      </c>
      <c r="B73" s="8" t="s">
        <v>18</v>
      </c>
      <c r="C73" s="8" t="s">
        <v>44</v>
      </c>
      <c r="D73" s="8"/>
      <c r="E73" s="8" t="s">
        <v>52</v>
      </c>
      <c r="F73" s="70" t="s">
        <v>53</v>
      </c>
      <c r="G73" s="19"/>
      <c r="H73" s="16">
        <f>166+4</f>
        <v>170</v>
      </c>
      <c r="I73" s="30"/>
      <c r="J73" s="30"/>
      <c r="K73" s="30"/>
      <c r="L73" s="30"/>
      <c r="M73" s="30"/>
      <c r="N73" s="30"/>
      <c r="O73" s="30"/>
      <c r="P73" s="86"/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</row>
    <row r="74" spans="1:162" s="32" customFormat="1" ht="189">
      <c r="A74" s="11">
        <v>46</v>
      </c>
      <c r="B74" s="8" t="s">
        <v>120</v>
      </c>
      <c r="C74" s="8"/>
      <c r="D74" s="8"/>
      <c r="E74" s="8" t="s">
        <v>123</v>
      </c>
      <c r="F74" s="70" t="s">
        <v>154</v>
      </c>
      <c r="G74" s="13"/>
      <c r="H74" s="26">
        <f>23-2</f>
        <v>21</v>
      </c>
      <c r="I74" s="30"/>
      <c r="J74" s="30"/>
      <c r="K74" s="30"/>
      <c r="L74" s="30"/>
      <c r="M74" s="30"/>
      <c r="N74" s="30"/>
      <c r="O74" s="30"/>
      <c r="P74" s="86"/>
      <c r="Q74" s="86"/>
      <c r="R74" s="86"/>
      <c r="S74" s="86"/>
      <c r="T74" s="86"/>
      <c r="U74" s="86"/>
      <c r="V74" s="86"/>
      <c r="W74" s="86"/>
      <c r="X74" s="86"/>
      <c r="Y74" s="86"/>
      <c r="Z74" s="86"/>
      <c r="AA74" s="86"/>
      <c r="AB74" s="86"/>
      <c r="AC74" s="86"/>
      <c r="AD74" s="86"/>
      <c r="AE74" s="86"/>
      <c r="AF74" s="86"/>
      <c r="AG74" s="86"/>
      <c r="AH74" s="86"/>
      <c r="AI74" s="86"/>
      <c r="AJ74" s="86"/>
      <c r="AK74" s="86"/>
      <c r="AL74" s="86"/>
      <c r="AM74" s="86"/>
      <c r="AN74" s="86"/>
      <c r="AO74" s="86"/>
      <c r="AP74" s="86"/>
      <c r="AQ74" s="86"/>
      <c r="AR74" s="86"/>
      <c r="AS74" s="86"/>
      <c r="AT74" s="86"/>
      <c r="AU74" s="86"/>
      <c r="AV74" s="86"/>
      <c r="AW74" s="86"/>
      <c r="AX74" s="86"/>
      <c r="AY74" s="86"/>
      <c r="AZ74" s="86"/>
      <c r="BA74" s="86"/>
      <c r="BB74" s="86"/>
      <c r="BC74" s="86"/>
      <c r="BD74" s="86"/>
      <c r="BE74" s="86"/>
      <c r="BF74" s="86"/>
      <c r="BG74" s="86"/>
      <c r="BH74" s="86"/>
      <c r="BI74" s="86"/>
      <c r="BJ74" s="86"/>
      <c r="BK74" s="86"/>
      <c r="BL74" s="86"/>
      <c r="BM74" s="86"/>
      <c r="BN74" s="86"/>
      <c r="BO74" s="86"/>
      <c r="BP74" s="86"/>
      <c r="BQ74" s="86"/>
      <c r="BR74" s="86"/>
      <c r="BS74" s="86"/>
      <c r="BT74" s="86"/>
      <c r="BU74" s="86"/>
      <c r="BV74" s="86"/>
      <c r="BW74" s="86"/>
      <c r="BX74" s="86"/>
      <c r="BY74" s="86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  <c r="CL74" s="86"/>
      <c r="CM74" s="86"/>
      <c r="CN74" s="86"/>
      <c r="CO74" s="86"/>
      <c r="CP74" s="86"/>
      <c r="CQ74" s="86"/>
      <c r="CR74" s="86"/>
      <c r="CS74" s="86"/>
      <c r="CT74" s="86"/>
      <c r="CU74" s="86"/>
      <c r="CV74" s="86"/>
      <c r="CW74" s="86"/>
      <c r="CX74" s="86"/>
      <c r="CY74" s="86"/>
      <c r="CZ74" s="86"/>
      <c r="DA74" s="86"/>
      <c r="DB74" s="86"/>
      <c r="DC74" s="86"/>
      <c r="DD74" s="86"/>
      <c r="DE74" s="86"/>
      <c r="DF74" s="86"/>
      <c r="DG74" s="86"/>
      <c r="DH74" s="86"/>
      <c r="DI74" s="86"/>
      <c r="DJ74" s="86"/>
      <c r="DK74" s="86"/>
      <c r="DL74" s="86"/>
      <c r="DM74" s="86"/>
      <c r="DN74" s="86"/>
      <c r="DO74" s="86"/>
      <c r="DP74" s="86"/>
      <c r="DQ74" s="86"/>
      <c r="DR74" s="86"/>
      <c r="DS74" s="86"/>
      <c r="DT74" s="86"/>
      <c r="DU74" s="86"/>
      <c r="DV74" s="86"/>
      <c r="DW74" s="86"/>
      <c r="DX74" s="86"/>
      <c r="DY74" s="86"/>
      <c r="DZ74" s="86"/>
      <c r="EA74" s="86"/>
      <c r="EB74" s="86"/>
      <c r="EC74" s="86"/>
      <c r="ED74" s="86"/>
      <c r="EE74" s="86"/>
      <c r="EF74" s="86"/>
      <c r="EG74" s="86"/>
      <c r="EH74" s="86"/>
      <c r="EI74" s="86"/>
      <c r="EJ74" s="86"/>
      <c r="EK74" s="86"/>
      <c r="EL74" s="86"/>
      <c r="EM74" s="86"/>
      <c r="EN74" s="86"/>
      <c r="EO74" s="86"/>
      <c r="EP74" s="86"/>
      <c r="EQ74" s="86"/>
      <c r="ER74" s="86"/>
      <c r="ES74" s="86"/>
      <c r="ET74" s="86"/>
      <c r="EU74" s="86"/>
      <c r="EV74" s="86"/>
      <c r="EW74" s="86"/>
      <c r="EX74" s="86"/>
      <c r="EY74" s="86"/>
      <c r="EZ74" s="86"/>
      <c r="FA74" s="86"/>
      <c r="FB74" s="86"/>
      <c r="FC74" s="86"/>
      <c r="FD74" s="86"/>
      <c r="FE74" s="86"/>
      <c r="FF74" s="86"/>
    </row>
    <row r="75" spans="1:162" s="32" customFormat="1" ht="18" customHeight="1">
      <c r="A75" s="55"/>
      <c r="B75" s="54"/>
      <c r="C75" s="54"/>
      <c r="D75" s="54"/>
      <c r="E75" s="54"/>
      <c r="F75" s="53"/>
      <c r="G75" s="52"/>
      <c r="H75" s="51"/>
      <c r="I75" s="50"/>
      <c r="J75" s="59" t="s">
        <v>188</v>
      </c>
      <c r="K75" s="46"/>
      <c r="L75" s="46">
        <f>SUM(L73:L74)</f>
        <v>0</v>
      </c>
      <c r="M75" s="50"/>
      <c r="N75" s="50"/>
      <c r="O75" s="50"/>
      <c r="P75" s="86"/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</row>
    <row r="76" spans="1:162" s="42" customFormat="1" ht="21">
      <c r="A76" s="44"/>
      <c r="B76" s="34"/>
      <c r="C76" s="34"/>
      <c r="D76" s="34"/>
      <c r="E76" s="34"/>
      <c r="F76" s="43" t="s">
        <v>163</v>
      </c>
      <c r="G76" s="35"/>
      <c r="H76" s="36"/>
      <c r="P76" s="86"/>
      <c r="Q76" s="86"/>
      <c r="R76" s="86"/>
      <c r="S76" s="86"/>
      <c r="T76" s="86"/>
      <c r="U76" s="86"/>
      <c r="V76" s="86"/>
      <c r="W76" s="86"/>
      <c r="X76" s="86"/>
      <c r="Y76" s="86"/>
      <c r="Z76" s="86"/>
      <c r="AA76" s="86"/>
      <c r="AB76" s="86"/>
      <c r="AC76" s="86"/>
      <c r="AD76" s="86"/>
      <c r="AE76" s="86"/>
      <c r="AF76" s="86"/>
      <c r="AG76" s="86"/>
      <c r="AH76" s="86"/>
      <c r="AI76" s="86"/>
      <c r="AJ76" s="86"/>
      <c r="AK76" s="86"/>
      <c r="AL76" s="86"/>
      <c r="AM76" s="86"/>
      <c r="AN76" s="86"/>
      <c r="AO76" s="86"/>
      <c r="AP76" s="86"/>
      <c r="AQ76" s="86"/>
      <c r="AR76" s="86"/>
      <c r="AS76" s="86"/>
      <c r="AT76" s="86"/>
      <c r="AU76" s="86"/>
      <c r="AV76" s="86"/>
      <c r="AW76" s="86"/>
      <c r="AX76" s="86"/>
      <c r="AY76" s="86"/>
      <c r="AZ76" s="86"/>
      <c r="BA76" s="86"/>
      <c r="BB76" s="86"/>
      <c r="BC76" s="86"/>
      <c r="BD76" s="86"/>
      <c r="BE76" s="86"/>
      <c r="BF76" s="86"/>
      <c r="BG76" s="86"/>
      <c r="BH76" s="86"/>
      <c r="BI76" s="86"/>
      <c r="BJ76" s="86"/>
      <c r="BK76" s="86"/>
      <c r="BL76" s="86"/>
      <c r="BM76" s="86"/>
      <c r="BN76" s="86"/>
      <c r="BO76" s="86"/>
      <c r="BP76" s="86"/>
      <c r="BQ76" s="86"/>
      <c r="BR76" s="86"/>
      <c r="BS76" s="86"/>
      <c r="BT76" s="86"/>
      <c r="BU76" s="86"/>
      <c r="BV76" s="86"/>
      <c r="BW76" s="86"/>
      <c r="BX76" s="86"/>
      <c r="BY76" s="86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  <c r="CL76" s="86"/>
      <c r="CM76" s="86"/>
      <c r="CN76" s="86"/>
      <c r="CO76" s="86"/>
      <c r="CP76" s="86"/>
      <c r="CQ76" s="86"/>
      <c r="CR76" s="86"/>
      <c r="CS76" s="86"/>
      <c r="CT76" s="86"/>
      <c r="CU76" s="86"/>
      <c r="CV76" s="86"/>
      <c r="CW76" s="86"/>
      <c r="CX76" s="86"/>
      <c r="CY76" s="86"/>
      <c r="CZ76" s="86"/>
      <c r="DA76" s="86"/>
      <c r="DB76" s="86"/>
      <c r="DC76" s="86"/>
      <c r="DD76" s="86"/>
      <c r="DE76" s="86"/>
      <c r="DF76" s="86"/>
      <c r="DG76" s="86"/>
      <c r="DH76" s="86"/>
      <c r="DI76" s="86"/>
      <c r="DJ76" s="86"/>
      <c r="DK76" s="86"/>
      <c r="DL76" s="86"/>
      <c r="DM76" s="86"/>
      <c r="DN76" s="86"/>
      <c r="DO76" s="86"/>
      <c r="DP76" s="86"/>
      <c r="DQ76" s="86"/>
      <c r="DR76" s="86"/>
      <c r="DS76" s="86"/>
      <c r="DT76" s="86"/>
      <c r="DU76" s="86"/>
      <c r="DV76" s="86"/>
      <c r="DW76" s="86"/>
      <c r="DX76" s="86"/>
      <c r="DY76" s="86"/>
      <c r="DZ76" s="86"/>
      <c r="EA76" s="86"/>
      <c r="EB76" s="86"/>
      <c r="EC76" s="86"/>
      <c r="ED76" s="86"/>
      <c r="EE76" s="86"/>
      <c r="EF76" s="86"/>
      <c r="EG76" s="86"/>
      <c r="EH76" s="86"/>
      <c r="EI76" s="86"/>
      <c r="EJ76" s="86"/>
      <c r="EK76" s="86"/>
      <c r="EL76" s="86"/>
      <c r="EM76" s="86"/>
      <c r="EN76" s="86"/>
      <c r="EO76" s="86"/>
      <c r="EP76" s="86"/>
      <c r="EQ76" s="86"/>
      <c r="ER76" s="86"/>
      <c r="ES76" s="86"/>
      <c r="ET76" s="86"/>
      <c r="EU76" s="86"/>
      <c r="EV76" s="86"/>
      <c r="EW76" s="86"/>
      <c r="EX76" s="86"/>
      <c r="EY76" s="86"/>
      <c r="EZ76" s="86"/>
      <c r="FA76" s="86"/>
      <c r="FB76" s="86"/>
      <c r="FC76" s="86"/>
      <c r="FD76" s="86"/>
      <c r="FE76" s="86"/>
      <c r="FF76" s="86"/>
    </row>
    <row r="77" spans="1:162" s="32" customFormat="1" ht="147">
      <c r="A77" s="11">
        <v>26</v>
      </c>
      <c r="B77" s="8" t="s">
        <v>59</v>
      </c>
      <c r="C77" s="8" t="s">
        <v>78</v>
      </c>
      <c r="D77" s="8"/>
      <c r="E77" s="8" t="s">
        <v>79</v>
      </c>
      <c r="F77" s="47" t="s">
        <v>159</v>
      </c>
      <c r="G77" s="49"/>
      <c r="H77" s="10">
        <v>1</v>
      </c>
      <c r="I77" s="30"/>
      <c r="J77" s="30"/>
      <c r="K77" s="30"/>
      <c r="L77" s="30"/>
      <c r="M77" s="30"/>
      <c r="N77" s="30"/>
      <c r="O77" s="30"/>
      <c r="P77" s="86"/>
      <c r="Q77" s="86"/>
      <c r="R77" s="86"/>
      <c r="S77" s="86"/>
      <c r="T77" s="86"/>
      <c r="U77" s="86"/>
      <c r="V77" s="86"/>
      <c r="W77" s="86"/>
      <c r="X77" s="86"/>
      <c r="Y77" s="86"/>
      <c r="Z77" s="86"/>
      <c r="AA77" s="86"/>
      <c r="AB77" s="86"/>
      <c r="AC77" s="86"/>
      <c r="AD77" s="86"/>
      <c r="AE77" s="86"/>
      <c r="AF77" s="86"/>
      <c r="AG77" s="86"/>
      <c r="AH77" s="86"/>
      <c r="AI77" s="86"/>
      <c r="AJ77" s="86"/>
      <c r="AK77" s="86"/>
      <c r="AL77" s="86"/>
      <c r="AM77" s="86"/>
      <c r="AN77" s="86"/>
      <c r="AO77" s="86"/>
      <c r="AP77" s="86"/>
      <c r="AQ77" s="86"/>
      <c r="AR77" s="86"/>
      <c r="AS77" s="86"/>
      <c r="AT77" s="86"/>
      <c r="AU77" s="86"/>
      <c r="AV77" s="86"/>
      <c r="AW77" s="86"/>
      <c r="AX77" s="86"/>
      <c r="AY77" s="86"/>
      <c r="AZ77" s="86"/>
      <c r="BA77" s="86"/>
      <c r="BB77" s="86"/>
      <c r="BC77" s="86"/>
      <c r="BD77" s="86"/>
      <c r="BE77" s="86"/>
      <c r="BF77" s="86"/>
      <c r="BG77" s="86"/>
      <c r="BH77" s="86"/>
      <c r="BI77" s="86"/>
      <c r="BJ77" s="86"/>
      <c r="BK77" s="86"/>
      <c r="BL77" s="86"/>
      <c r="BM77" s="86"/>
      <c r="BN77" s="86"/>
      <c r="BO77" s="86"/>
      <c r="BP77" s="86"/>
      <c r="BQ77" s="86"/>
      <c r="BR77" s="86"/>
      <c r="BS77" s="86"/>
      <c r="BT77" s="86"/>
      <c r="BU77" s="86"/>
      <c r="BV77" s="86"/>
      <c r="BW77" s="86"/>
      <c r="BX77" s="86"/>
      <c r="BY77" s="86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  <c r="CL77" s="86"/>
      <c r="CM77" s="86"/>
      <c r="CN77" s="86"/>
      <c r="CO77" s="86"/>
      <c r="CP77" s="86"/>
      <c r="CQ77" s="86"/>
      <c r="CR77" s="86"/>
      <c r="CS77" s="86"/>
      <c r="CT77" s="86"/>
      <c r="CU77" s="86"/>
      <c r="CV77" s="86"/>
      <c r="CW77" s="86"/>
      <c r="CX77" s="86"/>
      <c r="CY77" s="86"/>
      <c r="CZ77" s="86"/>
      <c r="DA77" s="86"/>
      <c r="DB77" s="86"/>
      <c r="DC77" s="86"/>
      <c r="DD77" s="86"/>
      <c r="DE77" s="86"/>
      <c r="DF77" s="86"/>
      <c r="DG77" s="86"/>
      <c r="DH77" s="86"/>
      <c r="DI77" s="86"/>
      <c r="DJ77" s="86"/>
      <c r="DK77" s="86"/>
      <c r="DL77" s="86"/>
      <c r="DM77" s="86"/>
      <c r="DN77" s="86"/>
      <c r="DO77" s="86"/>
      <c r="DP77" s="86"/>
      <c r="DQ77" s="86"/>
      <c r="DR77" s="86"/>
      <c r="DS77" s="86"/>
      <c r="DT77" s="86"/>
      <c r="DU77" s="86"/>
      <c r="DV77" s="86"/>
      <c r="DW77" s="86"/>
      <c r="DX77" s="86"/>
      <c r="DY77" s="86"/>
      <c r="DZ77" s="86"/>
      <c r="EA77" s="86"/>
      <c r="EB77" s="86"/>
      <c r="EC77" s="86"/>
      <c r="ED77" s="86"/>
      <c r="EE77" s="86"/>
      <c r="EF77" s="86"/>
      <c r="EG77" s="86"/>
      <c r="EH77" s="86"/>
      <c r="EI77" s="86"/>
      <c r="EJ77" s="86"/>
      <c r="EK77" s="86"/>
      <c r="EL77" s="86"/>
      <c r="EM77" s="86"/>
      <c r="EN77" s="86"/>
      <c r="EO77" s="86"/>
      <c r="EP77" s="86"/>
      <c r="EQ77" s="86"/>
      <c r="ER77" s="86"/>
      <c r="ES77" s="86"/>
      <c r="ET77" s="86"/>
      <c r="EU77" s="86"/>
      <c r="EV77" s="86"/>
      <c r="EW77" s="86"/>
      <c r="EX77" s="86"/>
      <c r="EY77" s="86"/>
      <c r="EZ77" s="86"/>
      <c r="FA77" s="86"/>
      <c r="FB77" s="86"/>
      <c r="FC77" s="86"/>
      <c r="FD77" s="86"/>
      <c r="FE77" s="86"/>
      <c r="FF77" s="86"/>
    </row>
    <row r="78" spans="1:162" s="32" customFormat="1" ht="168">
      <c r="A78" s="23">
        <v>27</v>
      </c>
      <c r="B78" s="24" t="s">
        <v>59</v>
      </c>
      <c r="C78" s="24" t="s">
        <v>80</v>
      </c>
      <c r="D78" s="24"/>
      <c r="E78" s="24" t="s">
        <v>81</v>
      </c>
      <c r="F78" s="48" t="s">
        <v>160</v>
      </c>
      <c r="G78" s="49"/>
      <c r="H78" s="16">
        <v>3</v>
      </c>
      <c r="I78" s="30"/>
      <c r="J78" s="30"/>
      <c r="K78" s="30"/>
      <c r="L78" s="30"/>
      <c r="M78" s="30"/>
      <c r="N78" s="30"/>
      <c r="O78" s="30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</row>
    <row r="79" spans="1:162" s="32" customFormat="1" ht="18" customHeight="1">
      <c r="A79" s="55"/>
      <c r="B79" s="54"/>
      <c r="C79" s="54"/>
      <c r="D79" s="54"/>
      <c r="E79" s="54"/>
      <c r="F79" s="53"/>
      <c r="G79" s="52"/>
      <c r="H79" s="51"/>
      <c r="I79" s="50"/>
      <c r="J79" s="46" t="s">
        <v>172</v>
      </c>
      <c r="K79" s="46"/>
      <c r="L79" s="46">
        <f>SUM(L77:L78)</f>
        <v>0</v>
      </c>
      <c r="M79" s="50"/>
      <c r="N79" s="50"/>
      <c r="O79" s="50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</row>
    <row r="80" spans="1:162" s="42" customFormat="1" ht="21">
      <c r="A80" s="44"/>
      <c r="B80" s="34"/>
      <c r="C80" s="34"/>
      <c r="D80" s="34"/>
      <c r="E80" s="34"/>
      <c r="F80" s="43" t="s">
        <v>161</v>
      </c>
      <c r="G80" s="35"/>
      <c r="H80" s="36"/>
      <c r="P80" s="86"/>
      <c r="Q80" s="86"/>
      <c r="R80" s="86"/>
      <c r="S80" s="86"/>
      <c r="T80" s="86"/>
      <c r="U80" s="86"/>
      <c r="V80" s="86"/>
      <c r="W80" s="86"/>
      <c r="X80" s="86"/>
      <c r="Y80" s="86"/>
      <c r="Z80" s="86"/>
      <c r="AA80" s="86"/>
      <c r="AB80" s="86"/>
      <c r="AC80" s="86"/>
      <c r="AD80" s="86"/>
      <c r="AE80" s="86"/>
      <c r="AF80" s="86"/>
      <c r="AG80" s="86"/>
      <c r="AH80" s="86"/>
      <c r="AI80" s="86"/>
      <c r="AJ80" s="86"/>
      <c r="AK80" s="86"/>
      <c r="AL80" s="86"/>
      <c r="AM80" s="86"/>
      <c r="AN80" s="86"/>
      <c r="AO80" s="86"/>
      <c r="AP80" s="86"/>
      <c r="AQ80" s="86"/>
      <c r="AR80" s="86"/>
      <c r="AS80" s="86"/>
      <c r="AT80" s="86"/>
      <c r="AU80" s="86"/>
      <c r="AV80" s="86"/>
      <c r="AW80" s="86"/>
      <c r="AX80" s="86"/>
      <c r="AY80" s="86"/>
      <c r="AZ80" s="86"/>
      <c r="BA80" s="86"/>
      <c r="BB80" s="86"/>
      <c r="BC80" s="86"/>
      <c r="BD80" s="86"/>
      <c r="BE80" s="86"/>
      <c r="BF80" s="86"/>
      <c r="BG80" s="86"/>
      <c r="BH80" s="86"/>
      <c r="BI80" s="86"/>
      <c r="BJ80" s="86"/>
      <c r="BK80" s="86"/>
      <c r="BL80" s="86"/>
      <c r="BM80" s="86"/>
      <c r="BN80" s="86"/>
      <c r="BO80" s="86"/>
      <c r="BP80" s="86"/>
      <c r="BQ80" s="86"/>
      <c r="BR80" s="86"/>
      <c r="BS80" s="86"/>
      <c r="BT80" s="86"/>
      <c r="BU80" s="86"/>
      <c r="BV80" s="86"/>
      <c r="BW80" s="86"/>
      <c r="BX80" s="86"/>
      <c r="BY80" s="86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  <c r="CL80" s="86"/>
      <c r="CM80" s="86"/>
      <c r="CN80" s="86"/>
      <c r="CO80" s="86"/>
      <c r="CP80" s="86"/>
      <c r="CQ80" s="86"/>
      <c r="CR80" s="86"/>
      <c r="CS80" s="86"/>
      <c r="CT80" s="86"/>
      <c r="CU80" s="86"/>
      <c r="CV80" s="86"/>
      <c r="CW80" s="86"/>
      <c r="CX80" s="86"/>
      <c r="CY80" s="86"/>
      <c r="CZ80" s="86"/>
      <c r="DA80" s="86"/>
      <c r="DB80" s="86"/>
      <c r="DC80" s="86"/>
      <c r="DD80" s="86"/>
      <c r="DE80" s="86"/>
      <c r="DF80" s="86"/>
      <c r="DG80" s="86"/>
      <c r="DH80" s="86"/>
      <c r="DI80" s="86"/>
      <c r="DJ80" s="86"/>
      <c r="DK80" s="86"/>
      <c r="DL80" s="86"/>
      <c r="DM80" s="86"/>
      <c r="DN80" s="86"/>
      <c r="DO80" s="86"/>
      <c r="DP80" s="86"/>
      <c r="DQ80" s="86"/>
      <c r="DR80" s="86"/>
      <c r="DS80" s="86"/>
      <c r="DT80" s="86"/>
      <c r="DU80" s="86"/>
      <c r="DV80" s="86"/>
      <c r="DW80" s="86"/>
      <c r="DX80" s="86"/>
      <c r="DY80" s="86"/>
      <c r="DZ80" s="86"/>
      <c r="EA80" s="86"/>
      <c r="EB80" s="86"/>
      <c r="EC80" s="86"/>
      <c r="ED80" s="86"/>
      <c r="EE80" s="86"/>
      <c r="EF80" s="86"/>
      <c r="EG80" s="86"/>
      <c r="EH80" s="86"/>
      <c r="EI80" s="86"/>
      <c r="EJ80" s="86"/>
      <c r="EK80" s="86"/>
      <c r="EL80" s="86"/>
      <c r="EM80" s="86"/>
      <c r="EN80" s="86"/>
      <c r="EO80" s="86"/>
      <c r="EP80" s="86"/>
      <c r="EQ80" s="86"/>
      <c r="ER80" s="86"/>
      <c r="ES80" s="86"/>
      <c r="ET80" s="86"/>
      <c r="EU80" s="86"/>
      <c r="EV80" s="86"/>
      <c r="EW80" s="86"/>
      <c r="EX80" s="86"/>
      <c r="EY80" s="86"/>
      <c r="EZ80" s="86"/>
      <c r="FA80" s="86"/>
      <c r="FB80" s="86"/>
      <c r="FC80" s="86"/>
      <c r="FD80" s="86"/>
      <c r="FE80" s="86"/>
      <c r="FF80" s="86"/>
    </row>
    <row r="81" spans="1:162" ht="147">
      <c r="A81" s="11">
        <v>22</v>
      </c>
      <c r="B81" s="8" t="s">
        <v>59</v>
      </c>
      <c r="C81" s="8" t="s">
        <v>68</v>
      </c>
      <c r="D81" s="8"/>
      <c r="E81" s="8" t="s">
        <v>69</v>
      </c>
      <c r="F81" s="14" t="s">
        <v>70</v>
      </c>
      <c r="G81" s="9"/>
      <c r="H81" s="10">
        <v>2</v>
      </c>
      <c r="I81" s="30"/>
      <c r="J81" s="30"/>
      <c r="K81" s="30"/>
      <c r="L81" s="30"/>
      <c r="M81" s="30"/>
      <c r="N81" s="30"/>
      <c r="O81" s="30"/>
    </row>
    <row r="82" spans="1:162" s="32" customFormat="1" ht="126">
      <c r="A82" s="11">
        <v>34</v>
      </c>
      <c r="B82" s="8" t="s">
        <v>18</v>
      </c>
      <c r="C82" s="8" t="s">
        <v>98</v>
      </c>
      <c r="D82" s="8"/>
      <c r="E82" s="8" t="s">
        <v>99</v>
      </c>
      <c r="F82" s="14" t="s">
        <v>100</v>
      </c>
      <c r="G82" s="9"/>
      <c r="H82" s="10">
        <v>8</v>
      </c>
      <c r="I82" s="30"/>
      <c r="J82" s="30"/>
      <c r="K82" s="30"/>
      <c r="L82" s="30"/>
      <c r="M82" s="30"/>
      <c r="N82" s="30"/>
      <c r="O82" s="30"/>
      <c r="P82" s="86"/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</row>
    <row r="83" spans="1:162" s="32" customFormat="1" ht="189">
      <c r="A83" s="11">
        <v>41</v>
      </c>
      <c r="B83" s="8" t="s">
        <v>47</v>
      </c>
      <c r="C83" s="8" t="s">
        <v>108</v>
      </c>
      <c r="D83" s="8"/>
      <c r="E83" s="8" t="s">
        <v>109</v>
      </c>
      <c r="F83" s="25" t="s">
        <v>110</v>
      </c>
      <c r="G83" s="9"/>
      <c r="H83" s="10">
        <v>16</v>
      </c>
      <c r="I83" s="30"/>
      <c r="J83" s="30"/>
      <c r="K83" s="30"/>
      <c r="L83" s="30"/>
      <c r="M83" s="30"/>
      <c r="N83" s="30"/>
      <c r="O83" s="30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86"/>
      <c r="AJ83" s="86"/>
      <c r="AK83" s="86"/>
      <c r="AL83" s="86"/>
      <c r="AM83" s="86"/>
      <c r="AN83" s="86"/>
      <c r="AO83" s="86"/>
      <c r="AP83" s="86"/>
      <c r="AQ83" s="86"/>
      <c r="AR83" s="86"/>
      <c r="AS83" s="86"/>
      <c r="AT83" s="86"/>
      <c r="AU83" s="86"/>
      <c r="AV83" s="86"/>
      <c r="AW83" s="86"/>
      <c r="AX83" s="86"/>
      <c r="AY83" s="86"/>
      <c r="AZ83" s="86"/>
      <c r="BA83" s="86"/>
      <c r="BB83" s="86"/>
      <c r="BC83" s="86"/>
      <c r="BD83" s="86"/>
      <c r="BE83" s="86"/>
      <c r="BF83" s="86"/>
      <c r="BG83" s="86"/>
      <c r="BH83" s="86"/>
      <c r="BI83" s="86"/>
      <c r="BJ83" s="86"/>
      <c r="BK83" s="86"/>
      <c r="BL83" s="86"/>
      <c r="BM83" s="86"/>
      <c r="BN83" s="86"/>
      <c r="BO83" s="86"/>
      <c r="BP83" s="86"/>
      <c r="BQ83" s="86"/>
      <c r="BR83" s="86"/>
      <c r="BS83" s="86"/>
      <c r="BT83" s="86"/>
      <c r="BU83" s="86"/>
      <c r="BV83" s="86"/>
      <c r="BW83" s="86"/>
      <c r="BX83" s="86"/>
      <c r="BY83" s="86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  <c r="CL83" s="86"/>
      <c r="CM83" s="86"/>
      <c r="CN83" s="86"/>
      <c r="CO83" s="86"/>
      <c r="CP83" s="86"/>
      <c r="CQ83" s="86"/>
      <c r="CR83" s="86"/>
      <c r="CS83" s="86"/>
      <c r="CT83" s="86"/>
      <c r="CU83" s="86"/>
      <c r="CV83" s="86"/>
      <c r="CW83" s="86"/>
      <c r="CX83" s="86"/>
      <c r="CY83" s="86"/>
      <c r="CZ83" s="86"/>
      <c r="DA83" s="86"/>
      <c r="DB83" s="86"/>
      <c r="DC83" s="86"/>
      <c r="DD83" s="86"/>
      <c r="DE83" s="86"/>
      <c r="DF83" s="86"/>
      <c r="DG83" s="86"/>
      <c r="DH83" s="86"/>
      <c r="DI83" s="86"/>
      <c r="DJ83" s="86"/>
      <c r="DK83" s="86"/>
      <c r="DL83" s="86"/>
      <c r="DM83" s="86"/>
      <c r="DN83" s="86"/>
      <c r="DO83" s="86"/>
      <c r="DP83" s="86"/>
      <c r="DQ83" s="86"/>
      <c r="DR83" s="86"/>
      <c r="DS83" s="86"/>
      <c r="DT83" s="86"/>
      <c r="DU83" s="86"/>
      <c r="DV83" s="86"/>
      <c r="DW83" s="86"/>
      <c r="DX83" s="86"/>
      <c r="DY83" s="86"/>
      <c r="DZ83" s="86"/>
      <c r="EA83" s="86"/>
      <c r="EB83" s="86"/>
      <c r="EC83" s="86"/>
      <c r="ED83" s="86"/>
      <c r="EE83" s="86"/>
      <c r="EF83" s="86"/>
      <c r="EG83" s="86"/>
      <c r="EH83" s="86"/>
      <c r="EI83" s="86"/>
      <c r="EJ83" s="86"/>
      <c r="EK83" s="86"/>
      <c r="EL83" s="86"/>
      <c r="EM83" s="86"/>
      <c r="EN83" s="86"/>
      <c r="EO83" s="86"/>
      <c r="EP83" s="86"/>
      <c r="EQ83" s="86"/>
      <c r="ER83" s="86"/>
      <c r="ES83" s="86"/>
      <c r="ET83" s="86"/>
      <c r="EU83" s="86"/>
      <c r="EV83" s="86"/>
      <c r="EW83" s="86"/>
      <c r="EX83" s="86"/>
      <c r="EY83" s="86"/>
      <c r="EZ83" s="86"/>
      <c r="FA83" s="86"/>
      <c r="FB83" s="86"/>
      <c r="FC83" s="86"/>
      <c r="FD83" s="86"/>
      <c r="FE83" s="86"/>
      <c r="FF83" s="86"/>
    </row>
    <row r="84" spans="1:162" s="32" customFormat="1" ht="111.75" customHeight="1">
      <c r="A84" s="11">
        <v>35</v>
      </c>
      <c r="B84" s="8" t="s">
        <v>18</v>
      </c>
      <c r="C84" s="8" t="s">
        <v>101</v>
      </c>
      <c r="D84" s="8"/>
      <c r="E84" s="8" t="s">
        <v>102</v>
      </c>
      <c r="F84" s="14" t="s">
        <v>194</v>
      </c>
      <c r="G84" s="9"/>
      <c r="H84" s="10">
        <v>6</v>
      </c>
      <c r="I84" s="30"/>
      <c r="J84" s="30"/>
      <c r="K84" s="30"/>
      <c r="L84" s="30"/>
      <c r="M84" s="30"/>
      <c r="N84" s="30"/>
      <c r="O84" s="30"/>
      <c r="P84" s="86"/>
      <c r="Q84" s="86"/>
      <c r="R84" s="86"/>
      <c r="S84" s="86"/>
      <c r="T84" s="86"/>
      <c r="U84" s="86"/>
      <c r="V84" s="86"/>
      <c r="W84" s="86"/>
      <c r="X84" s="86"/>
      <c r="Y84" s="86"/>
      <c r="Z84" s="86"/>
      <c r="AA84" s="86"/>
      <c r="AB84" s="86"/>
      <c r="AC84" s="86"/>
      <c r="AD84" s="86"/>
      <c r="AE84" s="86"/>
      <c r="AF84" s="86"/>
      <c r="AG84" s="86"/>
      <c r="AH84" s="86"/>
      <c r="AI84" s="86"/>
      <c r="AJ84" s="86"/>
      <c r="AK84" s="86"/>
      <c r="AL84" s="86"/>
      <c r="AM84" s="86"/>
      <c r="AN84" s="86"/>
      <c r="AO84" s="86"/>
      <c r="AP84" s="86"/>
      <c r="AQ84" s="86"/>
      <c r="AR84" s="86"/>
      <c r="AS84" s="86"/>
      <c r="AT84" s="86"/>
      <c r="AU84" s="86"/>
      <c r="AV84" s="86"/>
      <c r="AW84" s="86"/>
      <c r="AX84" s="86"/>
      <c r="AY84" s="86"/>
      <c r="AZ84" s="86"/>
      <c r="BA84" s="86"/>
      <c r="BB84" s="86"/>
      <c r="BC84" s="86"/>
      <c r="BD84" s="86"/>
      <c r="BE84" s="86"/>
      <c r="BF84" s="86"/>
      <c r="BG84" s="86"/>
      <c r="BH84" s="86"/>
      <c r="BI84" s="86"/>
      <c r="BJ84" s="86"/>
      <c r="BK84" s="86"/>
      <c r="BL84" s="86"/>
      <c r="BM84" s="86"/>
      <c r="BN84" s="86"/>
      <c r="BO84" s="86"/>
      <c r="BP84" s="86"/>
      <c r="BQ84" s="86"/>
      <c r="BR84" s="86"/>
      <c r="BS84" s="86"/>
      <c r="BT84" s="86"/>
      <c r="BU84" s="86"/>
      <c r="BV84" s="86"/>
      <c r="BW84" s="86"/>
      <c r="BX84" s="86"/>
      <c r="BY84" s="86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  <c r="CL84" s="86"/>
      <c r="CM84" s="86"/>
      <c r="CN84" s="86"/>
      <c r="CO84" s="86"/>
      <c r="CP84" s="86"/>
      <c r="CQ84" s="86"/>
      <c r="CR84" s="86"/>
      <c r="CS84" s="86"/>
      <c r="CT84" s="86"/>
      <c r="CU84" s="86"/>
      <c r="CV84" s="86"/>
      <c r="CW84" s="86"/>
      <c r="CX84" s="86"/>
      <c r="CY84" s="86"/>
      <c r="CZ84" s="86"/>
      <c r="DA84" s="86"/>
      <c r="DB84" s="86"/>
      <c r="DC84" s="86"/>
      <c r="DD84" s="86"/>
      <c r="DE84" s="86"/>
      <c r="DF84" s="86"/>
      <c r="DG84" s="86"/>
      <c r="DH84" s="86"/>
      <c r="DI84" s="86"/>
      <c r="DJ84" s="86"/>
      <c r="DK84" s="86"/>
      <c r="DL84" s="86"/>
      <c r="DM84" s="86"/>
      <c r="DN84" s="86"/>
      <c r="DO84" s="86"/>
      <c r="DP84" s="86"/>
      <c r="DQ84" s="86"/>
      <c r="DR84" s="86"/>
      <c r="DS84" s="86"/>
      <c r="DT84" s="86"/>
      <c r="DU84" s="86"/>
      <c r="DV84" s="86"/>
      <c r="DW84" s="86"/>
      <c r="DX84" s="86"/>
      <c r="DY84" s="86"/>
      <c r="DZ84" s="86"/>
      <c r="EA84" s="86"/>
      <c r="EB84" s="86"/>
      <c r="EC84" s="86"/>
      <c r="ED84" s="86"/>
      <c r="EE84" s="86"/>
      <c r="EF84" s="86"/>
      <c r="EG84" s="86"/>
      <c r="EH84" s="86"/>
      <c r="EI84" s="86"/>
      <c r="EJ84" s="86"/>
      <c r="EK84" s="86"/>
      <c r="EL84" s="86"/>
      <c r="EM84" s="86"/>
      <c r="EN84" s="86"/>
      <c r="EO84" s="86"/>
      <c r="EP84" s="86"/>
      <c r="EQ84" s="86"/>
      <c r="ER84" s="86"/>
      <c r="ES84" s="86"/>
      <c r="ET84" s="86"/>
      <c r="EU84" s="86"/>
      <c r="EV84" s="86"/>
      <c r="EW84" s="86"/>
      <c r="EX84" s="86"/>
      <c r="EY84" s="86"/>
      <c r="EZ84" s="86"/>
      <c r="FA84" s="86"/>
      <c r="FB84" s="86"/>
      <c r="FC84" s="86"/>
      <c r="FD84" s="86"/>
      <c r="FE84" s="86"/>
      <c r="FF84" s="86"/>
    </row>
    <row r="85" spans="1:162" s="32" customFormat="1" ht="173.25" customHeight="1">
      <c r="A85" s="11">
        <v>36</v>
      </c>
      <c r="B85" s="8" t="s">
        <v>18</v>
      </c>
      <c r="C85" s="8" t="s">
        <v>101</v>
      </c>
      <c r="D85" s="8"/>
      <c r="E85" s="8" t="s">
        <v>103</v>
      </c>
      <c r="F85" s="14" t="s">
        <v>195</v>
      </c>
      <c r="G85" s="9"/>
      <c r="H85" s="10">
        <v>3</v>
      </c>
      <c r="I85" s="30"/>
      <c r="J85" s="30"/>
      <c r="K85" s="30"/>
      <c r="L85" s="30"/>
      <c r="M85" s="30"/>
      <c r="N85" s="30"/>
      <c r="O85" s="30"/>
      <c r="P85" s="86"/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</row>
    <row r="86" spans="1:162" s="32" customFormat="1" ht="185.25" customHeight="1">
      <c r="A86" s="11">
        <v>37</v>
      </c>
      <c r="B86" s="8" t="s">
        <v>18</v>
      </c>
      <c r="C86" s="8" t="s">
        <v>101</v>
      </c>
      <c r="D86" s="8"/>
      <c r="E86" s="8" t="s">
        <v>104</v>
      </c>
      <c r="F86" s="14" t="s">
        <v>195</v>
      </c>
      <c r="G86" s="9"/>
      <c r="H86" s="10">
        <v>3</v>
      </c>
      <c r="I86" s="30"/>
      <c r="J86" s="30"/>
      <c r="K86" s="30"/>
      <c r="L86" s="30"/>
      <c r="M86" s="30"/>
      <c r="N86" s="30"/>
      <c r="O86" s="30"/>
      <c r="P86" s="86"/>
      <c r="Q86" s="86"/>
      <c r="R86" s="86"/>
      <c r="S86" s="86"/>
      <c r="T86" s="86"/>
      <c r="U86" s="86"/>
      <c r="V86" s="86"/>
      <c r="W86" s="86"/>
      <c r="X86" s="86"/>
      <c r="Y86" s="86"/>
      <c r="Z86" s="86"/>
      <c r="AA86" s="86"/>
      <c r="AB86" s="86"/>
      <c r="AC86" s="86"/>
      <c r="AD86" s="86"/>
      <c r="AE86" s="86"/>
      <c r="AF86" s="86"/>
      <c r="AG86" s="86"/>
      <c r="AH86" s="86"/>
      <c r="AI86" s="86"/>
      <c r="AJ86" s="86"/>
      <c r="AK86" s="86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86"/>
      <c r="AY86" s="86"/>
      <c r="AZ86" s="86"/>
      <c r="BA86" s="86"/>
      <c r="BB86" s="86"/>
      <c r="BC86" s="86"/>
      <c r="BD86" s="86"/>
      <c r="BE86" s="86"/>
      <c r="BF86" s="86"/>
      <c r="BG86" s="86"/>
      <c r="BH86" s="86"/>
      <c r="BI86" s="86"/>
      <c r="BJ86" s="86"/>
      <c r="BK86" s="86"/>
      <c r="BL86" s="86"/>
      <c r="BM86" s="86"/>
      <c r="BN86" s="86"/>
      <c r="BO86" s="86"/>
      <c r="BP86" s="86"/>
      <c r="BQ86" s="86"/>
      <c r="BR86" s="86"/>
      <c r="BS86" s="86"/>
      <c r="BT86" s="86"/>
      <c r="BU86" s="86"/>
      <c r="BV86" s="86"/>
      <c r="BW86" s="86"/>
      <c r="BX86" s="86"/>
      <c r="BY86" s="86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  <c r="CL86" s="86"/>
      <c r="CM86" s="86"/>
      <c r="CN86" s="86"/>
      <c r="CO86" s="86"/>
      <c r="CP86" s="86"/>
      <c r="CQ86" s="86"/>
      <c r="CR86" s="86"/>
      <c r="CS86" s="86"/>
      <c r="CT86" s="86"/>
      <c r="CU86" s="86"/>
      <c r="CV86" s="86"/>
      <c r="CW86" s="86"/>
      <c r="CX86" s="86"/>
      <c r="CY86" s="86"/>
      <c r="CZ86" s="86"/>
      <c r="DA86" s="86"/>
      <c r="DB86" s="86"/>
      <c r="DC86" s="86"/>
      <c r="DD86" s="86"/>
      <c r="DE86" s="86"/>
      <c r="DF86" s="86"/>
      <c r="DG86" s="86"/>
      <c r="DH86" s="86"/>
      <c r="DI86" s="86"/>
      <c r="DJ86" s="86"/>
      <c r="DK86" s="86"/>
      <c r="DL86" s="86"/>
      <c r="DM86" s="86"/>
      <c r="DN86" s="86"/>
      <c r="DO86" s="86"/>
      <c r="DP86" s="86"/>
      <c r="DQ86" s="86"/>
      <c r="DR86" s="86"/>
      <c r="DS86" s="86"/>
      <c r="DT86" s="86"/>
      <c r="DU86" s="86"/>
      <c r="DV86" s="86"/>
      <c r="DW86" s="86"/>
      <c r="DX86" s="86"/>
      <c r="DY86" s="86"/>
      <c r="DZ86" s="86"/>
      <c r="EA86" s="86"/>
      <c r="EB86" s="86"/>
      <c r="EC86" s="86"/>
      <c r="ED86" s="86"/>
      <c r="EE86" s="86"/>
      <c r="EF86" s="86"/>
      <c r="EG86" s="86"/>
      <c r="EH86" s="86"/>
      <c r="EI86" s="86"/>
      <c r="EJ86" s="86"/>
      <c r="EK86" s="86"/>
      <c r="EL86" s="86"/>
      <c r="EM86" s="86"/>
      <c r="EN86" s="86"/>
      <c r="EO86" s="86"/>
      <c r="EP86" s="86"/>
      <c r="EQ86" s="86"/>
      <c r="ER86" s="86"/>
      <c r="ES86" s="86"/>
      <c r="ET86" s="86"/>
      <c r="EU86" s="86"/>
      <c r="EV86" s="86"/>
      <c r="EW86" s="86"/>
      <c r="EX86" s="86"/>
      <c r="EY86" s="86"/>
      <c r="EZ86" s="86"/>
      <c r="FA86" s="86"/>
      <c r="FB86" s="86"/>
      <c r="FC86" s="86"/>
      <c r="FD86" s="86"/>
      <c r="FE86" s="86"/>
      <c r="FF86" s="86"/>
    </row>
    <row r="87" spans="1:162" s="32" customFormat="1" ht="18" customHeight="1">
      <c r="A87" s="55"/>
      <c r="B87" s="54"/>
      <c r="C87" s="54"/>
      <c r="D87" s="54"/>
      <c r="E87" s="54"/>
      <c r="F87" s="53"/>
      <c r="G87" s="52"/>
      <c r="H87" s="51"/>
      <c r="I87" s="50"/>
      <c r="J87" s="46" t="s">
        <v>171</v>
      </c>
      <c r="K87" s="46"/>
      <c r="L87" s="46">
        <f>SUM(L81:L86)</f>
        <v>0</v>
      </c>
      <c r="M87" s="50"/>
      <c r="N87" s="50"/>
      <c r="O87" s="50"/>
      <c r="P87" s="86"/>
      <c r="Q87" s="86"/>
      <c r="R87" s="86"/>
      <c r="S87" s="86"/>
      <c r="T87" s="86"/>
      <c r="U87" s="86"/>
      <c r="V87" s="86"/>
      <c r="W87" s="86"/>
      <c r="X87" s="86"/>
      <c r="Y87" s="86"/>
      <c r="Z87" s="86"/>
      <c r="AA87" s="86"/>
      <c r="AB87" s="86"/>
      <c r="AC87" s="86"/>
      <c r="AD87" s="86"/>
      <c r="AE87" s="86"/>
      <c r="AF87" s="86"/>
      <c r="AG87" s="86"/>
      <c r="AH87" s="86"/>
      <c r="AI87" s="86"/>
      <c r="AJ87" s="86"/>
      <c r="AK87" s="86"/>
      <c r="AL87" s="86"/>
      <c r="AM87" s="86"/>
      <c r="AN87" s="86"/>
      <c r="AO87" s="86"/>
      <c r="AP87" s="86"/>
      <c r="AQ87" s="86"/>
      <c r="AR87" s="86"/>
      <c r="AS87" s="86"/>
      <c r="AT87" s="86"/>
      <c r="AU87" s="86"/>
      <c r="AV87" s="86"/>
      <c r="AW87" s="86"/>
      <c r="AX87" s="86"/>
      <c r="AY87" s="86"/>
      <c r="AZ87" s="86"/>
      <c r="BA87" s="86"/>
      <c r="BB87" s="86"/>
      <c r="BC87" s="86"/>
      <c r="BD87" s="86"/>
      <c r="BE87" s="86"/>
      <c r="BF87" s="86"/>
      <c r="BG87" s="86"/>
      <c r="BH87" s="86"/>
      <c r="BI87" s="86"/>
      <c r="BJ87" s="86"/>
      <c r="BK87" s="86"/>
      <c r="BL87" s="86"/>
      <c r="BM87" s="86"/>
      <c r="BN87" s="86"/>
      <c r="BO87" s="86"/>
      <c r="BP87" s="86"/>
      <c r="BQ87" s="86"/>
      <c r="BR87" s="86"/>
      <c r="BS87" s="86"/>
      <c r="BT87" s="86"/>
      <c r="BU87" s="86"/>
      <c r="BV87" s="86"/>
      <c r="BW87" s="86"/>
      <c r="BX87" s="86"/>
      <c r="BY87" s="86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  <c r="CL87" s="86"/>
      <c r="CM87" s="86"/>
      <c r="CN87" s="86"/>
      <c r="CO87" s="86"/>
      <c r="CP87" s="86"/>
      <c r="CQ87" s="86"/>
      <c r="CR87" s="86"/>
      <c r="CS87" s="86"/>
      <c r="CT87" s="86"/>
      <c r="CU87" s="86"/>
      <c r="CV87" s="86"/>
      <c r="CW87" s="86"/>
      <c r="CX87" s="86"/>
      <c r="CY87" s="86"/>
      <c r="CZ87" s="86"/>
      <c r="DA87" s="86"/>
      <c r="DB87" s="86"/>
      <c r="DC87" s="86"/>
      <c r="DD87" s="86"/>
      <c r="DE87" s="86"/>
      <c r="DF87" s="86"/>
      <c r="DG87" s="86"/>
      <c r="DH87" s="86"/>
      <c r="DI87" s="86"/>
      <c r="DJ87" s="86"/>
      <c r="DK87" s="86"/>
      <c r="DL87" s="86"/>
      <c r="DM87" s="86"/>
      <c r="DN87" s="86"/>
      <c r="DO87" s="86"/>
      <c r="DP87" s="86"/>
      <c r="DQ87" s="86"/>
      <c r="DR87" s="86"/>
      <c r="DS87" s="86"/>
      <c r="DT87" s="86"/>
      <c r="DU87" s="86"/>
      <c r="DV87" s="86"/>
      <c r="DW87" s="86"/>
      <c r="DX87" s="86"/>
      <c r="DY87" s="86"/>
      <c r="DZ87" s="86"/>
      <c r="EA87" s="86"/>
      <c r="EB87" s="86"/>
      <c r="EC87" s="86"/>
      <c r="ED87" s="86"/>
      <c r="EE87" s="86"/>
      <c r="EF87" s="86"/>
      <c r="EG87" s="86"/>
      <c r="EH87" s="86"/>
      <c r="EI87" s="86"/>
      <c r="EJ87" s="86"/>
      <c r="EK87" s="86"/>
      <c r="EL87" s="86"/>
      <c r="EM87" s="86"/>
      <c r="EN87" s="86"/>
      <c r="EO87" s="86"/>
      <c r="EP87" s="86"/>
      <c r="EQ87" s="86"/>
      <c r="ER87" s="86"/>
      <c r="ES87" s="86"/>
      <c r="ET87" s="86"/>
      <c r="EU87" s="86"/>
      <c r="EV87" s="86"/>
      <c r="EW87" s="86"/>
      <c r="EX87" s="86"/>
      <c r="EY87" s="86"/>
      <c r="EZ87" s="86"/>
      <c r="FA87" s="86"/>
      <c r="FB87" s="86"/>
      <c r="FC87" s="86"/>
      <c r="FD87" s="86"/>
      <c r="FE87" s="86"/>
      <c r="FF87" s="86"/>
    </row>
    <row r="88" spans="1:162" s="42" customFormat="1" ht="21">
      <c r="A88" s="44"/>
      <c r="B88" s="34"/>
      <c r="C88" s="34"/>
      <c r="D88" s="34"/>
      <c r="E88" s="34"/>
      <c r="F88" s="43" t="s">
        <v>192</v>
      </c>
      <c r="G88" s="35"/>
      <c r="H88" s="36"/>
      <c r="P88" s="86"/>
      <c r="Q88" s="86"/>
      <c r="R88" s="86"/>
      <c r="S88" s="86"/>
      <c r="T88" s="86"/>
      <c r="U88" s="86"/>
      <c r="V88" s="86"/>
      <c r="W88" s="86"/>
      <c r="X88" s="86"/>
      <c r="Y88" s="86"/>
      <c r="Z88" s="86"/>
      <c r="AA88" s="86"/>
      <c r="AB88" s="86"/>
      <c r="AC88" s="86"/>
      <c r="AD88" s="86"/>
      <c r="AE88" s="86"/>
      <c r="AF88" s="86"/>
      <c r="AG88" s="86"/>
      <c r="AH88" s="86"/>
      <c r="AI88" s="86"/>
      <c r="AJ88" s="86"/>
      <c r="AK88" s="86"/>
      <c r="AL88" s="86"/>
      <c r="AM88" s="86"/>
      <c r="AN88" s="86"/>
      <c r="AO88" s="86"/>
      <c r="AP88" s="86"/>
      <c r="AQ88" s="86"/>
      <c r="AR88" s="86"/>
      <c r="AS88" s="86"/>
      <c r="AT88" s="86"/>
      <c r="AU88" s="86"/>
      <c r="AV88" s="86"/>
      <c r="AW88" s="86"/>
      <c r="AX88" s="86"/>
      <c r="AY88" s="86"/>
      <c r="AZ88" s="86"/>
      <c r="BA88" s="86"/>
      <c r="BB88" s="86"/>
      <c r="BC88" s="86"/>
      <c r="BD88" s="86"/>
      <c r="BE88" s="86"/>
      <c r="BF88" s="86"/>
      <c r="BG88" s="86"/>
      <c r="BH88" s="86"/>
      <c r="BI88" s="86"/>
      <c r="BJ88" s="86"/>
      <c r="BK88" s="86"/>
      <c r="BL88" s="86"/>
      <c r="BM88" s="86"/>
      <c r="BN88" s="86"/>
      <c r="BO88" s="86"/>
      <c r="BP88" s="86"/>
      <c r="BQ88" s="86"/>
      <c r="BR88" s="86"/>
      <c r="BS88" s="86"/>
      <c r="BT88" s="86"/>
      <c r="BU88" s="86"/>
      <c r="BV88" s="86"/>
      <c r="BW88" s="86"/>
      <c r="BX88" s="86"/>
      <c r="BY88" s="86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  <c r="CL88" s="86"/>
      <c r="CM88" s="86"/>
      <c r="CN88" s="86"/>
      <c r="CO88" s="86"/>
      <c r="CP88" s="86"/>
      <c r="CQ88" s="86"/>
      <c r="CR88" s="86"/>
      <c r="CS88" s="86"/>
      <c r="CT88" s="86"/>
      <c r="CU88" s="86"/>
      <c r="CV88" s="86"/>
      <c r="CW88" s="86"/>
      <c r="CX88" s="86"/>
      <c r="CY88" s="86"/>
      <c r="CZ88" s="86"/>
      <c r="DA88" s="86"/>
      <c r="DB88" s="86"/>
      <c r="DC88" s="86"/>
      <c r="DD88" s="86"/>
      <c r="DE88" s="86"/>
      <c r="DF88" s="86"/>
      <c r="DG88" s="86"/>
      <c r="DH88" s="86"/>
      <c r="DI88" s="86"/>
      <c r="DJ88" s="86"/>
      <c r="DK88" s="86"/>
      <c r="DL88" s="86"/>
      <c r="DM88" s="86"/>
      <c r="DN88" s="86"/>
      <c r="DO88" s="86"/>
      <c r="DP88" s="86"/>
      <c r="DQ88" s="86"/>
      <c r="DR88" s="86"/>
      <c r="DS88" s="86"/>
      <c r="DT88" s="86"/>
      <c r="DU88" s="86"/>
      <c r="DV88" s="86"/>
      <c r="DW88" s="86"/>
      <c r="DX88" s="86"/>
      <c r="DY88" s="86"/>
      <c r="DZ88" s="86"/>
      <c r="EA88" s="86"/>
      <c r="EB88" s="86"/>
      <c r="EC88" s="86"/>
      <c r="ED88" s="86"/>
      <c r="EE88" s="86"/>
      <c r="EF88" s="86"/>
      <c r="EG88" s="86"/>
      <c r="EH88" s="86"/>
      <c r="EI88" s="86"/>
      <c r="EJ88" s="86"/>
      <c r="EK88" s="86"/>
      <c r="EL88" s="86"/>
      <c r="EM88" s="86"/>
      <c r="EN88" s="86"/>
      <c r="EO88" s="86"/>
      <c r="EP88" s="86"/>
      <c r="EQ88" s="86"/>
      <c r="ER88" s="86"/>
      <c r="ES88" s="86"/>
      <c r="ET88" s="86"/>
      <c r="EU88" s="86"/>
      <c r="EV88" s="86"/>
      <c r="EW88" s="86"/>
      <c r="EX88" s="86"/>
      <c r="EY88" s="86"/>
      <c r="EZ88" s="86"/>
      <c r="FA88" s="86"/>
      <c r="FB88" s="86"/>
      <c r="FC88" s="86"/>
      <c r="FD88" s="86"/>
      <c r="FE88" s="86"/>
      <c r="FF88" s="86"/>
    </row>
    <row r="89" spans="1:162" ht="126">
      <c r="A89" s="11">
        <v>28</v>
      </c>
      <c r="B89" s="8" t="s">
        <v>18</v>
      </c>
      <c r="C89" s="8" t="s">
        <v>82</v>
      </c>
      <c r="D89" s="8"/>
      <c r="E89" s="8" t="s">
        <v>83</v>
      </c>
      <c r="F89" s="14" t="s">
        <v>84</v>
      </c>
      <c r="G89" s="9"/>
      <c r="H89" s="10">
        <v>8</v>
      </c>
      <c r="I89" s="30"/>
      <c r="J89" s="30"/>
      <c r="K89" s="30"/>
      <c r="L89" s="30"/>
      <c r="M89" s="30"/>
      <c r="N89" s="30"/>
      <c r="O89" s="30"/>
    </row>
    <row r="90" spans="1:162" ht="126">
      <c r="A90" s="11">
        <v>29</v>
      </c>
      <c r="B90" s="8" t="s">
        <v>18</v>
      </c>
      <c r="C90" s="8" t="s">
        <v>85</v>
      </c>
      <c r="D90" s="8"/>
      <c r="E90" s="8" t="s">
        <v>86</v>
      </c>
      <c r="F90" s="14" t="s">
        <v>87</v>
      </c>
      <c r="G90" s="9"/>
      <c r="H90" s="10">
        <v>5</v>
      </c>
      <c r="I90" s="30"/>
      <c r="J90" s="30"/>
      <c r="K90" s="30"/>
      <c r="L90" s="30"/>
      <c r="M90" s="30"/>
      <c r="N90" s="30"/>
      <c r="O90" s="30"/>
    </row>
    <row r="91" spans="1:162" ht="126">
      <c r="A91" s="11">
        <v>30</v>
      </c>
      <c r="B91" s="8" t="s">
        <v>88</v>
      </c>
      <c r="C91" s="8" t="s">
        <v>89</v>
      </c>
      <c r="D91" s="8"/>
      <c r="E91" s="8" t="s">
        <v>90</v>
      </c>
      <c r="F91" s="14" t="s">
        <v>91</v>
      </c>
      <c r="G91" s="9"/>
      <c r="H91" s="10">
        <v>3</v>
      </c>
      <c r="I91" s="30"/>
      <c r="J91" s="30"/>
      <c r="K91" s="30"/>
      <c r="L91" s="30"/>
      <c r="M91" s="30"/>
      <c r="N91" s="30"/>
      <c r="O91" s="30"/>
    </row>
    <row r="92" spans="1:162" ht="105">
      <c r="A92" s="11">
        <v>31</v>
      </c>
      <c r="B92" s="8" t="s">
        <v>18</v>
      </c>
      <c r="C92" s="8" t="s">
        <v>85</v>
      </c>
      <c r="D92" s="8"/>
      <c r="E92" s="8" t="s">
        <v>92</v>
      </c>
      <c r="F92" s="14" t="s">
        <v>93</v>
      </c>
      <c r="G92" s="9"/>
      <c r="H92" s="10">
        <v>21</v>
      </c>
      <c r="I92" s="30"/>
      <c r="J92" s="30"/>
      <c r="K92" s="30"/>
      <c r="L92" s="30"/>
      <c r="M92" s="30"/>
      <c r="N92" s="30"/>
      <c r="O92" s="30"/>
    </row>
    <row r="93" spans="1:162" ht="105">
      <c r="A93" s="11">
        <v>32</v>
      </c>
      <c r="B93" s="8" t="s">
        <v>18</v>
      </c>
      <c r="C93" s="8" t="s">
        <v>85</v>
      </c>
      <c r="D93" s="8"/>
      <c r="E93" s="8" t="s">
        <v>94</v>
      </c>
      <c r="F93" s="14" t="s">
        <v>95</v>
      </c>
      <c r="G93" s="9"/>
      <c r="H93" s="10">
        <v>21</v>
      </c>
      <c r="I93" s="30"/>
      <c r="J93" s="30"/>
      <c r="K93" s="30"/>
      <c r="L93" s="30"/>
      <c r="M93" s="30"/>
      <c r="N93" s="30"/>
      <c r="O93" s="30"/>
    </row>
    <row r="94" spans="1:162" ht="126">
      <c r="A94" s="11">
        <v>33</v>
      </c>
      <c r="B94" s="8" t="s">
        <v>18</v>
      </c>
      <c r="C94" s="8" t="s">
        <v>82</v>
      </c>
      <c r="D94" s="8"/>
      <c r="E94" s="8" t="s">
        <v>96</v>
      </c>
      <c r="F94" s="14" t="s">
        <v>97</v>
      </c>
      <c r="G94" s="9"/>
      <c r="H94" s="10">
        <v>6</v>
      </c>
      <c r="I94" s="30"/>
      <c r="J94" s="30"/>
      <c r="K94" s="30"/>
      <c r="L94" s="30"/>
      <c r="M94" s="30"/>
      <c r="N94" s="30"/>
      <c r="O94" s="30"/>
    </row>
    <row r="95" spans="1:162" s="32" customFormat="1" ht="105">
      <c r="A95" s="11">
        <v>38</v>
      </c>
      <c r="B95" s="8" t="s">
        <v>47</v>
      </c>
      <c r="C95" s="8" t="s">
        <v>105</v>
      </c>
      <c r="D95" s="8"/>
      <c r="E95" s="8" t="s">
        <v>106</v>
      </c>
      <c r="F95" s="17" t="s">
        <v>107</v>
      </c>
      <c r="G95" s="13"/>
      <c r="H95" s="10">
        <v>4</v>
      </c>
      <c r="I95" s="30"/>
      <c r="J95" s="30"/>
      <c r="K95" s="30"/>
      <c r="L95" s="30"/>
      <c r="M95" s="30"/>
      <c r="N95" s="30"/>
      <c r="O95" s="30"/>
      <c r="P95" s="86"/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</row>
    <row r="96" spans="1:162" s="32" customFormat="1" ht="126">
      <c r="A96" s="11">
        <v>43</v>
      </c>
      <c r="B96" s="8" t="s">
        <v>114</v>
      </c>
      <c r="C96" s="8" t="s">
        <v>27</v>
      </c>
      <c r="D96" s="8"/>
      <c r="E96" s="8" t="s">
        <v>115</v>
      </c>
      <c r="F96" s="14" t="s">
        <v>116</v>
      </c>
      <c r="G96" s="9"/>
      <c r="H96" s="10">
        <f>12-2</f>
        <v>10</v>
      </c>
      <c r="I96" s="30"/>
      <c r="J96" s="30"/>
      <c r="K96" s="30"/>
      <c r="L96" s="30"/>
      <c r="M96" s="30"/>
      <c r="N96" s="30"/>
      <c r="O96" s="30"/>
      <c r="P96" s="86"/>
      <c r="Q96" s="86"/>
      <c r="R96" s="86"/>
      <c r="S96" s="86"/>
      <c r="T96" s="86"/>
      <c r="U96" s="86"/>
      <c r="V96" s="86"/>
      <c r="W96" s="86"/>
      <c r="X96" s="86"/>
      <c r="Y96" s="86"/>
      <c r="Z96" s="86"/>
      <c r="AA96" s="86"/>
      <c r="AB96" s="86"/>
      <c r="AC96" s="86"/>
      <c r="AD96" s="86"/>
      <c r="AE96" s="86"/>
      <c r="AF96" s="86"/>
      <c r="AG96" s="86"/>
      <c r="AH96" s="86"/>
      <c r="AI96" s="86"/>
      <c r="AJ96" s="86"/>
      <c r="AK96" s="86"/>
      <c r="AL96" s="86"/>
      <c r="AM96" s="86"/>
      <c r="AN96" s="86"/>
      <c r="AO96" s="86"/>
      <c r="AP96" s="86"/>
      <c r="AQ96" s="86"/>
      <c r="AR96" s="86"/>
      <c r="AS96" s="86"/>
      <c r="AT96" s="86"/>
      <c r="AU96" s="86"/>
      <c r="AV96" s="86"/>
      <c r="AW96" s="86"/>
      <c r="AX96" s="86"/>
      <c r="AY96" s="86"/>
      <c r="AZ96" s="86"/>
      <c r="BA96" s="86"/>
      <c r="BB96" s="86"/>
      <c r="BC96" s="86"/>
      <c r="BD96" s="86"/>
      <c r="BE96" s="86"/>
      <c r="BF96" s="86"/>
      <c r="BG96" s="86"/>
      <c r="BH96" s="86"/>
      <c r="BI96" s="86"/>
      <c r="BJ96" s="86"/>
      <c r="BK96" s="86"/>
      <c r="BL96" s="86"/>
      <c r="BM96" s="86"/>
      <c r="BN96" s="86"/>
      <c r="BO96" s="86"/>
      <c r="BP96" s="86"/>
      <c r="BQ96" s="86"/>
      <c r="BR96" s="86"/>
      <c r="BS96" s="86"/>
      <c r="BT96" s="86"/>
      <c r="BU96" s="86"/>
      <c r="BV96" s="86"/>
      <c r="BW96" s="86"/>
      <c r="BX96" s="86"/>
      <c r="BY96" s="86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  <c r="CL96" s="86"/>
      <c r="CM96" s="86"/>
      <c r="CN96" s="86"/>
      <c r="CO96" s="86"/>
      <c r="CP96" s="86"/>
      <c r="CQ96" s="86"/>
      <c r="CR96" s="86"/>
      <c r="CS96" s="86"/>
      <c r="CT96" s="86"/>
      <c r="CU96" s="86"/>
      <c r="CV96" s="86"/>
      <c r="CW96" s="86"/>
      <c r="CX96" s="86"/>
      <c r="CY96" s="86"/>
      <c r="CZ96" s="86"/>
      <c r="DA96" s="86"/>
      <c r="DB96" s="86"/>
      <c r="DC96" s="86"/>
      <c r="DD96" s="86"/>
      <c r="DE96" s="86"/>
      <c r="DF96" s="86"/>
      <c r="DG96" s="86"/>
      <c r="DH96" s="86"/>
      <c r="DI96" s="86"/>
      <c r="DJ96" s="86"/>
      <c r="DK96" s="86"/>
      <c r="DL96" s="86"/>
      <c r="DM96" s="86"/>
      <c r="DN96" s="86"/>
      <c r="DO96" s="86"/>
      <c r="DP96" s="86"/>
      <c r="DQ96" s="86"/>
      <c r="DR96" s="86"/>
      <c r="DS96" s="86"/>
      <c r="DT96" s="86"/>
      <c r="DU96" s="86"/>
      <c r="DV96" s="86"/>
      <c r="DW96" s="86"/>
      <c r="DX96" s="86"/>
      <c r="DY96" s="86"/>
      <c r="DZ96" s="86"/>
      <c r="EA96" s="86"/>
      <c r="EB96" s="86"/>
      <c r="EC96" s="86"/>
      <c r="ED96" s="86"/>
      <c r="EE96" s="86"/>
      <c r="EF96" s="86"/>
      <c r="EG96" s="86"/>
      <c r="EH96" s="86"/>
      <c r="EI96" s="86"/>
      <c r="EJ96" s="86"/>
      <c r="EK96" s="86"/>
      <c r="EL96" s="86"/>
      <c r="EM96" s="86"/>
      <c r="EN96" s="86"/>
      <c r="EO96" s="86"/>
      <c r="EP96" s="86"/>
      <c r="EQ96" s="86"/>
      <c r="ER96" s="86"/>
      <c r="ES96" s="86"/>
      <c r="ET96" s="86"/>
      <c r="EU96" s="86"/>
      <c r="EV96" s="86"/>
      <c r="EW96" s="86"/>
      <c r="EX96" s="86"/>
      <c r="EY96" s="86"/>
      <c r="EZ96" s="86"/>
      <c r="FA96" s="86"/>
      <c r="FB96" s="86"/>
      <c r="FC96" s="86"/>
      <c r="FD96" s="86"/>
      <c r="FE96" s="86"/>
      <c r="FF96" s="86"/>
    </row>
    <row r="97" spans="1:162" s="32" customFormat="1" ht="105">
      <c r="A97" s="11">
        <v>44</v>
      </c>
      <c r="B97" s="8" t="s">
        <v>117</v>
      </c>
      <c r="C97" s="8" t="s">
        <v>27</v>
      </c>
      <c r="D97" s="8"/>
      <c r="E97" s="8" t="s">
        <v>118</v>
      </c>
      <c r="F97" s="14" t="s">
        <v>119</v>
      </c>
      <c r="G97" s="9"/>
      <c r="H97" s="10">
        <f>6-1</f>
        <v>5</v>
      </c>
      <c r="I97" s="30"/>
      <c r="J97" s="30"/>
      <c r="K97" s="30"/>
      <c r="L97" s="30"/>
      <c r="M97" s="30"/>
      <c r="N97" s="30"/>
      <c r="O97" s="30"/>
      <c r="P97" s="86"/>
      <c r="Q97" s="86"/>
      <c r="R97" s="86"/>
      <c r="S97" s="86"/>
      <c r="T97" s="86"/>
      <c r="U97" s="86"/>
      <c r="V97" s="86"/>
      <c r="W97" s="86"/>
      <c r="X97" s="86"/>
      <c r="Y97" s="86"/>
      <c r="Z97" s="86"/>
      <c r="AA97" s="86"/>
      <c r="AB97" s="86"/>
      <c r="AC97" s="86"/>
      <c r="AD97" s="86"/>
      <c r="AE97" s="86"/>
      <c r="AF97" s="86"/>
      <c r="AG97" s="86"/>
      <c r="AH97" s="86"/>
      <c r="AI97" s="86"/>
      <c r="AJ97" s="86"/>
      <c r="AK97" s="86"/>
      <c r="AL97" s="86"/>
      <c r="AM97" s="86"/>
      <c r="AN97" s="86"/>
      <c r="AO97" s="86"/>
      <c r="AP97" s="86"/>
      <c r="AQ97" s="86"/>
      <c r="AR97" s="86"/>
      <c r="AS97" s="86"/>
      <c r="AT97" s="86"/>
      <c r="AU97" s="86"/>
      <c r="AV97" s="86"/>
      <c r="AW97" s="86"/>
      <c r="AX97" s="86"/>
      <c r="AY97" s="86"/>
      <c r="AZ97" s="86"/>
      <c r="BA97" s="86"/>
      <c r="BB97" s="86"/>
      <c r="BC97" s="86"/>
      <c r="BD97" s="86"/>
      <c r="BE97" s="86"/>
      <c r="BF97" s="86"/>
      <c r="BG97" s="86"/>
      <c r="BH97" s="86"/>
      <c r="BI97" s="86"/>
      <c r="BJ97" s="86"/>
      <c r="BK97" s="86"/>
      <c r="BL97" s="86"/>
      <c r="BM97" s="86"/>
      <c r="BN97" s="86"/>
      <c r="BO97" s="86"/>
      <c r="BP97" s="86"/>
      <c r="BQ97" s="86"/>
      <c r="BR97" s="86"/>
      <c r="BS97" s="86"/>
      <c r="BT97" s="86"/>
      <c r="BU97" s="86"/>
      <c r="BV97" s="86"/>
      <c r="BW97" s="86"/>
      <c r="BX97" s="86"/>
      <c r="BY97" s="86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  <c r="CL97" s="86"/>
      <c r="CM97" s="86"/>
      <c r="CN97" s="86"/>
      <c r="CO97" s="86"/>
      <c r="CP97" s="86"/>
      <c r="CQ97" s="86"/>
      <c r="CR97" s="86"/>
      <c r="CS97" s="86"/>
      <c r="CT97" s="86"/>
      <c r="CU97" s="86"/>
      <c r="CV97" s="86"/>
      <c r="CW97" s="86"/>
      <c r="CX97" s="86"/>
      <c r="CY97" s="86"/>
      <c r="CZ97" s="86"/>
      <c r="DA97" s="86"/>
      <c r="DB97" s="86"/>
      <c r="DC97" s="86"/>
      <c r="DD97" s="86"/>
      <c r="DE97" s="86"/>
      <c r="DF97" s="86"/>
      <c r="DG97" s="86"/>
      <c r="DH97" s="86"/>
      <c r="DI97" s="86"/>
      <c r="DJ97" s="86"/>
      <c r="DK97" s="86"/>
      <c r="DL97" s="86"/>
      <c r="DM97" s="86"/>
      <c r="DN97" s="86"/>
      <c r="DO97" s="86"/>
      <c r="DP97" s="86"/>
      <c r="DQ97" s="86"/>
      <c r="DR97" s="86"/>
      <c r="DS97" s="86"/>
      <c r="DT97" s="86"/>
      <c r="DU97" s="86"/>
      <c r="DV97" s="86"/>
      <c r="DW97" s="86"/>
      <c r="DX97" s="86"/>
      <c r="DY97" s="86"/>
      <c r="DZ97" s="86"/>
      <c r="EA97" s="86"/>
      <c r="EB97" s="86"/>
      <c r="EC97" s="86"/>
      <c r="ED97" s="86"/>
      <c r="EE97" s="86"/>
      <c r="EF97" s="86"/>
      <c r="EG97" s="86"/>
      <c r="EH97" s="86"/>
      <c r="EI97" s="86"/>
      <c r="EJ97" s="86"/>
      <c r="EK97" s="86"/>
      <c r="EL97" s="86"/>
      <c r="EM97" s="86"/>
      <c r="EN97" s="86"/>
      <c r="EO97" s="86"/>
      <c r="EP97" s="86"/>
      <c r="EQ97" s="86"/>
      <c r="ER97" s="86"/>
      <c r="ES97" s="86"/>
      <c r="ET97" s="86"/>
      <c r="EU97" s="86"/>
      <c r="EV97" s="86"/>
      <c r="EW97" s="86"/>
      <c r="EX97" s="86"/>
      <c r="EY97" s="86"/>
      <c r="EZ97" s="86"/>
      <c r="FA97" s="86"/>
      <c r="FB97" s="86"/>
      <c r="FC97" s="86"/>
      <c r="FD97" s="86"/>
      <c r="FE97" s="86"/>
      <c r="FF97" s="86"/>
    </row>
    <row r="98" spans="1:162" s="32" customFormat="1" ht="227.25" customHeight="1">
      <c r="A98" s="11">
        <v>23</v>
      </c>
      <c r="B98" s="8" t="s">
        <v>59</v>
      </c>
      <c r="C98" s="8" t="s">
        <v>71</v>
      </c>
      <c r="D98" s="8"/>
      <c r="E98" s="8" t="s">
        <v>72</v>
      </c>
      <c r="F98" s="14" t="s">
        <v>191</v>
      </c>
      <c r="G98" s="9"/>
      <c r="H98" s="16">
        <v>22</v>
      </c>
      <c r="I98" s="30"/>
      <c r="J98" s="30"/>
      <c r="K98" s="30"/>
      <c r="L98" s="30"/>
      <c r="M98" s="30"/>
      <c r="N98" s="30"/>
      <c r="O98" s="30"/>
      <c r="P98" s="86"/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</row>
    <row r="99" spans="1:162" s="32" customFormat="1" ht="18" customHeight="1">
      <c r="A99" s="55"/>
      <c r="B99" s="54"/>
      <c r="C99" s="54"/>
      <c r="D99" s="54"/>
      <c r="E99" s="54"/>
      <c r="F99" s="53"/>
      <c r="G99" s="52"/>
      <c r="H99" s="51"/>
      <c r="I99" s="50"/>
      <c r="J99" s="46" t="s">
        <v>193</v>
      </c>
      <c r="K99" s="46"/>
      <c r="L99" s="46">
        <f>SUM(L89:L98)</f>
        <v>0</v>
      </c>
      <c r="M99" s="50"/>
      <c r="N99" s="50"/>
      <c r="O99" s="50"/>
      <c r="P99" s="86"/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</row>
    <row r="100" spans="1:162" s="42" customFormat="1" ht="21">
      <c r="A100" s="44"/>
      <c r="B100" s="34"/>
      <c r="C100" s="34"/>
      <c r="D100" s="34"/>
      <c r="E100" s="34"/>
      <c r="F100" s="43" t="s">
        <v>196</v>
      </c>
      <c r="G100" s="35"/>
      <c r="H100" s="36"/>
      <c r="P100" s="86"/>
      <c r="Q100" s="86"/>
      <c r="R100" s="86"/>
      <c r="S100" s="86"/>
      <c r="T100" s="86"/>
      <c r="U100" s="86"/>
      <c r="V100" s="86"/>
      <c r="W100" s="86"/>
      <c r="X100" s="86"/>
      <c r="Y100" s="86"/>
      <c r="Z100" s="86"/>
      <c r="AA100" s="86"/>
      <c r="AB100" s="86"/>
      <c r="AC100" s="86"/>
      <c r="AD100" s="86"/>
      <c r="AE100" s="86"/>
      <c r="AF100" s="86"/>
      <c r="AG100" s="86"/>
      <c r="AH100" s="86"/>
      <c r="AI100" s="86"/>
      <c r="AJ100" s="86"/>
      <c r="AK100" s="86"/>
      <c r="AL100" s="86"/>
      <c r="AM100" s="86"/>
      <c r="AN100" s="86"/>
      <c r="AO100" s="86"/>
      <c r="AP100" s="86"/>
      <c r="AQ100" s="86"/>
      <c r="AR100" s="86"/>
      <c r="AS100" s="86"/>
      <c r="AT100" s="86"/>
      <c r="AU100" s="86"/>
      <c r="AV100" s="86"/>
      <c r="AW100" s="86"/>
      <c r="AX100" s="86"/>
      <c r="AY100" s="86"/>
      <c r="AZ100" s="86"/>
      <c r="BA100" s="86"/>
      <c r="BB100" s="86"/>
      <c r="BC100" s="86"/>
      <c r="BD100" s="86"/>
      <c r="BE100" s="86"/>
      <c r="BF100" s="86"/>
      <c r="BG100" s="86"/>
      <c r="BH100" s="86"/>
      <c r="BI100" s="86"/>
      <c r="BJ100" s="86"/>
      <c r="BK100" s="86"/>
      <c r="BL100" s="86"/>
      <c r="BM100" s="86"/>
      <c r="BN100" s="86"/>
      <c r="BO100" s="86"/>
      <c r="BP100" s="86"/>
      <c r="BQ100" s="86"/>
      <c r="BR100" s="86"/>
      <c r="BS100" s="86"/>
      <c r="BT100" s="86"/>
      <c r="BU100" s="86"/>
      <c r="BV100" s="86"/>
      <c r="BW100" s="86"/>
      <c r="BX100" s="86"/>
      <c r="BY100" s="86"/>
      <c r="BZ100" s="86"/>
      <c r="CA100" s="86"/>
      <c r="CB100" s="86"/>
      <c r="CC100" s="86"/>
      <c r="CD100" s="86"/>
      <c r="CE100" s="86"/>
      <c r="CF100" s="86"/>
      <c r="CG100" s="86"/>
      <c r="CH100" s="86"/>
      <c r="CI100" s="86"/>
      <c r="CJ100" s="86"/>
      <c r="CK100" s="86"/>
      <c r="CL100" s="86"/>
      <c r="CM100" s="86"/>
      <c r="CN100" s="86"/>
      <c r="CO100" s="86"/>
      <c r="CP100" s="86"/>
      <c r="CQ100" s="86"/>
      <c r="CR100" s="86"/>
      <c r="CS100" s="86"/>
      <c r="CT100" s="86"/>
      <c r="CU100" s="86"/>
      <c r="CV100" s="86"/>
      <c r="CW100" s="86"/>
      <c r="CX100" s="86"/>
      <c r="CY100" s="86"/>
      <c r="CZ100" s="86"/>
      <c r="DA100" s="86"/>
      <c r="DB100" s="86"/>
      <c r="DC100" s="86"/>
      <c r="DD100" s="86"/>
      <c r="DE100" s="86"/>
      <c r="DF100" s="86"/>
      <c r="DG100" s="86"/>
      <c r="DH100" s="86"/>
      <c r="DI100" s="86"/>
      <c r="DJ100" s="86"/>
      <c r="DK100" s="86"/>
      <c r="DL100" s="86"/>
      <c r="DM100" s="86"/>
      <c r="DN100" s="86"/>
      <c r="DO100" s="86"/>
      <c r="DP100" s="86"/>
      <c r="DQ100" s="86"/>
      <c r="DR100" s="86"/>
      <c r="DS100" s="86"/>
      <c r="DT100" s="86"/>
      <c r="DU100" s="86"/>
      <c r="DV100" s="86"/>
      <c r="DW100" s="86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</row>
    <row r="101" spans="1:162" ht="126">
      <c r="A101" s="11">
        <v>47</v>
      </c>
      <c r="B101" s="8" t="s">
        <v>124</v>
      </c>
      <c r="C101" s="8" t="s">
        <v>125</v>
      </c>
      <c r="D101" s="8"/>
      <c r="E101" s="8" t="s">
        <v>126</v>
      </c>
      <c r="F101" s="17" t="s">
        <v>127</v>
      </c>
      <c r="G101" s="19"/>
      <c r="H101" s="26">
        <v>2</v>
      </c>
      <c r="I101" s="30"/>
      <c r="J101" s="30"/>
      <c r="K101" s="30"/>
      <c r="L101" s="30"/>
      <c r="M101" s="30"/>
      <c r="N101" s="30"/>
      <c r="O101" s="30"/>
    </row>
    <row r="102" spans="1:162" ht="126">
      <c r="A102" s="27" t="s">
        <v>128</v>
      </c>
      <c r="B102" s="8" t="s">
        <v>29</v>
      </c>
      <c r="C102" s="28" t="s">
        <v>129</v>
      </c>
      <c r="D102" s="28"/>
      <c r="E102" s="28" t="s">
        <v>130</v>
      </c>
      <c r="F102" s="17" t="s">
        <v>131</v>
      </c>
      <c r="G102" s="19"/>
      <c r="H102" s="26">
        <v>1</v>
      </c>
      <c r="I102" s="30"/>
      <c r="J102" s="30"/>
      <c r="K102" s="30"/>
      <c r="L102" s="30"/>
      <c r="M102" s="30"/>
      <c r="N102" s="30"/>
      <c r="O102" s="30"/>
    </row>
    <row r="103" spans="1:162" ht="126">
      <c r="A103" s="27" t="s">
        <v>132</v>
      </c>
      <c r="B103" s="8" t="s">
        <v>29</v>
      </c>
      <c r="C103" s="28" t="s">
        <v>129</v>
      </c>
      <c r="D103" s="28"/>
      <c r="E103" s="28" t="s">
        <v>133</v>
      </c>
      <c r="F103" s="17" t="s">
        <v>134</v>
      </c>
      <c r="G103" s="19"/>
      <c r="H103" s="71">
        <v>1</v>
      </c>
      <c r="I103" s="30"/>
      <c r="J103" s="30"/>
      <c r="K103" s="30"/>
      <c r="L103" s="30"/>
      <c r="M103" s="30"/>
      <c r="N103" s="30"/>
      <c r="O103" s="30"/>
    </row>
    <row r="104" spans="1:162" ht="156" customHeight="1">
      <c r="A104" s="27" t="s">
        <v>135</v>
      </c>
      <c r="B104" s="8" t="s">
        <v>29</v>
      </c>
      <c r="C104" s="28" t="s">
        <v>129</v>
      </c>
      <c r="D104" s="28"/>
      <c r="E104" s="28" t="s">
        <v>136</v>
      </c>
      <c r="F104" s="17" t="s">
        <v>137</v>
      </c>
      <c r="G104" s="19"/>
      <c r="H104" s="26">
        <v>2</v>
      </c>
      <c r="I104" s="30"/>
      <c r="J104" s="30"/>
      <c r="K104" s="30"/>
      <c r="L104" s="30"/>
      <c r="M104" s="30"/>
      <c r="N104" s="30"/>
      <c r="O104" s="30"/>
    </row>
    <row r="105" spans="1:162" ht="126">
      <c r="A105" s="27" t="s">
        <v>138</v>
      </c>
      <c r="B105" s="8" t="s">
        <v>29</v>
      </c>
      <c r="C105" s="28" t="s">
        <v>129</v>
      </c>
      <c r="D105" s="28"/>
      <c r="E105" s="28" t="s">
        <v>139</v>
      </c>
      <c r="F105" s="17" t="s">
        <v>140</v>
      </c>
      <c r="G105" s="19"/>
      <c r="H105" s="26">
        <v>3</v>
      </c>
      <c r="I105" s="30"/>
      <c r="J105" s="30"/>
      <c r="K105" s="30"/>
      <c r="L105" s="30"/>
      <c r="M105" s="30"/>
      <c r="N105" s="30"/>
      <c r="O105" s="30"/>
    </row>
    <row r="106" spans="1:162" ht="126">
      <c r="A106" s="27" t="s">
        <v>141</v>
      </c>
      <c r="B106" s="8" t="s">
        <v>29</v>
      </c>
      <c r="C106" s="28" t="s">
        <v>129</v>
      </c>
      <c r="D106" s="28"/>
      <c r="E106" s="28" t="s">
        <v>142</v>
      </c>
      <c r="F106" s="17" t="s">
        <v>143</v>
      </c>
      <c r="G106" s="9"/>
      <c r="H106" s="10">
        <v>1</v>
      </c>
      <c r="I106" s="30"/>
      <c r="J106" s="30"/>
      <c r="K106" s="30"/>
      <c r="L106" s="30"/>
      <c r="M106" s="30"/>
      <c r="N106" s="30"/>
      <c r="O106" s="30"/>
    </row>
    <row r="107" spans="1:162" ht="147">
      <c r="A107" s="27" t="s">
        <v>144</v>
      </c>
      <c r="B107" s="8" t="s">
        <v>29</v>
      </c>
      <c r="C107" s="28" t="s">
        <v>129</v>
      </c>
      <c r="D107" s="28"/>
      <c r="E107" s="28" t="s">
        <v>145</v>
      </c>
      <c r="F107" s="14" t="s">
        <v>146</v>
      </c>
      <c r="G107" s="9"/>
      <c r="H107" s="10">
        <v>4</v>
      </c>
      <c r="I107" s="30"/>
      <c r="J107" s="30"/>
      <c r="K107" s="30"/>
      <c r="L107" s="30"/>
      <c r="M107" s="30"/>
      <c r="N107" s="30"/>
      <c r="O107" s="30"/>
    </row>
    <row r="108" spans="1:162" ht="157.5" customHeight="1">
      <c r="A108" s="11">
        <v>56</v>
      </c>
      <c r="B108" s="8" t="s">
        <v>59</v>
      </c>
      <c r="C108" s="8" t="s">
        <v>150</v>
      </c>
      <c r="D108" s="8"/>
      <c r="E108" s="8" t="s">
        <v>151</v>
      </c>
      <c r="F108" s="15" t="s">
        <v>152</v>
      </c>
      <c r="G108" s="9"/>
      <c r="H108" s="10">
        <v>1</v>
      </c>
      <c r="I108" s="30"/>
      <c r="J108" s="30"/>
      <c r="K108" s="30"/>
      <c r="L108" s="30"/>
      <c r="M108" s="30"/>
      <c r="N108" s="30"/>
      <c r="O108" s="30"/>
    </row>
    <row r="109" spans="1:162" s="32" customFormat="1" ht="18" customHeight="1">
      <c r="A109" s="55"/>
      <c r="B109" s="54"/>
      <c r="C109" s="54"/>
      <c r="D109" s="54"/>
      <c r="E109" s="54"/>
      <c r="F109" s="53"/>
      <c r="G109" s="52"/>
      <c r="H109" s="51"/>
      <c r="I109" s="50"/>
      <c r="J109" s="46" t="s">
        <v>170</v>
      </c>
      <c r="K109" s="46"/>
      <c r="L109" s="46">
        <f>SUM(L101:L108)</f>
        <v>0</v>
      </c>
      <c r="M109" s="50"/>
      <c r="N109" s="50"/>
      <c r="O109" s="50"/>
      <c r="P109" s="86"/>
      <c r="Q109" s="86"/>
      <c r="R109" s="86"/>
      <c r="S109" s="86"/>
      <c r="T109" s="86"/>
      <c r="U109" s="86"/>
      <c r="V109" s="86"/>
      <c r="W109" s="86"/>
      <c r="X109" s="86"/>
      <c r="Y109" s="86"/>
      <c r="Z109" s="86"/>
      <c r="AA109" s="86"/>
      <c r="AB109" s="86"/>
      <c r="AC109" s="86"/>
      <c r="AD109" s="86"/>
      <c r="AE109" s="86"/>
      <c r="AF109" s="86"/>
      <c r="AG109" s="86"/>
      <c r="AH109" s="86"/>
      <c r="AI109" s="86"/>
      <c r="AJ109" s="86"/>
      <c r="AK109" s="86"/>
      <c r="AL109" s="86"/>
      <c r="AM109" s="86"/>
      <c r="AN109" s="86"/>
      <c r="AO109" s="86"/>
      <c r="AP109" s="86"/>
      <c r="AQ109" s="86"/>
      <c r="AR109" s="86"/>
      <c r="AS109" s="86"/>
      <c r="AT109" s="86"/>
      <c r="AU109" s="86"/>
      <c r="AV109" s="86"/>
      <c r="AW109" s="86"/>
      <c r="AX109" s="86"/>
      <c r="AY109" s="86"/>
      <c r="AZ109" s="86"/>
      <c r="BA109" s="86"/>
      <c r="BB109" s="86"/>
      <c r="BC109" s="86"/>
      <c r="BD109" s="86"/>
      <c r="BE109" s="86"/>
      <c r="BF109" s="86"/>
      <c r="BG109" s="86"/>
      <c r="BH109" s="86"/>
      <c r="BI109" s="86"/>
      <c r="BJ109" s="86"/>
      <c r="BK109" s="86"/>
      <c r="BL109" s="86"/>
      <c r="BM109" s="86"/>
      <c r="BN109" s="86"/>
      <c r="BO109" s="86"/>
      <c r="BP109" s="86"/>
      <c r="BQ109" s="86"/>
      <c r="BR109" s="86"/>
      <c r="BS109" s="86"/>
      <c r="BT109" s="86"/>
      <c r="BU109" s="86"/>
      <c r="BV109" s="86"/>
      <c r="BW109" s="86"/>
      <c r="BX109" s="86"/>
      <c r="BY109" s="86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  <c r="CL109" s="86"/>
      <c r="CM109" s="86"/>
      <c r="CN109" s="86"/>
      <c r="CO109" s="86"/>
      <c r="CP109" s="86"/>
      <c r="CQ109" s="86"/>
      <c r="CR109" s="86"/>
      <c r="CS109" s="86"/>
      <c r="CT109" s="86"/>
      <c r="CU109" s="86"/>
      <c r="CV109" s="86"/>
      <c r="CW109" s="86"/>
      <c r="CX109" s="86"/>
      <c r="CY109" s="86"/>
      <c r="CZ109" s="86"/>
      <c r="DA109" s="86"/>
      <c r="DB109" s="86"/>
      <c r="DC109" s="86"/>
      <c r="DD109" s="86"/>
      <c r="DE109" s="86"/>
      <c r="DF109" s="86"/>
      <c r="DG109" s="86"/>
      <c r="DH109" s="86"/>
      <c r="DI109" s="86"/>
      <c r="DJ109" s="86"/>
      <c r="DK109" s="86"/>
      <c r="DL109" s="86"/>
      <c r="DM109" s="86"/>
      <c r="DN109" s="86"/>
      <c r="DO109" s="86"/>
      <c r="DP109" s="86"/>
      <c r="DQ109" s="86"/>
      <c r="DR109" s="86"/>
      <c r="DS109" s="86"/>
      <c r="DT109" s="86"/>
      <c r="DU109" s="86"/>
      <c r="DV109" s="86"/>
      <c r="DW109" s="86"/>
      <c r="DX109" s="86"/>
      <c r="DY109" s="86"/>
      <c r="DZ109" s="86"/>
      <c r="EA109" s="86"/>
      <c r="EB109" s="86"/>
      <c r="EC109" s="86"/>
      <c r="ED109" s="86"/>
      <c r="EE109" s="86"/>
      <c r="EF109" s="86"/>
      <c r="EG109" s="86"/>
      <c r="EH109" s="86"/>
      <c r="EI109" s="86"/>
      <c r="EJ109" s="86"/>
      <c r="EK109" s="86"/>
      <c r="EL109" s="86"/>
      <c r="EM109" s="86"/>
      <c r="EN109" s="86"/>
      <c r="EO109" s="86"/>
      <c r="EP109" s="86"/>
      <c r="EQ109" s="86"/>
      <c r="ER109" s="86"/>
      <c r="ES109" s="86"/>
      <c r="ET109" s="86"/>
      <c r="EU109" s="86"/>
      <c r="EV109" s="86"/>
      <c r="EW109" s="86"/>
      <c r="EX109" s="86"/>
      <c r="EY109" s="86"/>
      <c r="EZ109" s="86"/>
      <c r="FA109" s="86"/>
      <c r="FB109" s="86"/>
      <c r="FC109" s="86"/>
      <c r="FD109" s="86"/>
      <c r="FE109" s="86"/>
      <c r="FF109" s="86"/>
    </row>
    <row r="110" spans="1:162" s="42" customFormat="1" ht="21">
      <c r="A110" s="44"/>
      <c r="B110" s="34"/>
      <c r="C110" s="34"/>
      <c r="D110" s="34"/>
      <c r="E110" s="34"/>
      <c r="F110" s="43" t="s">
        <v>158</v>
      </c>
      <c r="G110" s="35"/>
      <c r="H110" s="36"/>
      <c r="P110" s="86"/>
      <c r="Q110" s="86"/>
      <c r="R110" s="86"/>
      <c r="S110" s="86"/>
      <c r="T110" s="86"/>
      <c r="U110" s="86"/>
      <c r="V110" s="86"/>
      <c r="W110" s="86"/>
      <c r="X110" s="86"/>
      <c r="Y110" s="86"/>
      <c r="Z110" s="86"/>
      <c r="AA110" s="86"/>
      <c r="AB110" s="86"/>
      <c r="AC110" s="86"/>
      <c r="AD110" s="86"/>
      <c r="AE110" s="86"/>
      <c r="AF110" s="86"/>
      <c r="AG110" s="86"/>
      <c r="AH110" s="86"/>
      <c r="AI110" s="86"/>
      <c r="AJ110" s="86"/>
      <c r="AK110" s="86"/>
      <c r="AL110" s="86"/>
      <c r="AM110" s="86"/>
      <c r="AN110" s="86"/>
      <c r="AO110" s="86"/>
      <c r="AP110" s="86"/>
      <c r="AQ110" s="86"/>
      <c r="AR110" s="86"/>
      <c r="AS110" s="86"/>
      <c r="AT110" s="86"/>
      <c r="AU110" s="86"/>
      <c r="AV110" s="86"/>
      <c r="AW110" s="86"/>
      <c r="AX110" s="86"/>
      <c r="AY110" s="86"/>
      <c r="AZ110" s="86"/>
      <c r="BA110" s="86"/>
      <c r="BB110" s="86"/>
      <c r="BC110" s="86"/>
      <c r="BD110" s="86"/>
      <c r="BE110" s="86"/>
      <c r="BF110" s="86"/>
      <c r="BG110" s="86"/>
      <c r="BH110" s="86"/>
      <c r="BI110" s="86"/>
      <c r="BJ110" s="86"/>
      <c r="BK110" s="86"/>
      <c r="BL110" s="86"/>
      <c r="BM110" s="86"/>
      <c r="BN110" s="86"/>
      <c r="BO110" s="86"/>
      <c r="BP110" s="86"/>
      <c r="BQ110" s="86"/>
      <c r="BR110" s="86"/>
      <c r="BS110" s="86"/>
      <c r="BT110" s="86"/>
      <c r="BU110" s="86"/>
      <c r="BV110" s="86"/>
      <c r="BW110" s="86"/>
      <c r="BX110" s="86"/>
      <c r="BY110" s="86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  <c r="CL110" s="86"/>
      <c r="CM110" s="86"/>
      <c r="CN110" s="86"/>
      <c r="CO110" s="86"/>
      <c r="CP110" s="86"/>
      <c r="CQ110" s="86"/>
      <c r="CR110" s="86"/>
      <c r="CS110" s="86"/>
      <c r="CT110" s="86"/>
      <c r="CU110" s="86"/>
      <c r="CV110" s="86"/>
      <c r="CW110" s="86"/>
      <c r="CX110" s="86"/>
      <c r="CY110" s="86"/>
      <c r="CZ110" s="86"/>
      <c r="DA110" s="86"/>
      <c r="DB110" s="86"/>
      <c r="DC110" s="86"/>
      <c r="DD110" s="86"/>
      <c r="DE110" s="86"/>
      <c r="DF110" s="86"/>
      <c r="DG110" s="86"/>
      <c r="DH110" s="86"/>
      <c r="DI110" s="86"/>
      <c r="DJ110" s="86"/>
      <c r="DK110" s="86"/>
      <c r="DL110" s="86"/>
      <c r="DM110" s="86"/>
      <c r="DN110" s="86"/>
      <c r="DO110" s="86"/>
      <c r="DP110" s="86"/>
      <c r="DQ110" s="86"/>
      <c r="DR110" s="86"/>
      <c r="DS110" s="86"/>
      <c r="DT110" s="86"/>
      <c r="DU110" s="86"/>
      <c r="DV110" s="86"/>
      <c r="DW110" s="86"/>
      <c r="DX110" s="86"/>
      <c r="DY110" s="86"/>
      <c r="DZ110" s="86"/>
      <c r="EA110" s="86"/>
      <c r="EB110" s="86"/>
      <c r="EC110" s="86"/>
      <c r="ED110" s="86"/>
      <c r="EE110" s="86"/>
      <c r="EF110" s="86"/>
      <c r="EG110" s="86"/>
      <c r="EH110" s="86"/>
      <c r="EI110" s="86"/>
      <c r="EJ110" s="86"/>
      <c r="EK110" s="86"/>
      <c r="EL110" s="86"/>
      <c r="EM110" s="86"/>
      <c r="EN110" s="86"/>
      <c r="EO110" s="86"/>
      <c r="EP110" s="86"/>
      <c r="EQ110" s="86"/>
      <c r="ER110" s="86"/>
      <c r="ES110" s="86"/>
      <c r="ET110" s="86"/>
      <c r="EU110" s="86"/>
      <c r="EV110" s="86"/>
      <c r="EW110" s="86"/>
      <c r="EX110" s="86"/>
      <c r="EY110" s="86"/>
      <c r="EZ110" s="86"/>
      <c r="FA110" s="86"/>
      <c r="FB110" s="86"/>
      <c r="FC110" s="86"/>
      <c r="FD110" s="86"/>
      <c r="FE110" s="86"/>
      <c r="FF110" s="86"/>
    </row>
    <row r="111" spans="1:162" s="31" customFormat="1" ht="399">
      <c r="A111" s="11">
        <v>45</v>
      </c>
      <c r="B111" s="8" t="s">
        <v>120</v>
      </c>
      <c r="C111" s="8"/>
      <c r="D111" s="8"/>
      <c r="E111" s="8" t="s">
        <v>121</v>
      </c>
      <c r="F111" s="17" t="s">
        <v>122</v>
      </c>
      <c r="G111" s="19"/>
      <c r="H111" s="26">
        <f>23-2</f>
        <v>21</v>
      </c>
      <c r="I111" s="30"/>
      <c r="J111" s="30"/>
      <c r="K111" s="30"/>
      <c r="L111" s="30"/>
      <c r="M111" s="30"/>
      <c r="N111" s="30"/>
      <c r="O111" s="30"/>
      <c r="P111" s="86"/>
      <c r="Q111" s="86"/>
      <c r="R111" s="86"/>
      <c r="S111" s="86"/>
      <c r="T111" s="86"/>
      <c r="U111" s="86"/>
      <c r="V111" s="86"/>
      <c r="W111" s="86"/>
      <c r="X111" s="86"/>
      <c r="Y111" s="86"/>
      <c r="Z111" s="86"/>
      <c r="AA111" s="86"/>
      <c r="AB111" s="86"/>
      <c r="AC111" s="86"/>
      <c r="AD111" s="86"/>
      <c r="AE111" s="86"/>
      <c r="AF111" s="86"/>
      <c r="AG111" s="86"/>
      <c r="AH111" s="86"/>
      <c r="AI111" s="86"/>
      <c r="AJ111" s="86"/>
      <c r="AK111" s="86"/>
      <c r="AL111" s="86"/>
      <c r="AM111" s="86"/>
      <c r="AN111" s="86"/>
      <c r="AO111" s="86"/>
      <c r="AP111" s="86"/>
      <c r="AQ111" s="86"/>
      <c r="AR111" s="86"/>
      <c r="AS111" s="86"/>
      <c r="AT111" s="86"/>
      <c r="AU111" s="86"/>
      <c r="AV111" s="86"/>
      <c r="AW111" s="86"/>
      <c r="AX111" s="86"/>
      <c r="AY111" s="86"/>
      <c r="AZ111" s="86"/>
      <c r="BA111" s="86"/>
      <c r="BB111" s="86"/>
      <c r="BC111" s="86"/>
      <c r="BD111" s="86"/>
      <c r="BE111" s="86"/>
      <c r="BF111" s="86"/>
      <c r="BG111" s="86"/>
      <c r="BH111" s="86"/>
      <c r="BI111" s="86"/>
      <c r="BJ111" s="86"/>
      <c r="BK111" s="86"/>
      <c r="BL111" s="86"/>
      <c r="BM111" s="86"/>
      <c r="BN111" s="86"/>
      <c r="BO111" s="86"/>
      <c r="BP111" s="86"/>
      <c r="BQ111" s="86"/>
      <c r="BR111" s="86"/>
      <c r="BS111" s="86"/>
      <c r="BT111" s="86"/>
      <c r="BU111" s="86"/>
      <c r="BV111" s="86"/>
      <c r="BW111" s="86"/>
      <c r="BX111" s="86"/>
      <c r="BY111" s="86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  <c r="CL111" s="86"/>
      <c r="CM111" s="86"/>
      <c r="CN111" s="86"/>
      <c r="CO111" s="86"/>
      <c r="CP111" s="86"/>
      <c r="CQ111" s="86"/>
      <c r="CR111" s="86"/>
      <c r="CS111" s="86"/>
      <c r="CT111" s="86"/>
      <c r="CU111" s="86"/>
      <c r="CV111" s="86"/>
      <c r="CW111" s="86"/>
      <c r="CX111" s="86"/>
      <c r="CY111" s="86"/>
      <c r="CZ111" s="86"/>
      <c r="DA111" s="86"/>
      <c r="DB111" s="86"/>
      <c r="DC111" s="86"/>
      <c r="DD111" s="86"/>
      <c r="DE111" s="86"/>
      <c r="DF111" s="86"/>
      <c r="DG111" s="86"/>
      <c r="DH111" s="86"/>
      <c r="DI111" s="86"/>
      <c r="DJ111" s="86"/>
      <c r="DK111" s="86"/>
      <c r="DL111" s="86"/>
      <c r="DM111" s="86"/>
      <c r="DN111" s="86"/>
      <c r="DO111" s="86"/>
      <c r="DP111" s="86"/>
      <c r="DQ111" s="86"/>
      <c r="DR111" s="86"/>
      <c r="DS111" s="86"/>
      <c r="DT111" s="86"/>
      <c r="DU111" s="86"/>
      <c r="DV111" s="86"/>
      <c r="DW111" s="86"/>
      <c r="DX111" s="86"/>
      <c r="DY111" s="86"/>
      <c r="DZ111" s="86"/>
      <c r="EA111" s="86"/>
      <c r="EB111" s="86"/>
      <c r="EC111" s="86"/>
      <c r="ED111" s="86"/>
      <c r="EE111" s="86"/>
      <c r="EF111" s="86"/>
      <c r="EG111" s="86"/>
      <c r="EH111" s="86"/>
      <c r="EI111" s="86"/>
      <c r="EJ111" s="86"/>
      <c r="EK111" s="86"/>
      <c r="EL111" s="86"/>
      <c r="EM111" s="86"/>
      <c r="EN111" s="86"/>
      <c r="EO111" s="86"/>
      <c r="EP111" s="86"/>
      <c r="EQ111" s="86"/>
      <c r="ER111" s="86"/>
      <c r="ES111" s="86"/>
      <c r="ET111" s="86"/>
      <c r="EU111" s="86"/>
      <c r="EV111" s="86"/>
      <c r="EW111" s="86"/>
      <c r="EX111" s="86"/>
      <c r="EY111" s="86"/>
      <c r="EZ111" s="86"/>
      <c r="FA111" s="86"/>
      <c r="FB111" s="86"/>
      <c r="FC111" s="86"/>
      <c r="FD111" s="86"/>
      <c r="FE111" s="86"/>
      <c r="FF111" s="86"/>
    </row>
    <row r="112" spans="1:162" s="32" customFormat="1" ht="18" customHeight="1">
      <c r="A112" s="55"/>
      <c r="B112" s="54"/>
      <c r="C112" s="54"/>
      <c r="D112" s="54"/>
      <c r="E112" s="54"/>
      <c r="F112" s="53"/>
      <c r="G112" s="52"/>
      <c r="H112" s="51"/>
      <c r="I112" s="50"/>
      <c r="J112" s="46" t="s">
        <v>169</v>
      </c>
      <c r="K112" s="46"/>
      <c r="L112" s="46">
        <f>L111</f>
        <v>0</v>
      </c>
      <c r="M112" s="50"/>
      <c r="N112" s="50"/>
      <c r="O112" s="50"/>
      <c r="P112" s="86"/>
      <c r="Q112" s="86"/>
      <c r="R112" s="86"/>
      <c r="S112" s="86"/>
      <c r="T112" s="86"/>
      <c r="U112" s="86"/>
      <c r="V112" s="86"/>
      <c r="W112" s="86"/>
      <c r="X112" s="86"/>
      <c r="Y112" s="86"/>
      <c r="Z112" s="86"/>
      <c r="AA112" s="86"/>
      <c r="AB112" s="86"/>
      <c r="AC112" s="86"/>
      <c r="AD112" s="86"/>
      <c r="AE112" s="86"/>
      <c r="AF112" s="86"/>
      <c r="AG112" s="86"/>
      <c r="AH112" s="86"/>
      <c r="AI112" s="86"/>
      <c r="AJ112" s="86"/>
      <c r="AK112" s="86"/>
      <c r="AL112" s="86"/>
      <c r="AM112" s="86"/>
      <c r="AN112" s="86"/>
      <c r="AO112" s="86"/>
      <c r="AP112" s="86"/>
      <c r="AQ112" s="86"/>
      <c r="AR112" s="86"/>
      <c r="AS112" s="86"/>
      <c r="AT112" s="86"/>
      <c r="AU112" s="86"/>
      <c r="AV112" s="86"/>
      <c r="AW112" s="86"/>
      <c r="AX112" s="86"/>
      <c r="AY112" s="86"/>
      <c r="AZ112" s="86"/>
      <c r="BA112" s="86"/>
      <c r="BB112" s="86"/>
      <c r="BC112" s="86"/>
      <c r="BD112" s="86"/>
      <c r="BE112" s="86"/>
      <c r="BF112" s="86"/>
      <c r="BG112" s="86"/>
      <c r="BH112" s="86"/>
      <c r="BI112" s="86"/>
      <c r="BJ112" s="86"/>
      <c r="BK112" s="86"/>
      <c r="BL112" s="86"/>
      <c r="BM112" s="86"/>
      <c r="BN112" s="86"/>
      <c r="BO112" s="86"/>
      <c r="BP112" s="86"/>
      <c r="BQ112" s="86"/>
      <c r="BR112" s="86"/>
      <c r="BS112" s="86"/>
      <c r="BT112" s="86"/>
      <c r="BU112" s="86"/>
      <c r="BV112" s="86"/>
      <c r="BW112" s="86"/>
      <c r="BX112" s="86"/>
      <c r="BY112" s="86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  <c r="CL112" s="86"/>
      <c r="CM112" s="86"/>
      <c r="CN112" s="86"/>
      <c r="CO112" s="86"/>
      <c r="CP112" s="86"/>
      <c r="CQ112" s="86"/>
      <c r="CR112" s="86"/>
      <c r="CS112" s="86"/>
      <c r="CT112" s="86"/>
      <c r="CU112" s="86"/>
      <c r="CV112" s="86"/>
      <c r="CW112" s="86"/>
      <c r="CX112" s="86"/>
      <c r="CY112" s="86"/>
      <c r="CZ112" s="86"/>
      <c r="DA112" s="86"/>
      <c r="DB112" s="86"/>
      <c r="DC112" s="86"/>
      <c r="DD112" s="86"/>
      <c r="DE112" s="86"/>
      <c r="DF112" s="86"/>
      <c r="DG112" s="86"/>
      <c r="DH112" s="86"/>
      <c r="DI112" s="86"/>
      <c r="DJ112" s="86"/>
      <c r="DK112" s="86"/>
      <c r="DL112" s="86"/>
      <c r="DM112" s="86"/>
      <c r="DN112" s="86"/>
      <c r="DO112" s="86"/>
      <c r="DP112" s="86"/>
      <c r="DQ112" s="86"/>
      <c r="DR112" s="86"/>
      <c r="DS112" s="86"/>
      <c r="DT112" s="86"/>
      <c r="DU112" s="86"/>
      <c r="DV112" s="86"/>
      <c r="DW112" s="86"/>
      <c r="DX112" s="86"/>
      <c r="DY112" s="86"/>
      <c r="DZ112" s="86"/>
      <c r="EA112" s="86"/>
      <c r="EB112" s="86"/>
      <c r="EC112" s="86"/>
      <c r="ED112" s="86"/>
      <c r="EE112" s="86"/>
      <c r="EF112" s="86"/>
      <c r="EG112" s="86"/>
      <c r="EH112" s="86"/>
      <c r="EI112" s="86"/>
      <c r="EJ112" s="86"/>
      <c r="EK112" s="86"/>
      <c r="EL112" s="86"/>
      <c r="EM112" s="86"/>
      <c r="EN112" s="86"/>
      <c r="EO112" s="86"/>
      <c r="EP112" s="86"/>
      <c r="EQ112" s="86"/>
      <c r="ER112" s="86"/>
      <c r="ES112" s="86"/>
      <c r="ET112" s="86"/>
      <c r="EU112" s="86"/>
      <c r="EV112" s="86"/>
      <c r="EW112" s="86"/>
      <c r="EX112" s="86"/>
      <c r="EY112" s="86"/>
      <c r="EZ112" s="86"/>
      <c r="FA112" s="86"/>
      <c r="FB112" s="86"/>
      <c r="FC112" s="86"/>
      <c r="FD112" s="86"/>
      <c r="FE112" s="86"/>
      <c r="FF112" s="86"/>
    </row>
    <row r="119" ht="84" customHeight="1"/>
  </sheetData>
  <mergeCells count="2">
    <mergeCell ref="B18:E18"/>
    <mergeCell ref="B17:E17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Форма КП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Сенкевич Оксана Сергеевна</dc:creator>
  <dc:description/>
  <cp:lastModifiedBy>Мария Кубрава</cp:lastModifiedBy>
  <cp:revision>0</cp:revision>
  <dcterms:created xsi:type="dcterms:W3CDTF">2023-09-20T16:39:12Z</dcterms:created>
  <dcterms:modified xsi:type="dcterms:W3CDTF">2023-10-04T13:36:20Z</dcterms:modified>
</cp:coreProperties>
</file>