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Finance\УЗ\Тендеры\Сенкевич\100. RFI дверь\01.рабочее\"/>
    </mc:Choice>
  </mc:AlternateContent>
  <xr:revisionPtr revIDLastSave="0" documentId="13_ncr:1_{E0E4E6CD-77AD-4E76-8F54-C16B12B97099}" xr6:coauthVersionLast="36" xr6:coauthVersionMax="36" xr10:uidLastSave="{00000000-0000-0000-0000-000000000000}"/>
  <bookViews>
    <workbookView xWindow="0" yWindow="0" windowWidth="20988" windowHeight="10740" xr2:uid="{00000000-000D-0000-FFFF-FFFF00000000}"/>
  </bookViews>
  <sheets>
    <sheet name="Лот 1 " sheetId="2" r:id="rId1"/>
    <sheet name="Лот 2" sheetId="3" r:id="rId2"/>
  </sheets>
  <definedNames>
    <definedName name="_xlnm.Print_Area" localSheetId="0">'Лот 1 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H15" i="3"/>
  <c r="J9" i="3"/>
  <c r="J15" i="3" s="1"/>
  <c r="J17" i="3" l="1"/>
  <c r="J16" i="3"/>
  <c r="J18" i="3" s="1"/>
  <c r="J20" i="3" s="1"/>
  <c r="J19" i="3" s="1"/>
  <c r="J9" i="2"/>
  <c r="H11" i="2" l="1"/>
  <c r="I11" i="2"/>
  <c r="J11" i="2" l="1"/>
  <c r="J13" i="2" s="1"/>
  <c r="J12" i="2" l="1"/>
  <c r="J14" i="2" s="1"/>
  <c r="J16" i="2" s="1"/>
  <c r="J15" i="2" s="1"/>
</calcChain>
</file>

<file path=xl/sharedStrings.xml><?xml version="1.0" encoding="utf-8"?>
<sst xmlns="http://schemas.openxmlformats.org/spreadsheetml/2006/main" count="56" uniqueCount="30">
  <si>
    <t>шт.</t>
  </si>
  <si>
    <t>Двери</t>
  </si>
  <si>
    <t>Накладные расходы подрядчика</t>
  </si>
  <si>
    <t>Итого по смете с учетом НР и ПП без учета НДС 20%:</t>
  </si>
  <si>
    <t>№</t>
  </si>
  <si>
    <t>Поз. по смете</t>
  </si>
  <si>
    <t xml:space="preserve">Наименование </t>
  </si>
  <si>
    <t>Ед.измерения</t>
  </si>
  <si>
    <t>Количество</t>
  </si>
  <si>
    <t>Цена за единицу, руб Без НДС</t>
  </si>
  <si>
    <t>Стоимость за объем, руб Без НДС</t>
  </si>
  <si>
    <t>работы</t>
  </si>
  <si>
    <t>материалы</t>
  </si>
  <si>
    <t>Итого</t>
  </si>
  <si>
    <t>НДС</t>
  </si>
  <si>
    <t>Итого по смете с учетом НР и ПП и НДС 20%:</t>
  </si>
  <si>
    <t>Общая сметная стоимость в Руб. (БЕЗ НДС):</t>
  </si>
  <si>
    <r>
      <t xml:space="preserve">D11R. Дверь глухая стальная
в проем, открывание правое, распашная,одностворчатая,с порогом,устойчивость к взлому – 3 класс. Размер: 1150х2100. Ширина активного полотна: 950 мм. Толщина полотна: 91 мм. Толщина металла: 7 мм. Порог: 55 мм. Утепление: 50 мм. Покраска RAL:7021, окраска с молотковым эффектом. Наличник: нет. </t>
    </r>
    <r>
      <rPr>
        <b/>
        <u/>
        <sz val="11"/>
        <color theme="1"/>
        <rFont val="Arial"/>
        <family val="2"/>
        <charset val="204"/>
      </rPr>
      <t>Комплектация-</t>
    </r>
    <r>
      <rPr>
        <sz val="11"/>
        <color theme="1"/>
        <rFont val="Arial"/>
        <family val="2"/>
        <charset val="204"/>
      </rPr>
      <t xml:space="preserve"> Замок верхний: сувальдный (К-К), замок нижний: цилиндр (К-К) поизводство МЕТТЭМ. </t>
    </r>
    <r>
      <rPr>
        <sz val="11"/>
        <rFont val="Arial"/>
        <family val="2"/>
        <charset val="204"/>
      </rPr>
      <t>Ригель:в комплекте противосъемный</t>
    </r>
    <r>
      <rPr>
        <sz val="11"/>
        <color rgb="FFFF0000"/>
        <rFont val="Arial"/>
        <family val="2"/>
        <charset val="204"/>
      </rPr>
      <t>.</t>
    </r>
    <r>
      <rPr>
        <sz val="11"/>
        <color theme="1"/>
        <rFont val="Arial"/>
        <family val="2"/>
        <charset val="204"/>
      </rPr>
      <t>Фурнитура: Apecs, Fuaro. Ручка: скоба нерж. (300 мм), петли: по 2 шт. на створку, доводчик: рычажный Nora-M 4S (RAL-7021), крепление: уши 120 мм. ООО "Спец Прожект групп"</t>
    </r>
  </si>
  <si>
    <t>D12R.Дверь противопожарная глухая стальная в проем, открывание правое, распашная, двустворчатая,  с порогом,
устойчивость к взлому – 3 класс. Размер: 1600х2100. Ширина активного полотна: 800 мм. Толщина полотна: 91 мм.Толщина металла: 7 мм.Порог: 55 мм. Утепление: 50 мм. Покраска RAL:7021, окраска с молотковым эффектом. Цвет: RAL-7021, окраска с молотковым эффектом. Наличник: нет. Комплектация- Замок верхний: сувальдный (К-К), замок нижний: цилиндр (К-К) поизводство МЕТТЭМ. Ригель: в комплекте противосъемный. Фурнитура: Apecs, Fuaro. Ручка: нажимная (черная), петли: по 2 шт. на створку, доводчик: рычажный Nora-M 4S (RAL-7021),крепление: уши 120 мм. ООО "Спец Прожект групп"</t>
  </si>
  <si>
    <t xml:space="preserve">Наименование контрагента </t>
  </si>
  <si>
    <t xml:space="preserve">ИНН </t>
  </si>
  <si>
    <t xml:space="preserve">м2 </t>
  </si>
  <si>
    <t>В тип S,S1.Оклейка пленкой: Смарт-пленка LuG (включая контактные группы, реле, сенсорный выключатель, кабель-переход, трансформаторы)</t>
  </si>
  <si>
    <t xml:space="preserve">                       56,50 </t>
  </si>
  <si>
    <t>D2L. Дверь светопрозрачная Triumph-Arm-S. Огнестойкость EISW30.
Профиль сборный, индивидуальное изготовление. Стальное армирование. Цвет: RAL _____.
Способ открывания: распашная.
Число полотен: одностворчатое.
Заполнение: огнестойкое стекло российского производства
Коробка: алюминиевая торцевая. Цвет: RAL _____.
Уплотнитель: Realit REG 015. 
Фурнитура: ручка Dorma Pure 8100 / 6621 / 6679 (RAL ____), замок ригельный с косой защелкой ISEO (нерж сталь), цилиндр 40х40 (хром) с овальной накладкой (RAL ____), петли усиленные скрытые (черные) 3шт. на створку, выпадающий порог, доводчик скрытый DL 700 ITS EN 2-4 (серебристый), ограничитель DS-0014. Размер: 1000х2400</t>
  </si>
  <si>
    <t>D10L. Дверь светопрозрачная Triumph-Arm-S. Огнестойкость EISW30
Профиль сборный, индивидуальное изготовление. Стальное армирование. Цвет: RAL_____.
Способ открывания: распашная.
Число полотен: полуторная
Заполнение: огнестойкое стекло российского производства
Коробка: алюминиевая сплошная телескопическая (для стен до 150мм толщиной, наличник 60/72мм). Цвет: RAL_____.
Уплотнитель: Realit REG 015. 
Фурнитура: ручка Dorma Pure 8100 / 6621 / 6679 (RAL ____), замок ригельный с косой защелкой ISEO (нерж сталь), цилиндр 40х40 (хром) с овальной накладкой (RAL ____), петли усиленные скрытые (черные) 3шт. на створку, выпадающий порог, доводчик скрытый DL 700 ITS EN 2-4 (серебристый), 
комплект шпингалетов на пассивную створку, ограничитель DS-0014. Размер: 1470х2400</t>
  </si>
  <si>
    <t>D10R.Дверь светопрозрачная Triumph-Arm-S. Огнестойкость EISW30
Профиль сборный, индивидуальное изготовление. Стальное армирование. Цвет: RAL_____.
Способ открывания: распашная.
Число полотен: полуторная
Заполнение: огнестойкое стекло российского производства
Коробка: алюминиевая сплошная телескопическая (для стен до 150мм толщиной, наличник 60/72мм). Цвет: RAL_____.
Уплотнитель: Realit REG 015. 
Фурнитура: ручка Dorma Pure 8100 / 6621 / 6679 (RAL ____), замок ригельный с косой защелкой ISEO (нерж сталь), цилиндр 40х40 (хром) с овальной накладкой (RAL ____), петли усиленные скрытые (черные) 3шт. на створку, выпадающий порог, доводчик скрытый DL 700 ITS EN 2-4 (серебристый), 
комплект шпингалетов на пассивную створку, ограничитель DS-0014.Размер: 1470х2400</t>
  </si>
  <si>
    <t>шт</t>
  </si>
  <si>
    <t>Окно Triumph-Arm-S в составе перегородки.
Профиль сборный, индивидуальное изготовление. Стальное армирование. Цвет: RAL _____.
Способ открывания: распашное.
Число полотен: одностворчатое.
Заполнение: огнестойкое стекло российского производства (огнестойкость EISW30).
Коробка: алюминиевая торцевая. Цвет: RAL ______.
Уплотнитель: Realit REG 015. 
Фурнитура: ручка Dorma Pure 8100 / 6621 / 6679 (RAL ____), замок ригельный с косой защелкой ISEO (нерж сталь), цилиндр 40х40 (хром) с овальной накладкой (RAL ____), петли усиленные скрытые (черные) 2шт. на створку, ограничитель DS-0014. Размер: 1150х1060</t>
  </si>
  <si>
    <t>S,S1. Перегородка противопожарная Triumph-Arm-S EIW 30, светопрозрачная, каркасная.
Профиль сборный, индивидуальное изготовление. Цвет RAL _____.
Уплотнитель: Realit REG 015. 
Заполнение: стекло огнестойкое стекло российского производства.
Межстекольное заполнение: вертикальные стойки, столбы Три грани. 1500 / 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</si>
</sst>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\ _₽_-;\-* #,##0.00\ _₽_-;_-* &quot;-&quot;??\ _₽_-;_-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 CY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43" fontId="8" fillId="0" borderId="5" xfId="2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2" fontId="4" fillId="0" borderId="9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4" xfId="6" applyFont="1" applyFill="1" applyBorder="1" applyAlignment="1">
      <alignment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64" fontId="4" fillId="0" borderId="4" xfId="3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3" fillId="3" borderId="1" xfId="1" applyNumberFormat="1" applyFont="1" applyFill="1" applyBorder="1" applyAlignment="1" applyProtection="1">
      <alignment horizontal="right" vertical="top"/>
    </xf>
    <xf numFmtId="0" fontId="4" fillId="3" borderId="2" xfId="7" applyNumberFormat="1" applyFont="1" applyFill="1" applyBorder="1" applyAlignment="1" applyProtection="1">
      <alignment horizontal="center" vertical="center"/>
    </xf>
    <xf numFmtId="0" fontId="4" fillId="3" borderId="1" xfId="7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9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165" fontId="10" fillId="0" borderId="16" xfId="0" applyNumberFormat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49" fontId="4" fillId="0" borderId="2" xfId="7" applyNumberFormat="1" applyFont="1" applyFill="1" applyBorder="1" applyAlignment="1" applyProtection="1">
      <alignment horizontal="center" vertical="center"/>
    </xf>
    <xf numFmtId="0" fontId="4" fillId="0" borderId="2" xfId="7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horizontal="right" vertical="top"/>
    </xf>
    <xf numFmtId="10" fontId="3" fillId="0" borderId="3" xfId="7" applyNumberFormat="1" applyFont="1" applyFill="1" applyBorder="1" applyAlignment="1" applyProtection="1">
      <alignment horizontal="right" vertical="center"/>
    </xf>
    <xf numFmtId="4" fontId="4" fillId="0" borderId="4" xfId="8" applyNumberFormat="1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4" fontId="4" fillId="0" borderId="19" xfId="1" applyNumberFormat="1" applyFont="1" applyFill="1" applyBorder="1" applyAlignment="1" applyProtection="1">
      <alignment horizontal="right" vertical="top"/>
    </xf>
    <xf numFmtId="4" fontId="3" fillId="0" borderId="20" xfId="1" applyNumberFormat="1" applyFont="1" applyFill="1" applyBorder="1" applyAlignment="1" applyProtection="1">
      <alignment horizontal="right" vertical="top"/>
    </xf>
    <xf numFmtId="164" fontId="4" fillId="0" borderId="4" xfId="3" applyFont="1" applyFill="1" applyBorder="1" applyAlignment="1">
      <alignment vertical="center"/>
    </xf>
    <xf numFmtId="164" fontId="4" fillId="0" borderId="4" xfId="3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4" fillId="0" borderId="2" xfId="6" applyFont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vertical="center" wrapText="1"/>
    </xf>
    <xf numFmtId="43" fontId="8" fillId="0" borderId="4" xfId="9" applyFont="1" applyFill="1" applyBorder="1" applyAlignment="1">
      <alignment horizontal="center" vertical="center"/>
    </xf>
    <xf numFmtId="43" fontId="4" fillId="0" borderId="8" xfId="0" applyNumberFormat="1" applyFont="1" applyFill="1" applyBorder="1" applyAlignment="1">
      <alignment vertical="center"/>
    </xf>
    <xf numFmtId="49" fontId="8" fillId="0" borderId="4" xfId="2" applyNumberFormat="1" applyFont="1" applyFill="1" applyBorder="1" applyAlignment="1">
      <alignment vertical="center" wrapText="1"/>
    </xf>
    <xf numFmtId="0" fontId="3" fillId="0" borderId="24" xfId="1" applyNumberFormat="1" applyFont="1" applyFill="1" applyBorder="1" applyAlignment="1" applyProtection="1">
      <alignment horizontal="right" vertical="top"/>
    </xf>
    <xf numFmtId="0" fontId="3" fillId="0" borderId="17" xfId="1" applyNumberFormat="1" applyFont="1" applyFill="1" applyBorder="1" applyAlignment="1" applyProtection="1">
      <alignment horizontal="right" vertical="top"/>
    </xf>
    <xf numFmtId="0" fontId="3" fillId="0" borderId="18" xfId="1" applyNumberFormat="1" applyFont="1" applyFill="1" applyBorder="1" applyAlignment="1" applyProtection="1">
      <alignment horizontal="right" vertical="top"/>
    </xf>
    <xf numFmtId="0" fontId="4" fillId="0" borderId="22" xfId="1" applyNumberFormat="1" applyFont="1" applyFill="1" applyBorder="1" applyAlignment="1" applyProtection="1">
      <alignment horizontal="center" vertical="top" wrapText="1"/>
    </xf>
    <xf numFmtId="0" fontId="4" fillId="0" borderId="23" xfId="1" applyNumberFormat="1" applyFont="1" applyFill="1" applyBorder="1" applyAlignment="1" applyProtection="1">
      <alignment horizontal="center" vertical="top" wrapText="1"/>
    </xf>
    <xf numFmtId="4" fontId="10" fillId="0" borderId="13" xfId="0" applyNumberFormat="1" applyFont="1" applyBorder="1" applyAlignment="1" applyProtection="1">
      <alignment horizontal="right" vertical="center" wrapTex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 2" xfId="8" xr:uid="{00000000-0005-0000-0000-000001000000}"/>
    <cellStyle name="Обычный 2 2 3 3" xfId="4" xr:uid="{00000000-0005-0000-0000-000002000000}"/>
    <cellStyle name="Обычный 2 3" xfId="7" xr:uid="{00000000-0005-0000-0000-000003000000}"/>
    <cellStyle name="Обычный 2 4" xfId="6" xr:uid="{00000000-0005-0000-0000-000004000000}"/>
    <cellStyle name="Обычный 4 2 2 2 2 2" xfId="5" xr:uid="{00000000-0005-0000-0000-000005000000}"/>
    <cellStyle name="Обычный 5" xfId="2" xr:uid="{00000000-0005-0000-0000-000006000000}"/>
    <cellStyle name="Обычный_Change Order Form" xfId="1" xr:uid="{00000000-0005-0000-0000-000007000000}"/>
    <cellStyle name="Финансовый 2 2" xfId="9" xr:uid="{00000000-0005-0000-0000-000008000000}"/>
    <cellStyle name="Финансовый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70" zoomScaleNormal="70" zoomScaleSheetLayoutView="85" workbookViewId="0">
      <selection activeCell="C10" sqref="C10"/>
    </sheetView>
  </sheetViews>
  <sheetFormatPr defaultColWidth="8.6640625" defaultRowHeight="13.2" x14ac:dyDescent="0.25"/>
  <cols>
    <col min="1" max="1" width="9.109375" style="9" customWidth="1"/>
    <col min="2" max="2" width="8.6640625" style="9"/>
    <col min="3" max="3" width="59.44140625" style="9" customWidth="1"/>
    <col min="4" max="4" width="17.5546875" style="9" customWidth="1"/>
    <col min="5" max="5" width="19" style="9" customWidth="1"/>
    <col min="6" max="6" width="13.5546875" style="9" customWidth="1"/>
    <col min="7" max="7" width="19" style="9" customWidth="1"/>
    <col min="8" max="8" width="15.109375" style="9" customWidth="1"/>
    <col min="9" max="9" width="18.5546875" style="9" customWidth="1"/>
    <col min="10" max="10" width="20.109375" style="9" customWidth="1"/>
    <col min="11" max="16384" width="8.6640625" style="9"/>
  </cols>
  <sheetData>
    <row r="1" spans="1:10" ht="13.8" x14ac:dyDescent="0.25">
      <c r="A1" s="1"/>
      <c r="B1" s="2"/>
      <c r="C1" s="3" t="s">
        <v>19</v>
      </c>
      <c r="D1" s="3"/>
      <c r="E1" s="3"/>
      <c r="F1" s="3"/>
      <c r="G1" s="3"/>
      <c r="H1" s="3"/>
      <c r="I1" s="1"/>
      <c r="J1" s="4"/>
    </row>
    <row r="2" spans="1:10" ht="13.8" x14ac:dyDescent="0.25">
      <c r="A2" s="1"/>
      <c r="B2" s="2"/>
      <c r="C2" s="3" t="s">
        <v>20</v>
      </c>
      <c r="D2" s="3"/>
      <c r="E2" s="3"/>
      <c r="F2" s="3"/>
      <c r="G2" s="3"/>
      <c r="H2" s="3"/>
      <c r="I2" s="1"/>
      <c r="J2" s="4"/>
    </row>
    <row r="3" spans="1:10" ht="13.8" x14ac:dyDescent="0.25">
      <c r="A3" s="1"/>
      <c r="B3" s="2"/>
      <c r="C3" s="3"/>
      <c r="D3" s="3"/>
      <c r="E3" s="3"/>
      <c r="F3" s="3"/>
      <c r="G3" s="3"/>
      <c r="H3" s="3"/>
      <c r="I3" s="1"/>
      <c r="J3" s="4"/>
    </row>
    <row r="4" spans="1:10" ht="13.8" x14ac:dyDescent="0.25">
      <c r="A4" s="1"/>
      <c r="B4" s="5"/>
      <c r="C4" s="1"/>
      <c r="D4" s="1"/>
      <c r="E4" s="1"/>
      <c r="F4" s="1"/>
      <c r="G4" s="1"/>
      <c r="H4" s="1"/>
      <c r="I4" s="1"/>
      <c r="J4" s="4"/>
    </row>
    <row r="5" spans="1:10" ht="14.4" thickBot="1" x14ac:dyDescent="0.3">
      <c r="A5" s="6"/>
      <c r="B5" s="5"/>
      <c r="C5" s="7"/>
      <c r="D5" s="7"/>
      <c r="E5" s="7"/>
      <c r="F5" s="7"/>
      <c r="G5" s="7"/>
      <c r="H5" s="7"/>
      <c r="I5" s="7"/>
      <c r="J5" s="7"/>
    </row>
    <row r="6" spans="1:10" s="10" customFormat="1" ht="13.8" x14ac:dyDescent="0.25">
      <c r="A6" s="58" t="s">
        <v>4</v>
      </c>
      <c r="B6" s="60" t="s">
        <v>5</v>
      </c>
      <c r="C6" s="62" t="s">
        <v>6</v>
      </c>
      <c r="D6" s="64" t="s">
        <v>7</v>
      </c>
      <c r="E6" s="66" t="s">
        <v>8</v>
      </c>
      <c r="F6" s="55" t="s">
        <v>9</v>
      </c>
      <c r="G6" s="55"/>
      <c r="H6" s="55" t="s">
        <v>10</v>
      </c>
      <c r="I6" s="55"/>
      <c r="J6" s="56"/>
    </row>
    <row r="7" spans="1:10" s="10" customFormat="1" ht="13.8" x14ac:dyDescent="0.25">
      <c r="A7" s="59"/>
      <c r="B7" s="61"/>
      <c r="C7" s="63"/>
      <c r="D7" s="65"/>
      <c r="E7" s="67"/>
      <c r="F7" s="11" t="s">
        <v>11</v>
      </c>
      <c r="G7" s="12" t="s">
        <v>12</v>
      </c>
      <c r="H7" s="12" t="s">
        <v>11</v>
      </c>
      <c r="I7" s="12" t="s">
        <v>12</v>
      </c>
      <c r="J7" s="13" t="s">
        <v>13</v>
      </c>
    </row>
    <row r="8" spans="1:10" s="10" customFormat="1" ht="15.75" customHeight="1" x14ac:dyDescent="0.25">
      <c r="A8" s="45"/>
      <c r="B8" s="14"/>
      <c r="C8" s="17" t="s">
        <v>1</v>
      </c>
      <c r="D8" s="46"/>
      <c r="E8" s="15"/>
      <c r="F8" s="15"/>
      <c r="G8" s="15"/>
      <c r="H8" s="15"/>
      <c r="I8" s="15"/>
      <c r="J8" s="16"/>
    </row>
    <row r="9" spans="1:10" s="10" customFormat="1" ht="177" customHeight="1" x14ac:dyDescent="0.25">
      <c r="A9" s="47">
        <v>1</v>
      </c>
      <c r="B9" s="18"/>
      <c r="C9" s="48" t="s">
        <v>17</v>
      </c>
      <c r="D9" s="8" t="s">
        <v>0</v>
      </c>
      <c r="E9" s="43">
        <v>2</v>
      </c>
      <c r="F9" s="19"/>
      <c r="G9" s="44"/>
      <c r="H9" s="49"/>
      <c r="I9" s="49"/>
      <c r="J9" s="50">
        <f t="shared" ref="J9" si="0">SUM(H9:I9)</f>
        <v>0</v>
      </c>
    </row>
    <row r="10" spans="1:10" s="10" customFormat="1" ht="222" customHeight="1" x14ac:dyDescent="0.25">
      <c r="A10" s="47">
        <v>2</v>
      </c>
      <c r="B10" s="18"/>
      <c r="C10" s="51" t="s">
        <v>18</v>
      </c>
      <c r="D10" s="8" t="s">
        <v>0</v>
      </c>
      <c r="E10" s="43">
        <v>1</v>
      </c>
      <c r="F10" s="19"/>
      <c r="G10" s="44"/>
      <c r="H10" s="49"/>
      <c r="I10" s="49"/>
      <c r="J10" s="50"/>
    </row>
    <row r="11" spans="1:10" s="10" customFormat="1" ht="22.5" customHeight="1" x14ac:dyDescent="0.25">
      <c r="A11" s="20"/>
      <c r="B11" s="21"/>
      <c r="C11" s="22"/>
      <c r="D11" s="23" t="s">
        <v>16</v>
      </c>
      <c r="E11" s="24"/>
      <c r="F11" s="25"/>
      <c r="G11" s="26"/>
      <c r="H11" s="27">
        <f>SUM(H8:H10)</f>
        <v>0</v>
      </c>
      <c r="I11" s="27">
        <f>SUM(I8:I10)</f>
        <v>0</v>
      </c>
      <c r="J11" s="28">
        <f>SUM(J8:J10)</f>
        <v>0</v>
      </c>
    </row>
    <row r="12" spans="1:10" s="10" customFormat="1" ht="24" customHeight="1" x14ac:dyDescent="0.25">
      <c r="A12" s="29"/>
      <c r="B12" s="57" t="s">
        <v>2</v>
      </c>
      <c r="C12" s="57"/>
      <c r="D12" s="57"/>
      <c r="E12" s="57"/>
      <c r="F12" s="30"/>
      <c r="G12" s="31"/>
      <c r="H12" s="31"/>
      <c r="I12" s="32"/>
      <c r="J12" s="33">
        <f>J11*F12</f>
        <v>0</v>
      </c>
    </row>
    <row r="13" spans="1:10" s="10" customFormat="1" ht="14.1" customHeight="1" x14ac:dyDescent="0.25">
      <c r="A13" s="29"/>
      <c r="B13" s="57"/>
      <c r="C13" s="57"/>
      <c r="D13" s="57"/>
      <c r="E13" s="57"/>
      <c r="F13" s="30"/>
      <c r="G13" s="31"/>
      <c r="H13" s="31"/>
      <c r="I13" s="32"/>
      <c r="J13" s="33">
        <f>J11*F13</f>
        <v>0</v>
      </c>
    </row>
    <row r="14" spans="1:10" s="10" customFormat="1" ht="14.1" customHeight="1" x14ac:dyDescent="0.25">
      <c r="A14" s="29"/>
      <c r="B14" s="57" t="s">
        <v>3</v>
      </c>
      <c r="C14" s="57"/>
      <c r="D14" s="57"/>
      <c r="E14" s="57"/>
      <c r="F14" s="30"/>
      <c r="G14" s="31"/>
      <c r="H14" s="31"/>
      <c r="I14" s="32"/>
      <c r="J14" s="33">
        <f>J11+J12+J13</f>
        <v>0</v>
      </c>
    </row>
    <row r="15" spans="1:10" s="10" customFormat="1" ht="14.1" customHeight="1" x14ac:dyDescent="0.25">
      <c r="A15" s="29"/>
      <c r="B15" s="57" t="s">
        <v>14</v>
      </c>
      <c r="C15" s="57"/>
      <c r="D15" s="57"/>
      <c r="E15" s="57"/>
      <c r="F15" s="30"/>
      <c r="G15" s="31"/>
      <c r="H15" s="31"/>
      <c r="I15" s="32"/>
      <c r="J15" s="33">
        <f>J16-J14</f>
        <v>0</v>
      </c>
    </row>
    <row r="16" spans="1:10" s="10" customFormat="1" ht="13.8" x14ac:dyDescent="0.25">
      <c r="A16" s="34"/>
      <c r="B16" s="35"/>
      <c r="C16" s="36"/>
      <c r="D16" s="37"/>
      <c r="E16" s="38" t="s">
        <v>15</v>
      </c>
      <c r="F16" s="39"/>
      <c r="G16" s="31"/>
      <c r="H16" s="31"/>
      <c r="I16" s="32"/>
      <c r="J16" s="40">
        <f>J14*1.2</f>
        <v>0</v>
      </c>
    </row>
    <row r="17" spans="1:10" s="10" customFormat="1" ht="14.4" thickBot="1" x14ac:dyDescent="0.3">
      <c r="A17" s="52"/>
      <c r="B17" s="53"/>
      <c r="C17" s="53"/>
      <c r="D17" s="53"/>
      <c r="E17" s="53"/>
      <c r="F17" s="53"/>
      <c r="G17" s="54"/>
      <c r="H17" s="41"/>
      <c r="I17" s="41"/>
      <c r="J17" s="42"/>
    </row>
  </sheetData>
  <mergeCells count="12">
    <mergeCell ref="A17:G17"/>
    <mergeCell ref="H6:J6"/>
    <mergeCell ref="B12:E12"/>
    <mergeCell ref="B13:E13"/>
    <mergeCell ref="B14:E14"/>
    <mergeCell ref="B15:E15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58B9-8A85-453C-9727-122E21577530}">
  <dimension ref="A1:J21"/>
  <sheetViews>
    <sheetView zoomScale="60" zoomScaleNormal="60" workbookViewId="0">
      <selection activeCell="E9" sqref="E9"/>
    </sheetView>
  </sheetViews>
  <sheetFormatPr defaultRowHeight="14.4" x14ac:dyDescent="0.3"/>
  <cols>
    <col min="1" max="1" width="9.109375" style="9" customWidth="1"/>
    <col min="2" max="2" width="8.6640625" style="9"/>
    <col min="3" max="3" width="59.44140625" style="9" customWidth="1"/>
    <col min="4" max="4" width="17.5546875" style="9" customWidth="1"/>
    <col min="5" max="5" width="19" style="9" customWidth="1"/>
    <col min="6" max="6" width="13.5546875" style="9" customWidth="1"/>
    <col min="7" max="7" width="19" style="9" customWidth="1"/>
    <col min="8" max="8" width="15.109375" style="9" customWidth="1"/>
    <col min="9" max="9" width="18.5546875" style="9" customWidth="1"/>
    <col min="10" max="10" width="20.109375" style="9" customWidth="1"/>
  </cols>
  <sheetData>
    <row r="1" spans="1:10" x14ac:dyDescent="0.3">
      <c r="A1" s="1"/>
      <c r="B1" s="2"/>
      <c r="C1" s="3" t="s">
        <v>19</v>
      </c>
      <c r="D1" s="3"/>
      <c r="E1" s="3"/>
      <c r="F1" s="3"/>
      <c r="G1" s="3"/>
      <c r="H1" s="3"/>
      <c r="I1" s="1"/>
      <c r="J1" s="4"/>
    </row>
    <row r="2" spans="1:10" x14ac:dyDescent="0.3">
      <c r="A2" s="1"/>
      <c r="B2" s="2"/>
      <c r="C2" s="3" t="s">
        <v>20</v>
      </c>
      <c r="D2" s="3"/>
      <c r="E2" s="3"/>
      <c r="F2" s="3"/>
      <c r="G2" s="3"/>
      <c r="H2" s="3"/>
      <c r="I2" s="1"/>
      <c r="J2" s="4"/>
    </row>
    <row r="3" spans="1:10" x14ac:dyDescent="0.3">
      <c r="A3" s="1"/>
      <c r="B3" s="2"/>
      <c r="C3" s="3"/>
      <c r="D3" s="3"/>
      <c r="E3" s="3"/>
      <c r="F3" s="3"/>
      <c r="G3" s="3"/>
      <c r="H3" s="3"/>
      <c r="I3" s="1"/>
      <c r="J3" s="4"/>
    </row>
    <row r="4" spans="1:10" x14ac:dyDescent="0.3">
      <c r="A4" s="1"/>
      <c r="B4" s="5"/>
      <c r="C4" s="1"/>
      <c r="D4" s="1"/>
      <c r="E4" s="1"/>
      <c r="F4" s="1"/>
      <c r="G4" s="1"/>
      <c r="H4" s="1"/>
      <c r="I4" s="1"/>
      <c r="J4" s="4"/>
    </row>
    <row r="5" spans="1:10" ht="15" thickBot="1" x14ac:dyDescent="0.35">
      <c r="A5" s="6"/>
      <c r="B5" s="5"/>
      <c r="C5" s="7"/>
      <c r="D5" s="7"/>
      <c r="E5" s="7"/>
      <c r="F5" s="7"/>
      <c r="G5" s="7"/>
      <c r="H5" s="7"/>
      <c r="I5" s="7"/>
      <c r="J5" s="7"/>
    </row>
    <row r="6" spans="1:10" x14ac:dyDescent="0.3">
      <c r="A6" s="58" t="s">
        <v>4</v>
      </c>
      <c r="B6" s="60" t="s">
        <v>5</v>
      </c>
      <c r="C6" s="62" t="s">
        <v>6</v>
      </c>
      <c r="D6" s="64" t="s">
        <v>7</v>
      </c>
      <c r="E6" s="66" t="s">
        <v>8</v>
      </c>
      <c r="F6" s="55" t="s">
        <v>9</v>
      </c>
      <c r="G6" s="55"/>
      <c r="H6" s="55" t="s">
        <v>10</v>
      </c>
      <c r="I6" s="55"/>
      <c r="J6" s="56"/>
    </row>
    <row r="7" spans="1:10" x14ac:dyDescent="0.3">
      <c r="A7" s="59"/>
      <c r="B7" s="61"/>
      <c r="C7" s="63"/>
      <c r="D7" s="65"/>
      <c r="E7" s="67"/>
      <c r="F7" s="11" t="s">
        <v>11</v>
      </c>
      <c r="G7" s="12" t="s">
        <v>12</v>
      </c>
      <c r="H7" s="12" t="s">
        <v>11</v>
      </c>
      <c r="I7" s="12" t="s">
        <v>12</v>
      </c>
      <c r="J7" s="13" t="s">
        <v>13</v>
      </c>
    </row>
    <row r="8" spans="1:10" x14ac:dyDescent="0.3">
      <c r="A8" s="45"/>
      <c r="B8" s="14"/>
      <c r="C8" s="17"/>
      <c r="D8" s="46"/>
      <c r="E8" s="15"/>
      <c r="F8" s="15"/>
      <c r="G8" s="15"/>
      <c r="H8" s="15"/>
      <c r="I8" s="15"/>
      <c r="J8" s="16"/>
    </row>
    <row r="9" spans="1:10" ht="207" x14ac:dyDescent="0.3">
      <c r="A9" s="51">
        <v>1</v>
      </c>
      <c r="B9" s="51"/>
      <c r="C9" s="51" t="s">
        <v>24</v>
      </c>
      <c r="D9" s="51" t="s">
        <v>27</v>
      </c>
      <c r="E9" s="51">
        <v>4</v>
      </c>
      <c r="F9" s="19"/>
      <c r="G9" s="44"/>
      <c r="H9" s="49"/>
      <c r="I9" s="49"/>
      <c r="J9" s="50">
        <f t="shared" ref="J9" si="0">SUM(H9:I9)</f>
        <v>0</v>
      </c>
    </row>
    <row r="10" spans="1:10" ht="262.2" x14ac:dyDescent="0.3">
      <c r="A10" s="51">
        <v>2</v>
      </c>
      <c r="B10" s="51"/>
      <c r="C10" s="51" t="s">
        <v>25</v>
      </c>
      <c r="D10" s="51" t="s">
        <v>27</v>
      </c>
      <c r="E10" s="51">
        <v>1</v>
      </c>
      <c r="F10" s="19"/>
      <c r="G10" s="44"/>
      <c r="H10" s="49"/>
      <c r="I10" s="49"/>
      <c r="J10" s="50"/>
    </row>
    <row r="11" spans="1:10" ht="262.2" x14ac:dyDescent="0.3">
      <c r="A11" s="51">
        <v>3</v>
      </c>
      <c r="B11" s="51"/>
      <c r="C11" s="51" t="s">
        <v>26</v>
      </c>
      <c r="D11" s="51" t="s">
        <v>27</v>
      </c>
      <c r="E11" s="51">
        <v>1</v>
      </c>
      <c r="F11" s="19"/>
      <c r="G11" s="44"/>
      <c r="H11" s="49"/>
      <c r="I11" s="49"/>
      <c r="J11" s="50"/>
    </row>
    <row r="12" spans="1:10" ht="193.2" x14ac:dyDescent="0.3">
      <c r="A12" s="51">
        <v>4</v>
      </c>
      <c r="B12" s="51"/>
      <c r="C12" s="51" t="s">
        <v>28</v>
      </c>
      <c r="D12" s="51" t="s">
        <v>27</v>
      </c>
      <c r="E12" s="51">
        <v>1</v>
      </c>
      <c r="F12" s="19"/>
      <c r="G12" s="44"/>
      <c r="H12" s="49"/>
      <c r="I12" s="49"/>
      <c r="J12" s="50"/>
    </row>
    <row r="13" spans="1:10" ht="124.2" x14ac:dyDescent="0.3">
      <c r="A13" s="51">
        <v>5</v>
      </c>
      <c r="B13" s="51"/>
      <c r="C13" s="51" t="s">
        <v>29</v>
      </c>
      <c r="D13" s="51" t="s">
        <v>21</v>
      </c>
      <c r="E13" s="51">
        <v>45.12</v>
      </c>
      <c r="F13" s="19"/>
      <c r="G13" s="44"/>
      <c r="H13" s="49"/>
      <c r="I13" s="49"/>
      <c r="J13" s="50"/>
    </row>
    <row r="14" spans="1:10" ht="41.4" x14ac:dyDescent="0.3">
      <c r="A14" s="51">
        <v>6</v>
      </c>
      <c r="B14" s="51"/>
      <c r="C14" s="51" t="s">
        <v>22</v>
      </c>
      <c r="D14" s="51" t="s">
        <v>21</v>
      </c>
      <c r="E14" s="51" t="s">
        <v>23</v>
      </c>
      <c r="F14" s="19"/>
      <c r="G14" s="44"/>
      <c r="H14" s="49"/>
      <c r="I14" s="49"/>
      <c r="J14" s="50"/>
    </row>
    <row r="15" spans="1:10" x14ac:dyDescent="0.3">
      <c r="A15" s="20"/>
      <c r="B15" s="21"/>
      <c r="C15" s="22"/>
      <c r="D15" s="23" t="s">
        <v>16</v>
      </c>
      <c r="E15" s="24"/>
      <c r="F15" s="25"/>
      <c r="G15" s="26"/>
      <c r="H15" s="27">
        <f>SUM(H8:H14)</f>
        <v>0</v>
      </c>
      <c r="I15" s="27">
        <f>SUM(I8:I14)</f>
        <v>0</v>
      </c>
      <c r="J15" s="28">
        <f>SUM(J8:J14)</f>
        <v>0</v>
      </c>
    </row>
    <row r="16" spans="1:10" x14ac:dyDescent="0.3">
      <c r="A16" s="29"/>
      <c r="B16" s="57" t="s">
        <v>2</v>
      </c>
      <c r="C16" s="57"/>
      <c r="D16" s="57"/>
      <c r="E16" s="57"/>
      <c r="F16" s="30"/>
      <c r="G16" s="31"/>
      <c r="H16" s="31"/>
      <c r="I16" s="32"/>
      <c r="J16" s="33">
        <f>J15*F16</f>
        <v>0</v>
      </c>
    </row>
    <row r="17" spans="1:10" x14ac:dyDescent="0.3">
      <c r="A17" s="29"/>
      <c r="B17" s="57"/>
      <c r="C17" s="57"/>
      <c r="D17" s="57"/>
      <c r="E17" s="57"/>
      <c r="F17" s="30"/>
      <c r="G17" s="31"/>
      <c r="H17" s="31"/>
      <c r="I17" s="32"/>
      <c r="J17" s="33">
        <f>J15*F17</f>
        <v>0</v>
      </c>
    </row>
    <row r="18" spans="1:10" x14ac:dyDescent="0.3">
      <c r="A18" s="29"/>
      <c r="B18" s="57" t="s">
        <v>3</v>
      </c>
      <c r="C18" s="57"/>
      <c r="D18" s="57"/>
      <c r="E18" s="57"/>
      <c r="F18" s="30"/>
      <c r="G18" s="31"/>
      <c r="H18" s="31"/>
      <c r="I18" s="32"/>
      <c r="J18" s="33">
        <f>J15+J16+J17</f>
        <v>0</v>
      </c>
    </row>
    <row r="19" spans="1:10" x14ac:dyDescent="0.3">
      <c r="A19" s="29"/>
      <c r="B19" s="57" t="s">
        <v>14</v>
      </c>
      <c r="C19" s="57"/>
      <c r="D19" s="57"/>
      <c r="E19" s="57"/>
      <c r="F19" s="30"/>
      <c r="G19" s="31"/>
      <c r="H19" s="31"/>
      <c r="I19" s="32"/>
      <c r="J19" s="33">
        <f>J20-J18</f>
        <v>0</v>
      </c>
    </row>
    <row r="20" spans="1:10" x14ac:dyDescent="0.3">
      <c r="A20" s="34"/>
      <c r="B20" s="35"/>
      <c r="C20" s="36"/>
      <c r="D20" s="37"/>
      <c r="E20" s="38" t="s">
        <v>15</v>
      </c>
      <c r="F20" s="39"/>
      <c r="G20" s="31"/>
      <c r="H20" s="31"/>
      <c r="I20" s="32"/>
      <c r="J20" s="40">
        <f>J18*1.2</f>
        <v>0</v>
      </c>
    </row>
    <row r="21" spans="1:10" ht="15" thickBot="1" x14ac:dyDescent="0.35">
      <c r="A21" s="52"/>
      <c r="B21" s="53"/>
      <c r="C21" s="53"/>
      <c r="D21" s="53"/>
      <c r="E21" s="53"/>
      <c r="F21" s="53"/>
      <c r="G21" s="54"/>
      <c r="H21" s="41"/>
      <c r="I21" s="41"/>
      <c r="J21" s="42"/>
    </row>
  </sheetData>
  <mergeCells count="12">
    <mergeCell ref="H6:J6"/>
    <mergeCell ref="B16:E16"/>
    <mergeCell ref="B17:E17"/>
    <mergeCell ref="B18:E18"/>
    <mergeCell ref="B19:E19"/>
    <mergeCell ref="A21:G21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 1 </vt:lpstr>
      <vt:lpstr>Лот 2</vt:lpstr>
      <vt:lpstr>'Лот 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 Анастасия</dc:creator>
  <cp:lastModifiedBy>Сенкевич Оксана Сергеевна</cp:lastModifiedBy>
  <dcterms:created xsi:type="dcterms:W3CDTF">2023-12-15T08:49:51Z</dcterms:created>
  <dcterms:modified xsi:type="dcterms:W3CDTF">2024-01-18T17:10:56Z</dcterms:modified>
</cp:coreProperties>
</file>