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ровля" sheetId="1" state="visible" r:id="rId1"/>
    <sheet name="ИТОГО (2023)" sheetId="2" state="hidden" r:id="rId2"/>
    <sheet name="ИТОГО (2024)" sheetId="3" state="hidden" r:id="rId3"/>
    <sheet name="ИТОГО (2025)" sheetId="4" state="hidden" r:id="rId4"/>
    <sheet name="ИТОГО (2026)" sheetId="5" state="hidden" r:id="rId5"/>
  </sheets>
  <definedNames>
    <definedName name="Print_Titles" localSheetId="0">'Кровля'!$3:$4</definedName>
    <definedName name="_xlnm.Print_Area" localSheetId="0">'Кровля'!$A$1:$D$14</definedName>
    <definedName name="_xlnm._FilterDatabase" localSheetId="1" hidden="1">'ИТОГО (2023)'!$A$6:$G$45</definedName>
    <definedName name="_xlnm._FilterDatabase" localSheetId="2" hidden="1">'ИТОГО (2024)'!$A$5:$K$5</definedName>
    <definedName name="_xlnm._FilterDatabase" localSheetId="3" hidden="1">'ИТОГО (2025)'!$A$6:$H$59</definedName>
    <definedName name="_xlnm._FilterDatabase" localSheetId="4" hidden="1">'ИТОГО (2026)'!$A$6:$G$9</definedName>
    <definedName name="_xlnm._FilterDatabase" localSheetId="1" hidden="1">'ИТОГО (2023)'!$A$6:$G$45</definedName>
    <definedName name="_xlnm._FilterDatabase" localSheetId="2" hidden="1">'ИТОГО (2024)'!$A$5:$K$5</definedName>
    <definedName name="_xlnm._FilterDatabase" localSheetId="3" hidden="1">'ИТОГО (2025)'!$A$6:$H$59</definedName>
    <definedName name="_xlnm._FilterDatabase" localSheetId="4" hidden="1">'ИТОГО (2026)'!$A$6:$G$9</definedName>
  </definedNames>
  <calcPr/>
</workbook>
</file>

<file path=xl/sharedStrings.xml><?xml version="1.0" encoding="utf-8"?>
<sst xmlns="http://schemas.openxmlformats.org/spreadsheetml/2006/main" count="236" uniqueCount="236">
  <si>
    <t xml:space="preserve">Ремонт кровли
«Здание склада запчастей с бытовым корпусом» (инв. №43700)</t>
  </si>
  <si>
    <t xml:space="preserve">х
х</t>
  </si>
  <si>
    <t>Показатель</t>
  </si>
  <si>
    <t xml:space="preserve">Рекомендуемые параметры</t>
  </si>
  <si>
    <t>Примечание</t>
  </si>
  <si>
    <t>Кол-во</t>
  </si>
  <si>
    <t xml:space="preserve">Сумма (руб)</t>
  </si>
  <si>
    <t xml:space="preserve">1. ФОТ с начислениями</t>
  </si>
  <si>
    <t>Х</t>
  </si>
  <si>
    <r>
      <t> </t>
    </r>
    <r>
      <rPr>
        <sz val="12"/>
        <color theme="1"/>
        <rFont val="Times New Roman"/>
      </rPr>
      <t xml:space="preserve">Фонд оплаты труда с учетом начислений</t>
    </r>
  </si>
  <si>
    <t xml:space="preserve">Трудоемкость (чел*час), в т.ч.</t>
  </si>
  <si>
    <t xml:space="preserve">количество человек</t>
  </si>
  <si>
    <t xml:space="preserve">количество рабочих часов</t>
  </si>
  <si>
    <t xml:space="preserve">2. Материальные затраты:</t>
  </si>
  <si>
    <t xml:space="preserve">Стоимость основных материалов и затраты на используемые механизмы</t>
  </si>
  <si>
    <t xml:space="preserve">2.1 Стоимость материальных ресурсов</t>
  </si>
  <si>
    <t xml:space="preserve">2.2. Эксплуатация машин и механизмов</t>
  </si>
  <si>
    <t xml:space="preserve">2.3 Автомобильная перевозка мусора строительного с погрузкой и утилизацией, т</t>
  </si>
  <si>
    <t>ИТОГО</t>
  </si>
  <si>
    <t xml:space="preserve">Оценочная стоимость работ</t>
  </si>
  <si>
    <t xml:space="preserve">Бюджет 2023 года по ОТР УКС</t>
  </si>
  <si>
    <t xml:space="preserve">тыс. руб. без НДС</t>
  </si>
  <si>
    <t xml:space="preserve">№ п/п</t>
  </si>
  <si>
    <t xml:space="preserve">№ ЕРН</t>
  </si>
  <si>
    <t xml:space="preserve">Наименование предприятия / объект</t>
  </si>
  <si>
    <t xml:space="preserve">Вид работ</t>
  </si>
  <si>
    <t xml:space="preserve">Объем основных работ, ед. изм.</t>
  </si>
  <si>
    <t xml:space="preserve">Бюджет по предложению завода</t>
  </si>
  <si>
    <t xml:space="preserve">ЗАО «ЖСМ»</t>
  </si>
  <si>
    <t xml:space="preserve">Инв. №41591 «ПОДСТАНЦИЯ 110/6 КВ»</t>
  </si>
  <si>
    <t xml:space="preserve">ремонт мягкой кровли </t>
  </si>
  <si>
    <t xml:space="preserve">110 м2 </t>
  </si>
  <si>
    <t xml:space="preserve">ремонт штукатурки </t>
  </si>
  <si>
    <t xml:space="preserve">23 м2</t>
  </si>
  <si>
    <t xml:space="preserve">ремонт кирпичной кладки стенового ограждения</t>
  </si>
  <si>
    <t xml:space="preserve">2,3 м3</t>
  </si>
  <si>
    <t xml:space="preserve">ремонт металлического ограждения ОРУ.</t>
  </si>
  <si>
    <t xml:space="preserve">240 м</t>
  </si>
  <si>
    <t xml:space="preserve">Инв. №41590 «ПОДСТАНЦИЯ N 5 (ЗДАНИЕ ПРОИЗВОДСТВЕННОЕ С ПРИСТРОЕМ)»</t>
  </si>
  <si>
    <t xml:space="preserve">450 м2 </t>
  </si>
  <si>
    <t xml:space="preserve">0,7 м3</t>
  </si>
  <si>
    <t xml:space="preserve">42 м2</t>
  </si>
  <si>
    <t xml:space="preserve">ремонт пандуса</t>
  </si>
  <si>
    <t xml:space="preserve">29 м2</t>
  </si>
  <si>
    <t xml:space="preserve">Инв. №40492 «АДМИНИСТРАТИВНЫЙ КОРПУС КАРЬЕРОУПРАВЛЕНИЯ»</t>
  </si>
  <si>
    <t xml:space="preserve">615 м2</t>
  </si>
  <si>
    <t xml:space="preserve">ремонт электрической проводки, </t>
  </si>
  <si>
    <t xml:space="preserve">Стоимость определяется в процессе разработки рабочей документации</t>
  </si>
  <si>
    <t xml:space="preserve">замена приборов освещения </t>
  </si>
  <si>
    <t xml:space="preserve">36 шт.</t>
  </si>
  <si>
    <t xml:space="preserve">косметический ремонт </t>
  </si>
  <si>
    <t xml:space="preserve">стены под покраску – 980 м2</t>
  </si>
  <si>
    <t xml:space="preserve">потолки под покраску – 570 м2</t>
  </si>
  <si>
    <t xml:space="preserve">ремонт плиточного пола – 340 м2</t>
  </si>
  <si>
    <t xml:space="preserve">замена шкафчиков – 90 шт.</t>
  </si>
  <si>
    <t xml:space="preserve">ремонт канализации </t>
  </si>
  <si>
    <t xml:space="preserve">ремонт водопровода </t>
  </si>
  <si>
    <t xml:space="preserve">ремонт системы отопления</t>
  </si>
  <si>
    <t xml:space="preserve">Инв. №43699 «2-Х ЭТАЖНЫЙ ПРИСТРОЙ БЫТОВОГО КОРПУСА (ЗДАНИЕ ПРОИЗВОДСТВА)»</t>
  </si>
  <si>
    <t xml:space="preserve">270 м2</t>
  </si>
  <si>
    <t xml:space="preserve">1,8 м3 </t>
  </si>
  <si>
    <t xml:space="preserve">14 шт.</t>
  </si>
  <si>
    <t xml:space="preserve">замена оконных блоков 1,5х1,5 м</t>
  </si>
  <si>
    <t xml:space="preserve">8 шт.</t>
  </si>
  <si>
    <t xml:space="preserve">стены под покраску – 320 м2</t>
  </si>
  <si>
    <t xml:space="preserve">потолки под покраску – 150 м2</t>
  </si>
  <si>
    <t xml:space="preserve">ремонт плиточного пола – 80 м2</t>
  </si>
  <si>
    <t xml:space="preserve">замена шкафчиков – 44 шт.</t>
  </si>
  <si>
    <t xml:space="preserve">ремонт водопровода</t>
  </si>
  <si>
    <t xml:space="preserve">Инв. №43700 «ЗДАНИЕ СКЛАДА ЗАПЧАСТЕЙ С БЫТОВЫМ КОРПУСОМ»</t>
  </si>
  <si>
    <t xml:space="preserve">450 м2</t>
  </si>
  <si>
    <t xml:space="preserve">2,1 м3 </t>
  </si>
  <si>
    <t xml:space="preserve">Инв. №40693 «ПОДСТАНЦИЯ -9 (ЗДАНИЕ ПОДСТАНЦИИ №9)»</t>
  </si>
  <si>
    <t xml:space="preserve">230 м2</t>
  </si>
  <si>
    <t xml:space="preserve">Инв. №40490 «КОРПУС ПЕРВИЧНОГО ДРОБЛЕНИЯ»</t>
  </si>
  <si>
    <t xml:space="preserve">3,5 м3 </t>
  </si>
  <si>
    <t xml:space="preserve">замена оконных блоков</t>
  </si>
  <si>
    <t xml:space="preserve">24 м2</t>
  </si>
  <si>
    <t xml:space="preserve">восстановление разрушенного тела бетона подпорных стенок</t>
  </si>
  <si>
    <t xml:space="preserve">2,5 м2</t>
  </si>
  <si>
    <t xml:space="preserve">восстановление железобетонные перекрытия подвала</t>
  </si>
  <si>
    <t xml:space="preserve">19 м2</t>
  </si>
  <si>
    <t xml:space="preserve">ремонт металлоконструкций стенового ограждения</t>
  </si>
  <si>
    <t xml:space="preserve">3,5 т</t>
  </si>
  <si>
    <t xml:space="preserve">ремонт кровли (замена профлиста покрытия и ремонт несущих балок металлокаркаса) </t>
  </si>
  <si>
    <t xml:space="preserve">150 м2</t>
  </si>
  <si>
    <t xml:space="preserve">устройство навеса над приёмными бункерами</t>
  </si>
  <si>
    <t xml:space="preserve">20.9 т</t>
  </si>
  <si>
    <t xml:space="preserve">Бюджет 2024 года по ОТР УКС</t>
  </si>
  <si>
    <t xml:space="preserve">Инв. №41939 «РЕМОНТНОМЕХАНИЧЕСКИЙ БЛОК С БЫТОВИМИ ПОМЕЩЕНИЯМИ»</t>
  </si>
  <si>
    <t xml:space="preserve">3000 м2 </t>
  </si>
  <si>
    <t xml:space="preserve">замена оконных конструкций 1,5х1,3</t>
  </si>
  <si>
    <t xml:space="preserve">41 шт.</t>
  </si>
  <si>
    <t xml:space="preserve">реконструкция системы отопления</t>
  </si>
  <si>
    <t xml:space="preserve">7,5 м3 </t>
  </si>
  <si>
    <t xml:space="preserve">заделка трещин</t>
  </si>
  <si>
    <t xml:space="preserve">64 п/м </t>
  </si>
  <si>
    <t xml:space="preserve">ремонт штукатурки</t>
  </si>
  <si>
    <t xml:space="preserve">130 м2 </t>
  </si>
  <si>
    <t xml:space="preserve">восстановление плит перекрытия</t>
  </si>
  <si>
    <t xml:space="preserve">18 м2</t>
  </si>
  <si>
    <t xml:space="preserve">ремонт полов</t>
  </si>
  <si>
    <t xml:space="preserve">30 м2</t>
  </si>
  <si>
    <t xml:space="preserve">Инв. №41271 «КОНТОРА С КРАСНЫМ УГОЛКОМ»</t>
  </si>
  <si>
    <t xml:space="preserve">ремонт шиферной кровли</t>
  </si>
  <si>
    <t xml:space="preserve">195 м2 </t>
  </si>
  <si>
    <t xml:space="preserve">Инв. №43702 «РЕМОНТНЫЙ БОКС С ПРИСТРОЕМ»</t>
  </si>
  <si>
    <t xml:space="preserve">1100 м2</t>
  </si>
  <si>
    <t xml:space="preserve">восстановление заделки смежных стеновых швов</t>
  </si>
  <si>
    <t xml:space="preserve">480 п/м </t>
  </si>
  <si>
    <t xml:space="preserve">Инв. №45315 «ОТСТОЙНЫЙ БОКС»</t>
  </si>
  <si>
    <t xml:space="preserve">440 м2</t>
  </si>
  <si>
    <t xml:space="preserve">1,3 м3 </t>
  </si>
  <si>
    <t xml:space="preserve">Инв. №43706 «ЗДАНИЕ ДИСПЕТЧЕРСКОГО ПУНКТА АЗС»</t>
  </si>
  <si>
    <t xml:space="preserve">реконструкция автозаправки</t>
  </si>
  <si>
    <t xml:space="preserve">160 м2</t>
  </si>
  <si>
    <t xml:space="preserve">замена плиты перекрытия 6х1м</t>
  </si>
  <si>
    <t xml:space="preserve">1 шт.</t>
  </si>
  <si>
    <t xml:space="preserve">Инв. №40498 «ГАЛЕРЕЯ N2 N3»</t>
  </si>
  <si>
    <t xml:space="preserve">ремонт кровли ремонт ограждающих конструкций из профлиста </t>
  </si>
  <si>
    <t xml:space="preserve">320 м2</t>
  </si>
  <si>
    <t xml:space="preserve">ремонт несущего каркаса из бруса 50х200 (стойки, балки, раскосы)</t>
  </si>
  <si>
    <t xml:space="preserve">5,4 м3</t>
  </si>
  <si>
    <t xml:space="preserve">Инв. №40499 «ГАЛЕРЕЯ N4-5»</t>
  </si>
  <si>
    <t xml:space="preserve">ремонт шиферной кровли с заменой на профлист </t>
  </si>
  <si>
    <t xml:space="preserve">70 м2</t>
  </si>
  <si>
    <t xml:space="preserve">0,4 м3</t>
  </si>
  <si>
    <t xml:space="preserve">ремонт ж/б колонн</t>
  </si>
  <si>
    <t xml:space="preserve">0,3 м3</t>
  </si>
  <si>
    <t xml:space="preserve">Инв. №40500 «ГАЛЕРЕЯ N6-7»</t>
  </si>
  <si>
    <t xml:space="preserve">ремонт шиферной кровли с заменой на профлист</t>
  </si>
  <si>
    <t xml:space="preserve">0,9 м3 </t>
  </si>
  <si>
    <t xml:space="preserve">Инв. №40502 «ГАЛЕРЕЯ N9 (СЕВЕРНАЯ)»</t>
  </si>
  <si>
    <t xml:space="preserve">460 м2</t>
  </si>
  <si>
    <t xml:space="preserve">2,5 м3 </t>
  </si>
  <si>
    <t xml:space="preserve">Инв. №40501 «ГАЛЕРЕЯ N8 (ЮЖНАЯ)»</t>
  </si>
  <si>
    <t xml:space="preserve">510 м2</t>
  </si>
  <si>
    <t xml:space="preserve">Инв. №40503 «ГАЛЕРЕЯ N10 (НА БУНКЕР)»</t>
  </si>
  <si>
    <t xml:space="preserve">80 м2</t>
  </si>
  <si>
    <t xml:space="preserve">2,5 м3</t>
  </si>
  <si>
    <t xml:space="preserve">замена шиферного стенового ограждения на профлист</t>
  </si>
  <si>
    <t xml:space="preserve">Инв. №41999 «ГАЛЕРЕЯ N 31»</t>
  </si>
  <si>
    <t xml:space="preserve">280 м2</t>
  </si>
  <si>
    <t xml:space="preserve">400 м2</t>
  </si>
  <si>
    <t xml:space="preserve">4,5 м3</t>
  </si>
  <si>
    <t xml:space="preserve">600 м2</t>
  </si>
  <si>
    <t xml:space="preserve">16,8 м3 </t>
  </si>
  <si>
    <t xml:space="preserve">Инв. №41998 «ГАЛЕРЕЯ N 32»</t>
  </si>
  <si>
    <t xml:space="preserve">25 м2</t>
  </si>
  <si>
    <t xml:space="preserve">30 м2 </t>
  </si>
  <si>
    <t xml:space="preserve">Инв. №42010 «ГАЛЕРЕЯ N 33 НАДЗЕМНАЯ (ГАЛЕРЕЯ №33 ПОДЗЕМНАЯ)»</t>
  </si>
  <si>
    <t xml:space="preserve">140 м2</t>
  </si>
  <si>
    <t xml:space="preserve">0,8 м3</t>
  </si>
  <si>
    <t xml:space="preserve">165 м2 </t>
  </si>
  <si>
    <t xml:space="preserve">Инв. №42013 «МЕХАНИЗИРОВАННЫЙ ПРИЧАЛ N 1 (ПРИЧАЛ №1)»</t>
  </si>
  <si>
    <t xml:space="preserve">ремонт причала по инвестпрограмме ЖСМ-2022-0002-ТП</t>
  </si>
  <si>
    <t xml:space="preserve">Оплата проектно-изыскательских работ в 1 077 000 руб. запланирована на 2022г.</t>
  </si>
  <si>
    <t xml:space="preserve">Бюджет 2025 года по ОТР УКС</t>
  </si>
  <si>
    <t xml:space="preserve">Год проведения работ</t>
  </si>
  <si>
    <t xml:space="preserve">Инв. №43667 «АДМИНИСТРАТИВНЫЙ 4-Х ЭТАЖНЫЙ КОРПУС С ПОДВАЛЬНЫМ ПОМЕЩЕНИЕМ (АДМИНИСТРАТИВНОЕ ЗДАНИЕ)»</t>
  </si>
  <si>
    <t xml:space="preserve">Инв. №43676 «2-х этажное административное здание»</t>
  </si>
  <si>
    <t xml:space="preserve">350 м2</t>
  </si>
  <si>
    <t xml:space="preserve">Инв. №40488 «КОРПУС ОТБОРА КАМНЯ (КОРПУС ОТБОРА КАМНЯ С ГАЛЕРЕЕЙ)»</t>
  </si>
  <si>
    <t xml:space="preserve">235 м2</t>
  </si>
  <si>
    <t xml:space="preserve">Инв. №40487 «БЫТОВОЕ ПОМЕЩЕНИЕ КОР. ОТБОРА КАМНЯ»</t>
  </si>
  <si>
    <t xml:space="preserve">85 м2</t>
  </si>
  <si>
    <t xml:space="preserve">Инв. №40486 «КОРПУС ВТОР. ДРОБЛЕНИЯ»</t>
  </si>
  <si>
    <t xml:space="preserve">720 м2</t>
  </si>
  <si>
    <t xml:space="preserve">2,3 м3 </t>
  </si>
  <si>
    <t xml:space="preserve">ремонт стеновых ребристых панелей</t>
  </si>
  <si>
    <t xml:space="preserve">400 п/м </t>
  </si>
  <si>
    <t xml:space="preserve">восстановление разрушенных участков железобетонных плит</t>
  </si>
  <si>
    <t xml:space="preserve">2,6 м3</t>
  </si>
  <si>
    <t xml:space="preserve">ремонт металлоконструкций площадок обслуживания</t>
  </si>
  <si>
    <t xml:space="preserve">0,66 т</t>
  </si>
  <si>
    <t xml:space="preserve">Инв. №40495 «УЗЕЛ ПЕРЕГРУЗ.ОТ КОРПУСА 3-Я ТЕХН.ЛИНИЯ (КОРПУС ПЕРВИЧНОГО ДРОБЛЕНИЯ 3-Я ТЕХНОЛОГИЧЕСКАЯ ЛИНИЯ)»</t>
  </si>
  <si>
    <t xml:space="preserve">замена оконных блоков 1,2х1,2м</t>
  </si>
  <si>
    <t xml:space="preserve">7 шт.</t>
  </si>
  <si>
    <t xml:space="preserve">Инв. №40485 «КОРПУС СОРТИРОВКИ»</t>
  </si>
  <si>
    <t xml:space="preserve">890 м2</t>
  </si>
  <si>
    <t xml:space="preserve">7,6 м3 </t>
  </si>
  <si>
    <t xml:space="preserve">Инв. №40491 «КОРПУС ПЕРВИ. ДРОБЛЕНИЯ 3-Я ТЕХ.ЛИНИЯ (БАМ)»</t>
  </si>
  <si>
    <t xml:space="preserve">15 м3 </t>
  </si>
  <si>
    <t xml:space="preserve">Инв. №45300 «Галерея первого конвейера»</t>
  </si>
  <si>
    <t xml:space="preserve">185 м2</t>
  </si>
  <si>
    <t xml:space="preserve">310 м2 </t>
  </si>
  <si>
    <t xml:space="preserve">12 м3</t>
  </si>
  <si>
    <t xml:space="preserve">ремонт несущего металлокаркаса</t>
  </si>
  <si>
    <t xml:space="preserve">6 т</t>
  </si>
  <si>
    <t xml:space="preserve">Инв. №40494 «ГАЛЕРЕЯ N2 ПОДЗЕМ. 3-Й ТЕХН. ЛИНИИ (ГАЛЕРЕЯ ПОДЗЕМНАЯ 3-Я ТЕХНОЛОГИЧЕСКАЯ ЛИНИЯ)»</t>
  </si>
  <si>
    <t xml:space="preserve">ремонт железобетонных конструкций перекрытия </t>
  </si>
  <si>
    <t xml:space="preserve">1,3 м3</t>
  </si>
  <si>
    <t xml:space="preserve">130 м2</t>
  </si>
  <si>
    <t xml:space="preserve">90 м2</t>
  </si>
  <si>
    <t xml:space="preserve">7,9 м3</t>
  </si>
  <si>
    <t xml:space="preserve">200 м2</t>
  </si>
  <si>
    <t xml:space="preserve">Инв. №40489 «КОРПУС СОРТИРОВКИ 3-Й ТЕХН.ЛИНИИ»</t>
  </si>
  <si>
    <t xml:space="preserve">190 м2</t>
  </si>
  <si>
    <t xml:space="preserve">8,4 м3</t>
  </si>
  <si>
    <t xml:space="preserve">окраска металлоконструкций</t>
  </si>
  <si>
    <t xml:space="preserve">500 м2</t>
  </si>
  <si>
    <t xml:space="preserve">Инв. №45299 «ГАЛЕРЕЯ ВОЗВРАТА КАМНЯ»</t>
  </si>
  <si>
    <t xml:space="preserve">240 м2</t>
  </si>
  <si>
    <t xml:space="preserve">12,5 м3</t>
  </si>
  <si>
    <t xml:space="preserve">410 м2</t>
  </si>
  <si>
    <t xml:space="preserve">ремонт металлоконструкций</t>
  </si>
  <si>
    <t xml:space="preserve">Инв. №45302 «ЗДАНИЕ РАСПРЕДЕЛИТЕЛЬНОГО ПУНКТА КОНУСНОЙ ДРОБИЛКИ (РП КД)»</t>
  </si>
  <si>
    <t xml:space="preserve">Инв. №45301 «ЗДАНИЕ МАСЛОСТАНЦИИ КОНУСНОЙ ДРОБИЛКИ НТЛ»</t>
  </si>
  <si>
    <t xml:space="preserve">0,5 м2</t>
  </si>
  <si>
    <t xml:space="preserve">Инв. №42009 «ПОДШТАБЕЛЬНАЯ ГАЛЕРЕЯ N 29»</t>
  </si>
  <si>
    <t xml:space="preserve">8 м3</t>
  </si>
  <si>
    <t xml:space="preserve">гидроизоляция перекрытия</t>
  </si>
  <si>
    <t xml:space="preserve">капитальный ремонт системы электроосвещения</t>
  </si>
  <si>
    <t xml:space="preserve">Инв. №42007 «ПОДШТАБЕЛЬНАЯ ГАЛЕРЕЯ N 27»</t>
  </si>
  <si>
    <t xml:space="preserve">4 м3</t>
  </si>
  <si>
    <t xml:space="preserve">360 м2</t>
  </si>
  <si>
    <t xml:space="preserve">ремонт металлоконструкций перекрытий</t>
  </si>
  <si>
    <t xml:space="preserve">1,35 т</t>
  </si>
  <si>
    <t xml:space="preserve">Инв. №42008 «ПОДШТАБЕЛЬНАЯ ГАЛЕРЕЯ N 28»</t>
  </si>
  <si>
    <t xml:space="preserve">170 м2</t>
  </si>
  <si>
    <t xml:space="preserve">Инв. №41997 «ГАЛЕРЕЯ N 30 НАЗЕМНАЯ И ПОДЗЕМНАЯ»</t>
  </si>
  <si>
    <t xml:space="preserve">6,2 м3</t>
  </si>
  <si>
    <t xml:space="preserve">330 м2</t>
  </si>
  <si>
    <t xml:space="preserve">Инв. №42014 «ПРИЧАЛ N 2»</t>
  </si>
  <si>
    <t xml:space="preserve">Оплата проектно-изыскательских работ в 928 000 руб. запланирована на 2022г.</t>
  </si>
  <si>
    <t xml:space="preserve">Бюджет 2026 года по ОТР УКС</t>
  </si>
  <si>
    <t>357-сс</t>
  </si>
  <si>
    <t xml:space="preserve">Инв. №41418 «А/ДОРОГА ОТ ОСТАНОВКИ АВТОБУСОВ ДО ДОРОГИ КУЙБЫШЕВ-МОСКВА»</t>
  </si>
  <si>
    <t xml:space="preserve">ямочный ремонт покрытия автодороги</t>
  </si>
  <si>
    <t xml:space="preserve">800 м2</t>
  </si>
  <si>
    <t xml:space="preserve">восстановление несущей способности моста через залив</t>
  </si>
  <si>
    <t xml:space="preserve">- выполнить работы по замене плиты проезжей части с увеличением габарита до Г-8,0 м и уменьшением толщины железобетонной плиты с устройством служебных проходов, ограждения безопасности, водоотвода с проезжей части, гидроизоляции;
- выполнить ремонт опор моста;
- произвести замену опорных частей;
- выполнить демонтаж служебного прохода на выносных консолях;
- выполнить ремонт подпорной стенки на подходе № 2;
- выполнить устройство конуса насыпи на подходе № 1;
- выполнить устройство гидроизоляции мостового полотна;
- выполнить очистку от продуктов коррозии основных несущих конструкций пролетных строений с последующей окраской;
- выполнить ремонт деформационных швов;
- выполнить установку дорожного ограждения на подходах к мосту</t>
  </si>
  <si>
    <t>355-сс</t>
  </si>
  <si>
    <t xml:space="preserve">Инв. №41419 «А/ДОРОГИ ВНУТРИ КОМБИНАТА»</t>
  </si>
  <si>
    <t xml:space="preserve">ремонт подъезда к «ЗДАНИЮ ВЕСОВОЙ» инв. №43764</t>
  </si>
  <si>
    <t xml:space="preserve">1500 м2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</si>
</sst>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* #,##0.00\ _₽_-;\-* #,##0.00\ _₽_-;_-* &quot;-&quot;??\ _₽_-;_-@_-"/>
    <numFmt numFmtId="161" formatCode="#,##0.00_ ;\-#,##0.00\ "/>
  </numFmts>
  <fonts count="21"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i/>
      <sz val="12.000000"/>
      <color theme="1"/>
      <name val="Times New Roman"/>
    </font>
    <font>
      <sz val="12.000000"/>
      <color indexed="64"/>
      <name val="Times New Roman"/>
    </font>
    <font>
      <sz val="10.000000"/>
      <color theme="1"/>
      <name val="Times New Roman"/>
    </font>
    <font>
      <sz val="10.000000"/>
      <name val="Times New Roman"/>
    </font>
    <font>
      <sz val="11.000000"/>
      <color theme="1"/>
      <name val="Times New Roman"/>
    </font>
    <font>
      <sz val="14.000000"/>
      <color theme="1"/>
      <name val="Times New Roman"/>
    </font>
    <font>
      <i/>
      <sz val="11.000000"/>
      <color theme="1"/>
      <name val="Times New Roman"/>
    </font>
    <font>
      <i/>
      <sz val="10.000000"/>
      <color indexed="64"/>
      <name val="Times New Roman"/>
    </font>
    <font>
      <i/>
      <sz val="10.000000"/>
      <name val="Times New Roman"/>
    </font>
    <font>
      <b/>
      <i/>
      <sz val="8.000000"/>
      <color indexed="64"/>
      <name val="Times New Roman"/>
    </font>
    <font>
      <sz val="10.000000"/>
      <color indexed="64"/>
      <name val="Times New Roman"/>
    </font>
    <font>
      <b/>
      <sz val="8.000000"/>
      <color indexed="64"/>
      <name val="Times New Roman"/>
    </font>
    <font>
      <b/>
      <sz val="11.000000"/>
      <color indexed="64"/>
      <name val="Calibri"/>
      <scheme val="minor"/>
    </font>
    <font>
      <sz val="10.000000"/>
      <color indexed="2"/>
      <name val="Times New Roman"/>
    </font>
    <font>
      <sz val="16.000000"/>
      <color theme="1"/>
      <name val="Times New Roman"/>
    </font>
    <font>
      <sz val="8.000000"/>
      <color indexed="64"/>
      <name val="Times New Roman"/>
    </font>
    <font>
      <sz val="18.000000"/>
      <color theme="1"/>
      <name val="Times New Roman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rgb="FFFFCCFF"/>
        <bgColor rgb="FFFFCCFF"/>
      </patternFill>
    </fill>
  </fills>
  <borders count="32">
    <border>
      <left style="none"/>
      <right style="none"/>
      <top style="none"/>
      <bottom style="none"/>
      <diagonal style="none"/>
    </border>
    <border>
      <left style="medium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34">
    <xf fontId="0" fillId="0" borderId="0" numFmtId="0" applyNumberFormat="1" applyFont="1" applyFill="1" applyBorder="1"/>
    <xf fontId="0" fillId="2" borderId="0" numFmtId="0" applyNumberFormat="0" applyFont="1" applyFill="1" applyBorder="0" applyProtection="0"/>
    <xf fontId="0" fillId="2" borderId="0" numFmtId="0" applyNumberFormat="0" applyFont="1" applyFill="1" applyBorder="0" applyProtection="0"/>
    <xf fontId="0" fillId="3" borderId="0" numFmtId="0" applyNumberFormat="0" applyFont="1" applyFill="1" applyBorder="0" applyProtection="0"/>
    <xf fontId="0" fillId="3" borderId="0" numFmtId="0" applyNumberFormat="0" applyFont="1" applyFill="1" applyBorder="0" applyProtection="0"/>
    <xf fontId="0" fillId="4" borderId="0" numFmtId="0" applyNumberFormat="0" applyFont="1" applyFill="1" applyBorder="0" applyProtection="0"/>
    <xf fontId="0" fillId="4" borderId="0" numFmtId="0" applyNumberFormat="0" applyFont="1" applyFill="1" applyBorder="0" applyProtection="0"/>
    <xf fontId="0" fillId="5" borderId="0" numFmtId="0" applyNumberFormat="0" applyFont="1" applyFill="1" applyBorder="0" applyProtection="0"/>
    <xf fontId="0" fillId="5" borderId="0" numFmtId="0" applyNumberFormat="0" applyFont="1" applyFill="1" applyBorder="0" applyProtection="0"/>
    <xf fontId="0" fillId="6" borderId="0" numFmtId="0" applyNumberFormat="0" applyFont="1" applyFill="1" applyBorder="0" applyProtection="0"/>
    <xf fontId="0" fillId="6" borderId="0" numFmtId="0" applyNumberFormat="0" applyFont="1" applyFill="1" applyBorder="0" applyProtection="0"/>
    <xf fontId="0" fillId="7" borderId="0" numFmtId="0" applyNumberFormat="0" applyFont="1" applyFill="1" applyBorder="0" applyProtection="0"/>
    <xf fontId="0" fillId="7" borderId="0" numFmtId="0" applyNumberFormat="0" applyFont="1" applyFill="1" applyBorder="0" applyProtection="0"/>
    <xf fontId="0" fillId="8" borderId="0" numFmtId="0" applyNumberFormat="0" applyFont="1" applyFill="1" applyBorder="0" applyProtection="0"/>
    <xf fontId="0" fillId="8" borderId="0" numFmtId="0" applyNumberFormat="0" applyFont="1" applyFill="1" applyBorder="0" applyProtection="0"/>
    <xf fontId="0" fillId="9" borderId="0" numFmtId="0" applyNumberFormat="0" applyFont="1" applyFill="1" applyBorder="0" applyProtection="0"/>
    <xf fontId="0" fillId="9" borderId="0" numFmtId="0" applyNumberFormat="0" applyFont="1" applyFill="1" applyBorder="0" applyProtection="0"/>
    <xf fontId="0" fillId="10" borderId="0" numFmtId="0" applyNumberFormat="0" applyFont="1" applyFill="1" applyBorder="0" applyProtection="0"/>
    <xf fontId="0" fillId="10" borderId="0" numFmtId="0" applyNumberFormat="0" applyFont="1" applyFill="1" applyBorder="0" applyProtection="0"/>
    <xf fontId="0" fillId="11" borderId="0" numFmtId="0" applyNumberFormat="0" applyFont="1" applyFill="1" applyBorder="0" applyProtection="0"/>
    <xf fontId="0" fillId="11" borderId="0" numFmtId="0" applyNumberFormat="0" applyFont="1" applyFill="1" applyBorder="0" applyProtection="0"/>
    <xf fontId="0" fillId="12" borderId="0" numFmtId="0" applyNumberFormat="0" applyFont="1" applyFill="1" applyBorder="0" applyProtection="0"/>
    <xf fontId="0" fillId="12" borderId="0" numFmtId="0" applyNumberFormat="0" applyFont="1" applyFill="1" applyBorder="0" applyProtection="0"/>
    <xf fontId="0" fillId="13" borderId="0" numFmtId="0" applyNumberFormat="0" applyFont="1" applyFill="1" applyBorder="0" applyProtection="0"/>
    <xf fontId="0" fillId="13" borderId="0" numFmtId="0" applyNumberFormat="0" applyFont="1" applyFill="1" applyBorder="0" applyProtection="0"/>
    <xf fontId="1" fillId="14" borderId="0" numFmtId="0" applyNumberFormat="0" applyFont="1" applyFill="1" applyBorder="0" applyProtection="0"/>
    <xf fontId="1" fillId="15" borderId="0" numFmtId="0" applyNumberFormat="0" applyFont="1" applyFill="1" applyBorder="0" applyProtection="0"/>
    <xf fontId="1" fillId="16" borderId="0" numFmtId="0" applyNumberFormat="0" applyFont="1" applyFill="1" applyBorder="0" applyProtection="0"/>
    <xf fontId="1" fillId="17" borderId="0" numFmtId="0" applyNumberFormat="0" applyFont="1" applyFill="1" applyBorder="0" applyProtection="0"/>
    <xf fontId="1" fillId="18" borderId="0" numFmtId="0" applyNumberFormat="0" applyFont="1" applyFill="1" applyBorder="0" applyProtection="0"/>
    <xf fontId="1" fillId="19" borderId="0" numFmtId="0" applyNumberFormat="0" applyFont="1" applyFill="1" applyBorder="0" applyProtection="0"/>
    <xf fontId="0" fillId="0" borderId="0" numFmtId="9" applyNumberFormat="1" applyFont="0" applyFill="0" applyBorder="0" applyProtection="0"/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</cellStyleXfs>
  <cellXfs count="118">
    <xf fontId="0" fillId="0" borderId="0" numFmtId="0" xfId="0"/>
    <xf fontId="2" fillId="0" borderId="0" numFmtId="0" xfId="0" applyFont="1"/>
    <xf fontId="2" fillId="0" borderId="0" numFmtId="0" xfId="0" applyFont="1" applyAlignment="1">
      <alignment wrapText="1"/>
    </xf>
    <xf fontId="2" fillId="0" borderId="0" numFmtId="0" xfId="0" applyFont="1" applyAlignment="1">
      <alignment horizontal="center"/>
    </xf>
    <xf fontId="2" fillId="0" borderId="0" numFmtId="4" xfId="0" applyNumberFormat="1" applyFont="1" applyAlignment="1">
      <alignment horizontal="center"/>
    </xf>
    <xf fontId="2" fillId="0" borderId="0" numFmtId="4" xfId="0" applyNumberFormat="1" applyFont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2" fillId="0" borderId="0" numFmtId="4" xfId="0" applyNumberFormat="1" applyFont="1" applyAlignment="1">
      <alignment horizontal="center" wrapText="1"/>
    </xf>
    <xf fontId="3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left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9" numFmtId="4" xfId="0" applyNumberFormat="1" applyFont="1" applyBorder="1" applyAlignment="1">
      <alignment horizontal="center" vertical="center"/>
    </xf>
    <xf fontId="3" fillId="0" borderId="10" numFmtId="0" xfId="0" applyFont="1" applyBorder="1" applyAlignment="1">
      <alignment horizontal="left" vertical="center" wrapText="1"/>
    </xf>
    <xf fontId="2" fillId="0" borderId="11" numFmtId="0" xfId="0" applyFont="1" applyBorder="1" applyAlignment="1">
      <alignment horizontal="left" vertical="center" wrapText="1"/>
    </xf>
    <xf fontId="2" fillId="0" borderId="12" numFmtId="161" xfId="32" applyNumberFormat="1" applyFont="1" applyBorder="1" applyAlignment="1">
      <alignment horizontal="center" vertical="center" wrapText="1"/>
    </xf>
    <xf fontId="2" fillId="0" borderId="12" numFmtId="4" xfId="0" applyNumberFormat="1" applyFont="1" applyBorder="1" applyAlignment="1">
      <alignment horizontal="center" vertical="center" wrapText="1"/>
    </xf>
    <xf fontId="2" fillId="0" borderId="13" numFmtId="0" xfId="0" applyFont="1" applyBorder="1" applyAlignment="1">
      <alignment horizontal="justify" vertical="center" wrapText="1"/>
    </xf>
    <xf fontId="4" fillId="0" borderId="11" numFmtId="0" xfId="0" applyFont="1" applyBorder="1" applyAlignment="1">
      <alignment horizontal="left" vertical="center" wrapText="1"/>
    </xf>
    <xf fontId="2" fillId="0" borderId="12" numFmtId="0" xfId="0" applyFont="1" applyBorder="1" applyAlignment="1">
      <alignment horizontal="center" vertical="center" wrapText="1"/>
    </xf>
    <xf fontId="4" fillId="0" borderId="12" numFmtId="4" xfId="0" applyNumberFormat="1" applyFont="1" applyBorder="1" applyAlignment="1">
      <alignment horizontal="center" vertical="center" wrapText="1"/>
    </xf>
    <xf fontId="2" fillId="0" borderId="12" numFmtId="2" xfId="0" applyNumberFormat="1" applyFont="1" applyBorder="1" applyAlignment="1">
      <alignment horizontal="center" vertical="center" wrapText="1"/>
    </xf>
    <xf fontId="3" fillId="0" borderId="14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 wrapText="1"/>
    </xf>
    <xf fontId="3" fillId="0" borderId="15" numFmtId="4" xfId="0" applyNumberFormat="1" applyFont="1" applyBorder="1" applyAlignment="1">
      <alignment horizontal="center" vertical="center" wrapText="1"/>
    </xf>
    <xf fontId="2" fillId="0" borderId="16" numFmtId="0" xfId="0" applyFont="1" applyBorder="1" applyAlignment="1">
      <alignment horizontal="center" vertical="center" wrapText="1"/>
    </xf>
    <xf fontId="3" fillId="0" borderId="0" numFmtId="4" xfId="0" applyNumberFormat="1" applyFont="1" applyAlignment="1">
      <alignment horizontal="left" vertical="center"/>
    </xf>
    <xf fontId="3" fillId="0" borderId="0" numFmtId="49" xfId="0" applyNumberFormat="1" applyFont="1" applyAlignment="1">
      <alignment horizontal="left" vertical="center"/>
    </xf>
    <xf fontId="3" fillId="0" borderId="0" numFmtId="0" xfId="0" applyFont="1"/>
    <xf fontId="2" fillId="0" borderId="17" numFmtId="0" xfId="0" applyFont="1" applyBorder="1" applyAlignment="1">
      <alignment horizontal="left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9" numFmtId="4" xfId="0" applyNumberFormat="1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  <xf fontId="3" fillId="0" borderId="0" numFmtId="4" xfId="0" applyNumberFormat="1" applyFont="1" applyAlignment="1">
      <alignment horizontal="center"/>
    </xf>
    <xf fontId="3" fillId="0" borderId="0" numFmtId="4" xfId="0" applyNumberFormat="1" applyFont="1" applyAlignment="1">
      <alignment horizontal="center" vertical="center"/>
    </xf>
    <xf fontId="2" fillId="0" borderId="11" numFmtId="0" xfId="32" applyFont="1" applyBorder="1" applyAlignment="1">
      <alignment horizontal="left" vertical="center" wrapText="1"/>
    </xf>
    <xf fontId="5" fillId="0" borderId="12" numFmtId="4" xfId="0" applyNumberFormat="1" applyFont="1" applyBorder="1" applyAlignment="1">
      <alignment horizontal="center" vertical="center" wrapText="1"/>
    </xf>
    <xf fontId="2" fillId="0" borderId="19" numFmtId="0" xfId="0" applyFont="1" applyBorder="1" applyAlignment="1">
      <alignment horizontal="left" vertical="center" wrapText="1"/>
    </xf>
    <xf fontId="2" fillId="0" borderId="20" numFmtId="0" xfId="31" applyFont="1" applyBorder="1" applyAlignment="1">
      <alignment horizontal="center" vertical="center" wrapText="1"/>
    </xf>
    <xf fontId="2" fillId="0" borderId="20" numFmtId="4" xfId="32" applyNumberFormat="1" applyFont="1" applyBorder="1" applyAlignment="1">
      <alignment horizontal="center" vertical="center" wrapText="1"/>
    </xf>
    <xf fontId="2" fillId="0" borderId="21" numFmtId="0" xfId="0" applyFont="1" applyBorder="1" applyAlignment="1">
      <alignment horizontal="center" vertical="center" wrapText="1"/>
    </xf>
    <xf fontId="3" fillId="0" borderId="22" numFmtId="0" xfId="0" applyFont="1" applyBorder="1" applyAlignment="1">
      <alignment horizontal="left" vertical="center" wrapText="1"/>
    </xf>
    <xf fontId="3" fillId="0" borderId="23" numFmtId="0" xfId="0" applyFont="1" applyBorder="1" applyAlignment="1">
      <alignment horizontal="center" vertical="center" wrapText="1"/>
    </xf>
    <xf fontId="3" fillId="0" borderId="20" numFmtId="4" xfId="32" applyNumberFormat="1" applyFont="1" applyBorder="1" applyAlignment="1">
      <alignment horizontal="center" vertical="center" wrapText="1"/>
    </xf>
    <xf fontId="3" fillId="0" borderId="24" numFmtId="0" xfId="0" applyFont="1" applyBorder="1" applyAlignment="1">
      <alignment vertical="center" wrapText="1"/>
    </xf>
    <xf fontId="6" fillId="0" borderId="0" numFmtId="0" xfId="0" applyFont="1"/>
    <xf fontId="7" fillId="0" borderId="0" numFmtId="0" xfId="0" applyFont="1"/>
    <xf fontId="7" fillId="0" borderId="0" numFmtId="0" xfId="0" applyFont="1" applyAlignment="1">
      <alignment horizontal="center"/>
    </xf>
    <xf fontId="6" fillId="0" borderId="0" numFmtId="4" xfId="0" applyNumberFormat="1" applyFont="1" applyAlignment="1">
      <alignment horizontal="center" vertical="center"/>
    </xf>
    <xf fontId="8" fillId="0" borderId="0" numFmtId="0" xfId="0" applyFont="1" applyAlignment="1">
      <alignment wrapText="1"/>
    </xf>
    <xf fontId="9" fillId="0" borderId="0" numFmtId="0" xfId="0" applyFont="1" applyAlignment="1">
      <alignment horizontal="center" wrapText="1"/>
    </xf>
    <xf fontId="10" fillId="0" borderId="0" numFmtId="0" xfId="0" applyFont="1" applyAlignment="1">
      <alignment horizontal="right" wrapText="1"/>
    </xf>
    <xf fontId="11" fillId="0" borderId="12" numFmtId="0" xfId="0" applyFont="1" applyBorder="1" applyAlignment="1">
      <alignment horizontal="center" vertical="center" wrapText="1"/>
    </xf>
    <xf fontId="12" fillId="0" borderId="12" numFmtId="0" xfId="0" applyFont="1" applyBorder="1" applyAlignment="1">
      <alignment horizontal="center" vertical="center" wrapText="1"/>
    </xf>
    <xf fontId="11" fillId="0" borderId="12" numFmtId="4" xfId="0" applyNumberFormat="1" applyFont="1" applyBorder="1" applyAlignment="1">
      <alignment horizontal="center" vertical="center" wrapText="1"/>
    </xf>
    <xf fontId="13" fillId="0" borderId="0" numFmtId="0" xfId="0" applyFont="1" applyAlignment="1">
      <alignment horizontal="center" vertical="center" wrapText="1"/>
    </xf>
    <xf fontId="6" fillId="0" borderId="12" numFmtId="0" xfId="0" applyFont="1" applyBorder="1" applyAlignment="1">
      <alignment vertical="top" wrapText="1"/>
    </xf>
    <xf fontId="14" fillId="0" borderId="12" numFmtId="0" xfId="0" applyFont="1" applyBorder="1" applyAlignment="1">
      <alignment horizontal="center" vertical="center" wrapText="1"/>
    </xf>
    <xf fontId="7" fillId="0" borderId="25" numFmtId="0" xfId="0" applyFont="1" applyBorder="1" applyAlignment="1">
      <alignment vertical="top" wrapText="1"/>
    </xf>
    <xf fontId="7" fillId="0" borderId="25" numFmtId="0" xfId="0" applyFont="1" applyBorder="1" applyAlignment="1">
      <alignment horizontal="center" vertical="top" wrapText="1"/>
    </xf>
    <xf fontId="14" fillId="0" borderId="12" numFmtId="4" xfId="0" applyNumberFormat="1" applyFont="1" applyBorder="1" applyAlignment="1">
      <alignment horizontal="center" vertical="center" wrapText="1"/>
    </xf>
    <xf fontId="15" fillId="0" borderId="0" numFmtId="0" xfId="0" applyFont="1" applyAlignment="1">
      <alignment horizontal="center" vertical="center" wrapText="1"/>
    </xf>
    <xf fontId="0" fillId="0" borderId="0" numFmtId="0" xfId="0" applyAlignment="1">
      <alignment vertical="top" wrapText="1"/>
    </xf>
    <xf fontId="14" fillId="0" borderId="26" numFmtId="0" xfId="0" applyFont="1" applyBorder="1" applyAlignment="1">
      <alignment vertical="center" wrapText="1"/>
    </xf>
    <xf fontId="7" fillId="0" borderId="27" numFmtId="0" xfId="0" applyFont="1" applyBorder="1" applyAlignment="1">
      <alignment vertical="center" wrapText="1"/>
    </xf>
    <xf fontId="7" fillId="0" borderId="25" numFmtId="0" xfId="0" applyFont="1" applyBorder="1" applyAlignment="1">
      <alignment horizontal="center" vertical="center" wrapText="1"/>
    </xf>
    <xf fontId="16" fillId="0" borderId="0" numFmtId="0" xfId="0" applyFont="1" applyAlignment="1">
      <alignment vertical="center" wrapText="1"/>
    </xf>
    <xf fontId="7" fillId="0" borderId="28" numFmtId="0" xfId="0" applyFont="1" applyBorder="1" applyAlignment="1">
      <alignment vertical="center" wrapText="1"/>
    </xf>
    <xf fontId="7" fillId="0" borderId="29" numFmtId="0" xfId="0" applyFont="1" applyBorder="1" applyAlignment="1">
      <alignment horizontal="center" vertical="center" wrapText="1"/>
    </xf>
    <xf fontId="7" fillId="0" borderId="25" numFmtId="0" xfId="0" applyFont="1" applyBorder="1" applyAlignment="1">
      <alignment vertical="center" wrapText="1"/>
    </xf>
    <xf fontId="6" fillId="0" borderId="12" numFmtId="4" xfId="0" applyNumberFormat="1" applyFont="1" applyBorder="1" applyAlignment="1">
      <alignment horizontal="center" vertical="center" wrapText="1"/>
    </xf>
    <xf fontId="7" fillId="0" borderId="29" numFmtId="0" xfId="0" applyFont="1" applyBorder="1" applyAlignment="1">
      <alignment vertical="center" wrapText="1"/>
    </xf>
    <xf fontId="7" fillId="0" borderId="9" numFmtId="0" xfId="0" applyFont="1" applyBorder="1" applyAlignment="1">
      <alignment vertical="center" wrapText="1"/>
    </xf>
    <xf fontId="6" fillId="20" borderId="12" numFmtId="4" xfId="0" applyNumberFormat="1" applyFont="1" applyFill="1" applyBorder="1" applyAlignment="1">
      <alignment horizontal="center" vertical="center" wrapText="1"/>
    </xf>
    <xf fontId="17" fillId="20" borderId="28" numFmtId="0" xfId="0" applyFont="1" applyFill="1" applyBorder="1" applyAlignment="1">
      <alignment vertical="center" wrapText="1"/>
    </xf>
    <xf fontId="17" fillId="20" borderId="29" numFmtId="0" xfId="0" applyFont="1" applyFill="1" applyBorder="1" applyAlignment="1">
      <alignment horizontal="center" vertical="center" wrapText="1"/>
    </xf>
    <xf fontId="7" fillId="0" borderId="29" numFmtId="0" xfId="0" applyFont="1" applyBorder="1" applyAlignment="1">
      <alignment horizontal="left" vertical="center" wrapText="1"/>
    </xf>
    <xf fontId="17" fillId="20" borderId="30" numFmtId="0" xfId="0" applyFont="1" applyFill="1" applyBorder="1" applyAlignment="1">
      <alignment vertical="center" wrapText="1"/>
    </xf>
    <xf fontId="17" fillId="20" borderId="9" numFmtId="0" xfId="0" applyFont="1" applyFill="1" applyBorder="1" applyAlignment="1">
      <alignment horizontal="center" vertical="center" wrapText="1"/>
    </xf>
    <xf fontId="14" fillId="0" borderId="25" numFmtId="0" xfId="0" applyFont="1" applyBorder="1" applyAlignment="1">
      <alignment horizontal="center" vertical="center" wrapText="1"/>
    </xf>
    <xf fontId="14" fillId="0" borderId="25" numFmtId="0" xfId="0" applyFont="1" applyBorder="1" applyAlignment="1">
      <alignment vertical="center" wrapText="1"/>
    </xf>
    <xf fontId="6" fillId="0" borderId="25" numFmtId="4" xfId="0" applyNumberFormat="1" applyFont="1" applyBorder="1" applyAlignment="1">
      <alignment horizontal="center" vertical="center" wrapText="1"/>
    </xf>
    <xf fontId="18" fillId="0" borderId="0" numFmtId="0" xfId="0" applyFont="1"/>
    <xf fontId="14" fillId="0" borderId="9" numFmtId="0" xfId="0" applyFont="1" applyBorder="1" applyAlignment="1">
      <alignment horizontal="center" vertical="center" wrapText="1"/>
    </xf>
    <xf fontId="14" fillId="0" borderId="9" numFmtId="0" xfId="0" applyFont="1" applyBorder="1" applyAlignment="1">
      <alignment vertical="center" wrapText="1"/>
    </xf>
    <xf fontId="7" fillId="0" borderId="9" numFmtId="0" xfId="0" applyFont="1" applyBorder="1" applyAlignment="1">
      <alignment horizontal="center" vertical="center" wrapText="1"/>
    </xf>
    <xf fontId="6" fillId="0" borderId="9" numFmtId="4" xfId="0" applyNumberFormat="1" applyFont="1" applyBorder="1" applyAlignment="1">
      <alignment horizontal="center" vertical="center" wrapText="1"/>
    </xf>
    <xf fontId="14" fillId="0" borderId="12" numFmtId="0" xfId="0" applyFont="1" applyBorder="1" applyAlignment="1">
      <alignment vertical="center" wrapText="1"/>
    </xf>
    <xf fontId="7" fillId="20" borderId="9" numFmtId="0" xfId="0" applyFont="1" applyFill="1" applyBorder="1" applyAlignment="1">
      <alignment vertical="center" wrapText="1"/>
    </xf>
    <xf fontId="7" fillId="20" borderId="9" numFmtId="0" xfId="0" applyFont="1" applyFill="1" applyBorder="1" applyAlignment="1">
      <alignment horizontal="center" vertical="center" wrapText="1"/>
    </xf>
    <xf fontId="19" fillId="0" borderId="0" numFmtId="0" xfId="0" applyFont="1" applyAlignment="1">
      <alignment vertical="center" wrapText="1"/>
    </xf>
    <xf fontId="6" fillId="0" borderId="0" numFmtId="160" xfId="0" applyNumberFormat="1" applyFont="1" applyAlignment="1">
      <alignment horizontal="center" vertical="center"/>
    </xf>
    <xf fontId="11" fillId="0" borderId="12" numFmtId="160" xfId="0" applyNumberFormat="1" applyFont="1" applyBorder="1" applyAlignment="1">
      <alignment horizontal="center" vertical="center" wrapText="1"/>
    </xf>
    <xf fontId="6" fillId="0" borderId="12" numFmtId="160" xfId="0" applyNumberFormat="1" applyFont="1" applyBorder="1" applyAlignment="1">
      <alignment horizontal="center" vertical="center" wrapText="1"/>
    </xf>
    <xf fontId="7" fillId="0" borderId="12" numFmtId="0" xfId="0" applyFont="1" applyBorder="1" applyAlignment="1">
      <alignment vertical="center" wrapText="1"/>
    </xf>
    <xf fontId="7" fillId="0" borderId="12" numFmtId="0" xfId="0" applyFont="1" applyBorder="1" applyAlignment="1">
      <alignment horizontal="center" vertical="center" wrapText="1"/>
    </xf>
    <xf fontId="17" fillId="20" borderId="25" numFmtId="0" xfId="0" applyFont="1" applyFill="1" applyBorder="1" applyAlignment="1">
      <alignment vertical="center" wrapText="1"/>
    </xf>
    <xf fontId="17" fillId="20" borderId="25" numFmtId="0" xfId="0" applyFont="1" applyFill="1" applyBorder="1" applyAlignment="1">
      <alignment horizontal="center" vertical="center" wrapText="1"/>
    </xf>
    <xf fontId="17" fillId="20" borderId="27" numFmtId="0" xfId="0" applyFont="1" applyFill="1" applyBorder="1" applyAlignment="1">
      <alignment vertical="center" wrapText="1"/>
    </xf>
    <xf fontId="7" fillId="20" borderId="25" numFmtId="0" xfId="0" applyFont="1" applyFill="1" applyBorder="1" applyAlignment="1">
      <alignment horizontal="center" vertical="top" wrapText="1"/>
    </xf>
    <xf fontId="14" fillId="21" borderId="31" numFmtId="0" xfId="0" applyFont="1" applyFill="1" applyBorder="1" applyAlignment="1">
      <alignment horizontal="center" vertical="center" wrapText="1"/>
    </xf>
    <xf fontId="17" fillId="20" borderId="25" numFmtId="0" xfId="0" applyFont="1" applyFill="1" applyBorder="1" applyAlignment="1">
      <alignment horizontal="center" vertical="top" wrapText="1"/>
    </xf>
    <xf fontId="14" fillId="0" borderId="31" numFmtId="0" xfId="0" applyFont="1" applyBorder="1" applyAlignment="1">
      <alignment horizontal="center" vertical="center" wrapText="1"/>
    </xf>
    <xf fontId="14" fillId="21" borderId="9" numFmtId="0" xfId="0" applyFont="1" applyFill="1" applyBorder="1" applyAlignment="1">
      <alignment horizontal="center" vertical="center" wrapText="1"/>
    </xf>
    <xf fontId="6" fillId="0" borderId="9" numFmtId="160" xfId="0" applyNumberFormat="1" applyFont="1" applyBorder="1" applyAlignment="1">
      <alignment horizontal="center" vertical="center" wrapText="1"/>
    </xf>
    <xf fontId="14" fillId="21" borderId="25" numFmtId="0" xfId="0" applyFont="1" applyFill="1" applyBorder="1" applyAlignment="1">
      <alignment horizontal="center" vertical="center" wrapText="1"/>
    </xf>
    <xf fontId="6" fillId="0" borderId="25" numFmtId="160" xfId="0" applyNumberFormat="1" applyFont="1" applyBorder="1" applyAlignment="1">
      <alignment horizontal="center" vertical="center" wrapText="1"/>
    </xf>
    <xf fontId="14" fillId="21" borderId="12" numFmtId="0" xfId="0" applyFont="1" applyFill="1" applyBorder="1" applyAlignment="1">
      <alignment horizontal="center" vertical="center" wrapText="1"/>
    </xf>
    <xf fontId="20" fillId="0" borderId="0" numFmtId="0" xfId="0" applyFont="1"/>
    <xf fontId="17" fillId="20" borderId="29" numFmtId="0" xfId="0" applyFont="1" applyFill="1" applyBorder="1" applyAlignment="1">
      <alignment vertical="center" wrapText="1"/>
    </xf>
    <xf fontId="14" fillId="22" borderId="12" numFmtId="0" xfId="0" applyFont="1" applyFill="1" applyBorder="1" applyAlignment="1">
      <alignment horizontal="center" vertical="center" wrapText="1"/>
    </xf>
    <xf fontId="7" fillId="0" borderId="12" numFmtId="49" xfId="0" applyNumberFormat="1" applyFont="1" applyBorder="1" applyAlignment="1">
      <alignment horizontal="center" vertical="center" wrapText="1"/>
    </xf>
    <xf fontId="7" fillId="20" borderId="12" numFmtId="0" xfId="0" applyFont="1" applyFill="1" applyBorder="1" applyAlignment="1">
      <alignment horizontal="center" vertical="center" wrapText="1"/>
    </xf>
  </cellXfs>
  <cellStyles count="34">
    <cellStyle name="20% - Акцент1" xfId="1"/>
    <cellStyle name="20% - Акцент1 2" xfId="2"/>
    <cellStyle name="20% - Акцент2" xfId="3"/>
    <cellStyle name="20% - Акцент2 2" xfId="4"/>
    <cellStyle name="20% - Акцент3" xfId="5"/>
    <cellStyle name="20% - Акцент3 2" xfId="6"/>
    <cellStyle name="20% - Акцент4" xfId="7"/>
    <cellStyle name="20% - Акцент4 2" xfId="8"/>
    <cellStyle name="20% - Акцент5" xfId="9"/>
    <cellStyle name="20% - Акцент5 2" xfId="10"/>
    <cellStyle name="20% - Акцент6" xfId="11"/>
    <cellStyle name="20% - Акцент6 2" xfId="12"/>
    <cellStyle name="40% - Акцент1" xfId="13"/>
    <cellStyle name="40% - Акцент1 2" xfId="14"/>
    <cellStyle name="40% - Акцент2" xfId="15"/>
    <cellStyle name="40% - Акцент2 2" xfId="16"/>
    <cellStyle name="40% - Акцент3" xfId="17"/>
    <cellStyle name="40% - Акцент3 2" xfId="18"/>
    <cellStyle name="40% - Акцент4" xfId="19"/>
    <cellStyle name="40% - Акцент4 2" xfId="20"/>
    <cellStyle name="40% - Акцент5" xfId="21"/>
    <cellStyle name="40% - Акцент5 2" xfId="22"/>
    <cellStyle name="40% - Акцент6" xfId="23"/>
    <cellStyle name="40% - Акцент6 2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Обычный" xfId="0" builtinId="0"/>
    <cellStyle name="Процентный" xfId="31" builtinId="5"/>
    <cellStyle name="Финансовый" xfId="32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zoomScale="85" workbookViewId="0">
      <selection activeCell="F10" activeCellId="0" sqref="F10"/>
    </sheetView>
  </sheetViews>
  <sheetFormatPr defaultRowHeight="14.25"/>
  <cols>
    <col customWidth="1" min="1" max="1" style="2" width="43.28515625"/>
    <col customWidth="1" min="2" max="2" style="3" width="11.85546875"/>
    <col customWidth="1" min="3" max="3" style="3" width="16.28515625"/>
    <col customWidth="1" min="4" max="4" style="1" width="35.7109375"/>
    <col customWidth="1" min="5" max="5" style="4" width="14.42578125"/>
    <col customWidth="1" min="6" max="6" style="5" width="15.5703125"/>
    <col customWidth="1" min="7" max="7" style="1" width="13.140625"/>
    <col customWidth="1" min="8" max="8" style="1" width="9.140625"/>
    <col min="9" max="16384" style="1" width="9.140625"/>
  </cols>
  <sheetData>
    <row r="2" ht="30">
      <c r="A2" s="6" t="s">
        <v>0</v>
      </c>
      <c r="B2" s="6"/>
      <c r="C2" s="6"/>
      <c r="D2" s="6"/>
      <c r="E2" s="7" t="s">
        <v>1</v>
      </c>
      <c r="F2" s="7"/>
    </row>
    <row r="3" ht="16.5" customHeight="1"/>
    <row r="4" ht="16.5">
      <c r="A4" s="8" t="s">
        <v>2</v>
      </c>
      <c r="B4" s="9" t="s">
        <v>3</v>
      </c>
      <c r="C4" s="10"/>
      <c r="D4" s="11" t="s">
        <v>4</v>
      </c>
      <c r="F4" s="7"/>
    </row>
    <row r="5" ht="15">
      <c r="A5" s="12"/>
      <c r="B5" s="13" t="s">
        <v>5</v>
      </c>
      <c r="C5" s="13" t="s">
        <v>6</v>
      </c>
      <c r="D5" s="14"/>
      <c r="F5" s="4"/>
    </row>
    <row r="6" ht="30">
      <c r="A6" s="15" t="s">
        <v>7</v>
      </c>
      <c r="B6" s="16" t="s">
        <v>8</v>
      </c>
      <c r="C6" s="17">
        <f>B7*940</f>
        <v>3564666.8484999998</v>
      </c>
      <c r="D6" s="18" t="s">
        <v>9</v>
      </c>
      <c r="F6" s="4"/>
    </row>
    <row r="7" ht="15">
      <c r="A7" s="19" t="s">
        <v>10</v>
      </c>
      <c r="B7" s="20">
        <v>3792.1987749999998</v>
      </c>
      <c r="C7" s="21" t="s">
        <v>8</v>
      </c>
      <c r="D7" s="22"/>
      <c r="F7" s="4"/>
    </row>
    <row r="8" ht="15">
      <c r="A8" s="23" t="s">
        <v>11</v>
      </c>
      <c r="B8" s="24">
        <v>4</v>
      </c>
      <c r="C8" s="25" t="s">
        <v>8</v>
      </c>
      <c r="D8" s="22"/>
      <c r="F8" s="4"/>
    </row>
    <row r="9" ht="15">
      <c r="A9" s="23" t="s">
        <v>12</v>
      </c>
      <c r="B9" s="26">
        <f>B7/B8</f>
        <v>948.04969374999996</v>
      </c>
      <c r="C9" s="25" t="s">
        <v>8</v>
      </c>
      <c r="D9" s="22"/>
      <c r="F9" s="4"/>
    </row>
    <row r="10" ht="15.75" customHeight="1">
      <c r="A10" s="27" t="s">
        <v>13</v>
      </c>
      <c r="B10" s="28" t="s">
        <v>8</v>
      </c>
      <c r="C10" s="29">
        <f>SUM(C11:C13)</f>
        <v>1518195.6299999999</v>
      </c>
      <c r="D10" s="30" t="s">
        <v>14</v>
      </c>
      <c r="E10" s="31"/>
      <c r="F10" s="31"/>
      <c r="G10" s="32"/>
    </row>
    <row r="11" s="33" customFormat="1" ht="15">
      <c r="A11" s="34" t="s">
        <v>15</v>
      </c>
      <c r="B11" s="35"/>
      <c r="C11" s="36">
        <v>1289914.6599999999</v>
      </c>
      <c r="D11" s="37"/>
      <c r="E11" s="38"/>
      <c r="F11" s="39"/>
    </row>
    <row r="12" ht="15">
      <c r="A12" s="40" t="s">
        <v>16</v>
      </c>
      <c r="B12" s="24"/>
      <c r="C12" s="41">
        <v>203048.07000000001</v>
      </c>
      <c r="D12" s="37"/>
      <c r="F12" s="4"/>
      <c r="G12" s="1"/>
    </row>
    <row r="13" ht="45">
      <c r="A13" s="42" t="s">
        <v>17</v>
      </c>
      <c r="B13" s="43">
        <v>280</v>
      </c>
      <c r="C13" s="44">
        <v>25232.900000000001</v>
      </c>
      <c r="D13" s="45"/>
      <c r="F13" s="4"/>
      <c r="G13" s="1"/>
    </row>
    <row r="14" ht="15">
      <c r="A14" s="46" t="s">
        <v>18</v>
      </c>
      <c r="B14" s="47"/>
      <c r="C14" s="48">
        <f>C10+C6</f>
        <v>5082862.4784999993</v>
      </c>
      <c r="D14" s="49" t="s">
        <v>19</v>
      </c>
      <c r="F14" s="4"/>
    </row>
    <row r="15" s="33" customFormat="1">
      <c r="A15" s="2"/>
      <c r="B15" s="3"/>
      <c r="C15" s="3"/>
      <c r="D15" s="1"/>
      <c r="E15" s="4"/>
      <c r="F15" s="5"/>
      <c r="G15" s="1"/>
    </row>
    <row r="16" ht="14.25">
      <c r="C16" s="3"/>
    </row>
    <row r="17" ht="14.25">
      <c r="C17" s="3"/>
    </row>
    <row r="18" ht="14.25">
      <c r="C18" s="3"/>
    </row>
    <row r="19" ht="14.25">
      <c r="C19" s="3"/>
    </row>
  </sheetData>
  <mergeCells count="5">
    <mergeCell ref="A2:D2"/>
    <mergeCell ref="A4:A5"/>
    <mergeCell ref="B4:C4"/>
    <mergeCell ref="D4:D5"/>
    <mergeCell ref="D10:D13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2" ySplit="6" topLeftCell="C7" activePane="bottomRight" state="frozen"/>
      <selection activeCell="I11" activeCellId="0" sqref="I11:I18"/>
    </sheetView>
  </sheetViews>
  <sheetFormatPr defaultRowHeight="14.25"/>
  <cols>
    <col customWidth="1" min="1" max="1" style="50" width="5.5703125"/>
    <col customWidth="1" hidden="1" min="2" max="2" style="50" width="6"/>
    <col customWidth="1" min="3" max="3" style="50" width="30.5703125"/>
    <col customWidth="1" min="4" max="4" style="51" width="42.28515625"/>
    <col customWidth="1" min="5" max="5" style="52" width="29.28515625"/>
    <col customWidth="1" min="6" max="6" style="53" width="23"/>
    <col customWidth="1" min="7" max="7" style="52" width="29.28515625"/>
    <col min="8" max="16384" style="50" width="9.140625"/>
  </cols>
  <sheetData>
    <row r="1" s="54" customFormat="1" ht="15"/>
    <row r="2" s="54" customFormat="1" ht="18.75">
      <c r="A2" s="55" t="s">
        <v>20</v>
      </c>
      <c r="B2" s="55"/>
      <c r="C2" s="55"/>
      <c r="D2" s="55"/>
      <c r="E2" s="55"/>
    </row>
    <row r="3" s="54" customFormat="1" ht="15">
      <c r="G3" s="56" t="s">
        <v>21</v>
      </c>
    </row>
    <row r="4" ht="24">
      <c r="A4" s="57" t="s">
        <v>22</v>
      </c>
      <c r="B4" s="57" t="s">
        <v>23</v>
      </c>
      <c r="C4" s="57" t="s">
        <v>24</v>
      </c>
      <c r="D4" s="58" t="s">
        <v>25</v>
      </c>
      <c r="E4" s="58" t="s">
        <v>26</v>
      </c>
      <c r="F4" s="59" t="s">
        <v>27</v>
      </c>
      <c r="G4" s="58" t="s">
        <v>4</v>
      </c>
      <c r="I4" s="60"/>
      <c r="J4" s="60"/>
    </row>
    <row r="5">
      <c r="A5" s="57">
        <v>1</v>
      </c>
      <c r="B5" s="61"/>
      <c r="C5" s="57">
        <v>2</v>
      </c>
      <c r="D5" s="58">
        <v>3</v>
      </c>
      <c r="E5" s="58">
        <v>4</v>
      </c>
      <c r="F5" s="57"/>
      <c r="G5" s="58">
        <v>6</v>
      </c>
      <c r="I5" s="60"/>
      <c r="J5" s="60"/>
    </row>
    <row r="6" ht="15">
      <c r="A6" s="62">
        <v>1</v>
      </c>
      <c r="B6" s="61"/>
      <c r="C6" s="62" t="s">
        <v>28</v>
      </c>
      <c r="D6" s="63"/>
      <c r="E6" s="64"/>
      <c r="F6" s="65">
        <f>SUM(F7:F45)</f>
        <v>20513.614874521285</v>
      </c>
      <c r="G6" s="64"/>
      <c r="I6" s="66"/>
      <c r="J6" s="67"/>
    </row>
    <row r="7" ht="15">
      <c r="A7" s="62">
        <v>1</v>
      </c>
      <c r="B7" s="62">
        <v>142</v>
      </c>
      <c r="C7" s="68" t="s">
        <v>29</v>
      </c>
      <c r="D7" s="69" t="s">
        <v>30</v>
      </c>
      <c r="E7" s="70" t="s">
        <v>31</v>
      </c>
      <c r="F7" s="65">
        <v>1044.7889379697083</v>
      </c>
      <c r="G7" s="70"/>
      <c r="I7" s="71"/>
      <c r="J7" s="67"/>
    </row>
    <row r="8" ht="15">
      <c r="A8" s="62"/>
      <c r="B8" s="62"/>
      <c r="C8" s="68"/>
      <c r="D8" s="72" t="s">
        <v>32</v>
      </c>
      <c r="E8" s="73" t="s">
        <v>33</v>
      </c>
      <c r="F8" s="65"/>
      <c r="G8" s="73"/>
      <c r="I8" s="71"/>
      <c r="J8" s="67"/>
    </row>
    <row r="9" ht="15">
      <c r="A9" s="62"/>
      <c r="B9" s="62"/>
      <c r="C9" s="68"/>
      <c r="D9" s="72" t="s">
        <v>34</v>
      </c>
      <c r="E9" s="73" t="s">
        <v>35</v>
      </c>
      <c r="F9" s="65"/>
      <c r="G9" s="73"/>
      <c r="I9" s="71"/>
      <c r="J9" s="67"/>
    </row>
    <row r="10" ht="15">
      <c r="A10" s="62"/>
      <c r="B10" s="62"/>
      <c r="C10" s="68"/>
      <c r="D10" s="72" t="s">
        <v>36</v>
      </c>
      <c r="E10" s="73" t="s">
        <v>37</v>
      </c>
      <c r="F10" s="65"/>
      <c r="G10" s="73"/>
      <c r="I10" s="71"/>
      <c r="J10" s="67"/>
    </row>
    <row r="11" ht="15">
      <c r="A11" s="62">
        <v>3</v>
      </c>
      <c r="B11" s="62">
        <v>153</v>
      </c>
      <c r="C11" s="68" t="s">
        <v>38</v>
      </c>
      <c r="D11" s="74" t="s">
        <v>30</v>
      </c>
      <c r="E11" s="70" t="s">
        <v>39</v>
      </c>
      <c r="F11" s="75">
        <v>733.83127824242717</v>
      </c>
      <c r="G11" s="70"/>
      <c r="I11" s="67"/>
      <c r="J11" s="67"/>
    </row>
    <row r="12" ht="15">
      <c r="A12" s="62">
        <v>3</v>
      </c>
      <c r="B12" s="62"/>
      <c r="C12" s="68"/>
      <c r="D12" s="76" t="s">
        <v>34</v>
      </c>
      <c r="E12" s="73" t="s">
        <v>40</v>
      </c>
      <c r="F12" s="75">
        <v>0</v>
      </c>
      <c r="G12" s="73"/>
      <c r="I12" s="67"/>
      <c r="J12" s="67"/>
    </row>
    <row r="13" ht="15">
      <c r="A13" s="62">
        <v>3</v>
      </c>
      <c r="B13" s="62"/>
      <c r="C13" s="68"/>
      <c r="D13" s="76" t="s">
        <v>32</v>
      </c>
      <c r="E13" s="73" t="s">
        <v>41</v>
      </c>
      <c r="F13" s="75">
        <v>0</v>
      </c>
      <c r="G13" s="73"/>
      <c r="I13" s="67"/>
      <c r="J13" s="67"/>
    </row>
    <row r="14" ht="15">
      <c r="A14" s="62">
        <v>3</v>
      </c>
      <c r="B14" s="62"/>
      <c r="C14" s="68"/>
      <c r="D14" s="77" t="s">
        <v>42</v>
      </c>
      <c r="E14" s="73" t="s">
        <v>43</v>
      </c>
      <c r="F14" s="75">
        <v>0</v>
      </c>
      <c r="G14" s="73"/>
      <c r="I14" s="67"/>
      <c r="J14" s="67"/>
    </row>
    <row r="15" ht="15">
      <c r="A15" s="62">
        <v>5</v>
      </c>
      <c r="B15" s="62">
        <v>99</v>
      </c>
      <c r="C15" s="68" t="s">
        <v>44</v>
      </c>
      <c r="D15" s="69" t="s">
        <v>30</v>
      </c>
      <c r="E15" s="70" t="s">
        <v>45</v>
      </c>
      <c r="F15" s="78">
        <v>4187.8657024242711</v>
      </c>
      <c r="G15" s="70"/>
      <c r="I15" s="67"/>
      <c r="J15" s="67"/>
    </row>
    <row r="16" ht="36">
      <c r="A16" s="62">
        <v>4</v>
      </c>
      <c r="B16" s="62"/>
      <c r="C16" s="68"/>
      <c r="D16" s="79" t="s">
        <v>46</v>
      </c>
      <c r="E16" s="80"/>
      <c r="F16" s="78">
        <v>0</v>
      </c>
      <c r="G16" s="80" t="s">
        <v>47</v>
      </c>
      <c r="I16" s="67"/>
      <c r="J16" s="67"/>
    </row>
    <row r="17" ht="15">
      <c r="A17" s="62">
        <v>5</v>
      </c>
      <c r="B17" s="62"/>
      <c r="C17" s="68"/>
      <c r="D17" s="72" t="s">
        <v>48</v>
      </c>
      <c r="E17" s="73" t="s">
        <v>49</v>
      </c>
      <c r="F17" s="78">
        <v>0</v>
      </c>
      <c r="G17" s="73"/>
      <c r="I17" s="67"/>
      <c r="J17" s="67"/>
    </row>
    <row r="18" ht="15">
      <c r="A18" s="62">
        <v>5</v>
      </c>
      <c r="B18" s="62"/>
      <c r="C18" s="68"/>
      <c r="D18" s="81" t="s">
        <v>50</v>
      </c>
      <c r="E18" s="73" t="s">
        <v>51</v>
      </c>
      <c r="F18" s="78">
        <v>0</v>
      </c>
      <c r="G18" s="73"/>
      <c r="I18" s="67"/>
      <c r="J18" s="67"/>
    </row>
    <row r="19" ht="15">
      <c r="A19" s="62">
        <v>6</v>
      </c>
      <c r="B19" s="62"/>
      <c r="C19" s="68"/>
      <c r="D19" s="81"/>
      <c r="E19" s="73" t="s">
        <v>52</v>
      </c>
      <c r="F19" s="78">
        <v>0</v>
      </c>
      <c r="G19" s="73"/>
      <c r="I19" s="67"/>
      <c r="J19" s="67"/>
    </row>
    <row r="20" ht="15">
      <c r="A20" s="62">
        <v>5</v>
      </c>
      <c r="B20" s="62"/>
      <c r="C20" s="68"/>
      <c r="D20" s="81"/>
      <c r="E20" s="73" t="s">
        <v>53</v>
      </c>
      <c r="F20" s="78">
        <v>0</v>
      </c>
      <c r="G20" s="73"/>
      <c r="I20" s="67"/>
      <c r="J20" s="67"/>
    </row>
    <row r="21" ht="15">
      <c r="A21" s="62">
        <v>6</v>
      </c>
      <c r="B21" s="62"/>
      <c r="C21" s="68"/>
      <c r="D21" s="81"/>
      <c r="E21" s="73" t="s">
        <v>54</v>
      </c>
      <c r="F21" s="78">
        <v>0</v>
      </c>
      <c r="G21" s="73"/>
      <c r="I21" s="67"/>
      <c r="J21" s="67"/>
    </row>
    <row r="22" ht="36">
      <c r="A22" s="62">
        <v>6</v>
      </c>
      <c r="B22" s="62"/>
      <c r="C22" s="68"/>
      <c r="D22" s="79" t="s">
        <v>55</v>
      </c>
      <c r="E22" s="80"/>
      <c r="F22" s="78">
        <v>0</v>
      </c>
      <c r="G22" s="80" t="s">
        <v>47</v>
      </c>
      <c r="I22" s="67"/>
      <c r="J22" s="67"/>
    </row>
    <row r="23" ht="36">
      <c r="A23" s="62">
        <v>7</v>
      </c>
      <c r="B23" s="62"/>
      <c r="C23" s="68"/>
      <c r="D23" s="79" t="s">
        <v>56</v>
      </c>
      <c r="E23" s="80"/>
      <c r="F23" s="78">
        <v>0</v>
      </c>
      <c r="G23" s="80" t="s">
        <v>47</v>
      </c>
      <c r="I23" s="67"/>
      <c r="J23" s="67"/>
    </row>
    <row r="24" ht="36">
      <c r="A24" s="62">
        <v>6</v>
      </c>
      <c r="B24" s="62"/>
      <c r="C24" s="68"/>
      <c r="D24" s="82" t="s">
        <v>57</v>
      </c>
      <c r="E24" s="83"/>
      <c r="F24" s="78">
        <v>0</v>
      </c>
      <c r="G24" s="83" t="s">
        <v>47</v>
      </c>
      <c r="I24" s="67"/>
      <c r="J24" s="67"/>
    </row>
    <row r="25" ht="15">
      <c r="A25" s="62">
        <v>8</v>
      </c>
      <c r="B25" s="62">
        <v>1</v>
      </c>
      <c r="C25" s="68" t="s">
        <v>58</v>
      </c>
      <c r="D25" s="69" t="s">
        <v>30</v>
      </c>
      <c r="E25" s="70" t="s">
        <v>59</v>
      </c>
      <c r="F25" s="78">
        <v>1390.2037947272815</v>
      </c>
      <c r="G25" s="70"/>
      <c r="I25" s="67"/>
      <c r="J25" s="67"/>
    </row>
    <row r="26" ht="15">
      <c r="A26" s="62" t="e">
        <v>#REF!</v>
      </c>
      <c r="B26" s="62"/>
      <c r="C26" s="68"/>
      <c r="D26" s="72" t="s">
        <v>34</v>
      </c>
      <c r="E26" s="73" t="s">
        <v>60</v>
      </c>
      <c r="F26" s="78">
        <v>0</v>
      </c>
      <c r="G26" s="73"/>
      <c r="I26" s="67"/>
      <c r="J26" s="67"/>
    </row>
    <row r="27" ht="36">
      <c r="A27" s="62" t="e">
        <v>#REF!</v>
      </c>
      <c r="B27" s="62"/>
      <c r="C27" s="68"/>
      <c r="D27" s="79" t="s">
        <v>46</v>
      </c>
      <c r="E27" s="80"/>
      <c r="F27" s="78">
        <v>0</v>
      </c>
      <c r="G27" s="80" t="s">
        <v>47</v>
      </c>
      <c r="I27" s="67"/>
      <c r="J27" s="67"/>
    </row>
    <row r="28" ht="15">
      <c r="A28" s="62">
        <v>8</v>
      </c>
      <c r="B28" s="62"/>
      <c r="C28" s="68"/>
      <c r="D28" s="72" t="s">
        <v>48</v>
      </c>
      <c r="E28" s="73" t="s">
        <v>61</v>
      </c>
      <c r="F28" s="78">
        <v>0</v>
      </c>
      <c r="G28" s="73"/>
      <c r="I28" s="67"/>
      <c r="J28" s="67"/>
    </row>
    <row r="29" ht="15">
      <c r="A29" s="62">
        <v>9</v>
      </c>
      <c r="B29" s="62"/>
      <c r="C29" s="68"/>
      <c r="D29" s="72" t="s">
        <v>62</v>
      </c>
      <c r="E29" s="73" t="s">
        <v>63</v>
      </c>
      <c r="F29" s="78">
        <v>0</v>
      </c>
      <c r="G29" s="73"/>
      <c r="I29" s="67"/>
      <c r="J29" s="67"/>
    </row>
    <row r="30" ht="15">
      <c r="A30" s="62" t="e">
        <v>#REF!</v>
      </c>
      <c r="B30" s="62"/>
      <c r="C30" s="68"/>
      <c r="D30" s="81" t="s">
        <v>50</v>
      </c>
      <c r="E30" s="73" t="s">
        <v>64</v>
      </c>
      <c r="F30" s="78">
        <v>0</v>
      </c>
      <c r="G30" s="73"/>
      <c r="I30" s="67"/>
      <c r="J30" s="67"/>
    </row>
    <row r="31" ht="15">
      <c r="A31" s="62" t="e">
        <v>#REF!</v>
      </c>
      <c r="B31" s="62"/>
      <c r="C31" s="68"/>
      <c r="D31" s="81"/>
      <c r="E31" s="73" t="s">
        <v>65</v>
      </c>
      <c r="F31" s="78">
        <v>0</v>
      </c>
      <c r="G31" s="73"/>
      <c r="I31" s="67"/>
      <c r="J31" s="67"/>
    </row>
    <row r="32" ht="15">
      <c r="A32" s="62">
        <v>9</v>
      </c>
      <c r="B32" s="62"/>
      <c r="C32" s="68"/>
      <c r="D32" s="81"/>
      <c r="E32" s="73" t="s">
        <v>66</v>
      </c>
      <c r="F32" s="78">
        <v>0</v>
      </c>
      <c r="G32" s="73"/>
      <c r="I32" s="67"/>
      <c r="J32" s="67"/>
    </row>
    <row r="33" ht="15">
      <c r="A33" s="62">
        <v>10</v>
      </c>
      <c r="B33" s="62"/>
      <c r="C33" s="68"/>
      <c r="D33" s="81"/>
      <c r="E33" s="73" t="s">
        <v>67</v>
      </c>
      <c r="F33" s="78">
        <v>0</v>
      </c>
      <c r="G33" s="73"/>
      <c r="I33" s="67"/>
      <c r="J33" s="67"/>
    </row>
    <row r="34" ht="36">
      <c r="A34" s="62" t="e">
        <v>#REF!</v>
      </c>
      <c r="B34" s="62"/>
      <c r="C34" s="68"/>
      <c r="D34" s="79" t="s">
        <v>55</v>
      </c>
      <c r="E34" s="80"/>
      <c r="F34" s="78">
        <v>0</v>
      </c>
      <c r="G34" s="80" t="s">
        <v>47</v>
      </c>
      <c r="I34" s="67"/>
      <c r="J34" s="67"/>
    </row>
    <row r="35" ht="36">
      <c r="A35" s="62" t="e">
        <v>#REF!</v>
      </c>
      <c r="B35" s="62"/>
      <c r="C35" s="68"/>
      <c r="D35" s="79" t="s">
        <v>68</v>
      </c>
      <c r="E35" s="80"/>
      <c r="F35" s="78">
        <v>0</v>
      </c>
      <c r="G35" s="80" t="s">
        <v>47</v>
      </c>
      <c r="I35" s="67"/>
      <c r="J35" s="67"/>
    </row>
    <row r="36" ht="20.25" customHeight="1">
      <c r="A36" s="84">
        <v>9</v>
      </c>
      <c r="B36" s="84">
        <v>2</v>
      </c>
      <c r="C36" s="85" t="s">
        <v>69</v>
      </c>
      <c r="D36" s="74" t="s">
        <v>30</v>
      </c>
      <c r="E36" s="70" t="s">
        <v>70</v>
      </c>
      <c r="F36" s="86">
        <v>739.02736406666986</v>
      </c>
      <c r="G36" s="70"/>
      <c r="H36" s="87"/>
      <c r="I36" s="67"/>
      <c r="J36" s="67"/>
    </row>
    <row r="37" ht="19.5">
      <c r="A37" s="88">
        <v>11</v>
      </c>
      <c r="B37" s="88"/>
      <c r="C37" s="89"/>
      <c r="D37" s="77" t="s">
        <v>34</v>
      </c>
      <c r="E37" s="90" t="s">
        <v>71</v>
      </c>
      <c r="F37" s="91">
        <v>0</v>
      </c>
      <c r="G37" s="90"/>
      <c r="H37" s="87"/>
      <c r="I37" s="67"/>
      <c r="J37" s="67"/>
    </row>
    <row r="38" ht="24">
      <c r="A38" s="62">
        <v>13</v>
      </c>
      <c r="B38" s="62">
        <v>20</v>
      </c>
      <c r="C38" s="92" t="s">
        <v>72</v>
      </c>
      <c r="D38" s="76" t="s">
        <v>30</v>
      </c>
      <c r="E38" s="73" t="s">
        <v>73</v>
      </c>
      <c r="F38" s="91">
        <v>339.01586747272813</v>
      </c>
      <c r="G38" s="73"/>
      <c r="I38" s="67"/>
      <c r="J38" s="67"/>
    </row>
    <row r="39" ht="15">
      <c r="A39" s="62">
        <v>14</v>
      </c>
      <c r="B39" s="62">
        <v>21</v>
      </c>
      <c r="C39" s="68" t="s">
        <v>74</v>
      </c>
      <c r="D39" s="74" t="s">
        <v>34</v>
      </c>
      <c r="E39" s="70" t="s">
        <v>75</v>
      </c>
      <c r="F39" s="78">
        <v>12078.881929618195</v>
      </c>
      <c r="G39" s="70"/>
      <c r="I39" s="67"/>
      <c r="J39" s="67"/>
    </row>
    <row r="40" ht="15">
      <c r="A40" s="62">
        <v>14</v>
      </c>
      <c r="B40" s="62"/>
      <c r="C40" s="68"/>
      <c r="D40" s="76" t="s">
        <v>76</v>
      </c>
      <c r="E40" s="73" t="s">
        <v>77</v>
      </c>
      <c r="F40" s="78">
        <v>0</v>
      </c>
      <c r="G40" s="73"/>
      <c r="I40" s="67"/>
      <c r="J40" s="67"/>
    </row>
    <row r="41" ht="24">
      <c r="A41" s="62">
        <v>13</v>
      </c>
      <c r="B41" s="62"/>
      <c r="C41" s="68"/>
      <c r="D41" s="76" t="s">
        <v>78</v>
      </c>
      <c r="E41" s="73" t="s">
        <v>79</v>
      </c>
      <c r="F41" s="78">
        <v>0</v>
      </c>
      <c r="G41" s="73"/>
      <c r="I41" s="67"/>
      <c r="J41" s="67"/>
    </row>
    <row r="42" ht="24">
      <c r="A42" s="62">
        <v>14</v>
      </c>
      <c r="B42" s="62"/>
      <c r="C42" s="68"/>
      <c r="D42" s="76" t="s">
        <v>80</v>
      </c>
      <c r="E42" s="73" t="s">
        <v>81</v>
      </c>
      <c r="F42" s="78">
        <v>0</v>
      </c>
      <c r="G42" s="73"/>
      <c r="I42" s="67"/>
      <c r="J42" s="67"/>
    </row>
    <row r="43" ht="24">
      <c r="A43" s="62">
        <v>15</v>
      </c>
      <c r="B43" s="62"/>
      <c r="C43" s="68"/>
      <c r="D43" s="76" t="s">
        <v>82</v>
      </c>
      <c r="E43" s="73" t="s">
        <v>83</v>
      </c>
      <c r="F43" s="78">
        <v>0</v>
      </c>
      <c r="G43" s="73"/>
      <c r="I43" s="67"/>
      <c r="J43" s="67"/>
    </row>
    <row r="44" ht="24">
      <c r="A44" s="62">
        <v>15</v>
      </c>
      <c r="B44" s="62"/>
      <c r="C44" s="68"/>
      <c r="D44" s="76" t="s">
        <v>84</v>
      </c>
      <c r="E44" s="73" t="s">
        <v>85</v>
      </c>
      <c r="F44" s="78">
        <v>0</v>
      </c>
      <c r="G44" s="73"/>
      <c r="I44" s="67"/>
      <c r="J44" s="67"/>
    </row>
    <row r="45" ht="36">
      <c r="A45" s="62">
        <v>14</v>
      </c>
      <c r="B45" s="62"/>
      <c r="C45" s="68"/>
      <c r="D45" s="93" t="s">
        <v>86</v>
      </c>
      <c r="E45" s="94" t="s">
        <v>87</v>
      </c>
      <c r="F45" s="78">
        <v>0</v>
      </c>
      <c r="G45" s="94" t="s">
        <v>47</v>
      </c>
      <c r="I45" s="67"/>
      <c r="J45" s="67"/>
    </row>
    <row r="46">
      <c r="I46" s="95"/>
      <c r="J46" s="95"/>
      <c r="K46" s="95"/>
    </row>
  </sheetData>
  <autoFilter ref="A6:G45"/>
  <mergeCells count="27">
    <mergeCell ref="A2:E2"/>
    <mergeCell ref="A7:A10"/>
    <mergeCell ref="B7:B10"/>
    <mergeCell ref="C7:C10"/>
    <mergeCell ref="F7:F10"/>
    <mergeCell ref="A11:A14"/>
    <mergeCell ref="B11:B14"/>
    <mergeCell ref="C11:C14"/>
    <mergeCell ref="F11:F14"/>
    <mergeCell ref="A15:A24"/>
    <mergeCell ref="B15:B24"/>
    <mergeCell ref="C15:C24"/>
    <mergeCell ref="F15:F24"/>
    <mergeCell ref="D18:D21"/>
    <mergeCell ref="A25:A35"/>
    <mergeCell ref="B25:B35"/>
    <mergeCell ref="C25:C35"/>
    <mergeCell ref="F25:F35"/>
    <mergeCell ref="D30:D33"/>
    <mergeCell ref="A36:A37"/>
    <mergeCell ref="B36:B37"/>
    <mergeCell ref="C36:C37"/>
    <mergeCell ref="F36:F37"/>
    <mergeCell ref="A39:A45"/>
    <mergeCell ref="B39:B45"/>
    <mergeCell ref="C39:C45"/>
    <mergeCell ref="F39:F45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2" ySplit="6" topLeftCell="C7" activePane="bottomRight" state="frozen"/>
      <selection activeCell="I11" activeCellId="0" sqref="I11:I18"/>
    </sheetView>
  </sheetViews>
  <sheetFormatPr defaultRowHeight="14.25"/>
  <cols>
    <col customWidth="1" min="1" max="1" style="50" width="5.5703125"/>
    <col customWidth="1" hidden="1" min="2" max="2" style="50" width="6"/>
    <col customWidth="1" min="3" max="3" style="50" width="30.5703125"/>
    <col customWidth="1" min="4" max="4" style="51" width="42.28515625"/>
    <col customWidth="1" min="5" max="5" style="52" width="29.28515625"/>
    <col customWidth="1" min="6" max="6" style="96" width="13.140625"/>
    <col customWidth="1" min="7" max="7" style="52" width="29.28515625"/>
    <col min="8" max="16384" style="50" width="9.140625"/>
  </cols>
  <sheetData>
    <row r="1" s="54" customFormat="1" ht="15"/>
    <row r="2" s="54" customFormat="1" ht="18.75">
      <c r="A2" s="55" t="s">
        <v>88</v>
      </c>
      <c r="B2" s="55"/>
      <c r="C2" s="55"/>
      <c r="D2" s="55"/>
      <c r="E2" s="55"/>
    </row>
    <row r="3" s="54" customFormat="1" ht="15">
      <c r="G3" s="56" t="s">
        <v>21</v>
      </c>
    </row>
    <row r="4" ht="36">
      <c r="A4" s="57" t="s">
        <v>22</v>
      </c>
      <c r="B4" s="57" t="s">
        <v>23</v>
      </c>
      <c r="C4" s="57" t="s">
        <v>24</v>
      </c>
      <c r="D4" s="58" t="s">
        <v>25</v>
      </c>
      <c r="E4" s="58" t="s">
        <v>26</v>
      </c>
      <c r="F4" s="59" t="s">
        <v>27</v>
      </c>
      <c r="G4" s="58" t="s">
        <v>4</v>
      </c>
      <c r="I4" s="60"/>
      <c r="J4" s="60"/>
    </row>
    <row r="5">
      <c r="A5" s="57">
        <v>1</v>
      </c>
      <c r="B5" s="61"/>
      <c r="C5" s="57">
        <v>2</v>
      </c>
      <c r="D5" s="58">
        <v>3</v>
      </c>
      <c r="E5" s="58">
        <v>4</v>
      </c>
      <c r="F5" s="97"/>
      <c r="G5" s="58">
        <v>6</v>
      </c>
      <c r="I5" s="60"/>
      <c r="J5" s="60"/>
    </row>
    <row r="6" ht="15">
      <c r="A6" s="62">
        <v>1</v>
      </c>
      <c r="B6" s="61"/>
      <c r="C6" s="62" t="s">
        <v>28</v>
      </c>
      <c r="D6" s="63"/>
      <c r="E6" s="64"/>
      <c r="F6" s="65">
        <f>SUM(F7:F49)</f>
        <v>23086.746045055166</v>
      </c>
      <c r="G6" s="64"/>
      <c r="I6" s="66"/>
      <c r="J6" s="67"/>
    </row>
    <row r="7" ht="15">
      <c r="A7" s="62">
        <v>2</v>
      </c>
      <c r="B7" s="62">
        <v>140</v>
      </c>
      <c r="C7" s="68" t="s">
        <v>89</v>
      </c>
      <c r="D7" s="69" t="s">
        <v>30</v>
      </c>
      <c r="E7" s="70" t="s">
        <v>90</v>
      </c>
      <c r="F7" s="98">
        <v>5716.1505220903791</v>
      </c>
      <c r="G7" s="70"/>
      <c r="I7" s="67"/>
      <c r="J7" s="67"/>
    </row>
    <row r="8" ht="15">
      <c r="A8" s="62">
        <v>1</v>
      </c>
      <c r="B8" s="62"/>
      <c r="C8" s="68"/>
      <c r="D8" s="72" t="s">
        <v>91</v>
      </c>
      <c r="E8" s="73" t="s">
        <v>92</v>
      </c>
      <c r="F8" s="98">
        <v>0</v>
      </c>
      <c r="G8" s="73"/>
      <c r="I8" s="67"/>
      <c r="J8" s="67"/>
    </row>
    <row r="9" ht="36">
      <c r="A9" s="62">
        <v>1</v>
      </c>
      <c r="B9" s="62"/>
      <c r="C9" s="68"/>
      <c r="D9" s="79" t="s">
        <v>93</v>
      </c>
      <c r="E9" s="80"/>
      <c r="F9" s="98">
        <v>0</v>
      </c>
      <c r="G9" s="80" t="s">
        <v>47</v>
      </c>
      <c r="I9" s="67"/>
      <c r="J9" s="67"/>
    </row>
    <row r="10" ht="15">
      <c r="A10" s="62">
        <v>1</v>
      </c>
      <c r="B10" s="62"/>
      <c r="C10" s="68"/>
      <c r="D10" s="72" t="s">
        <v>34</v>
      </c>
      <c r="E10" s="73" t="s">
        <v>94</v>
      </c>
      <c r="F10" s="98">
        <v>0</v>
      </c>
      <c r="G10" s="73"/>
      <c r="I10" s="67"/>
      <c r="J10" s="67"/>
    </row>
    <row r="11" ht="15">
      <c r="A11" s="62">
        <v>3</v>
      </c>
      <c r="B11" s="62"/>
      <c r="C11" s="68"/>
      <c r="D11" s="72" t="s">
        <v>95</v>
      </c>
      <c r="E11" s="73" t="s">
        <v>96</v>
      </c>
      <c r="F11" s="98">
        <v>0</v>
      </c>
      <c r="G11" s="73"/>
      <c r="I11" s="67"/>
      <c r="J11" s="67"/>
    </row>
    <row r="12" ht="15">
      <c r="A12" s="62">
        <v>2</v>
      </c>
      <c r="B12" s="62"/>
      <c r="C12" s="68"/>
      <c r="D12" s="72" t="s">
        <v>97</v>
      </c>
      <c r="E12" s="73" t="s">
        <v>98</v>
      </c>
      <c r="F12" s="98">
        <v>0</v>
      </c>
      <c r="G12" s="73"/>
      <c r="I12" s="67"/>
      <c r="J12" s="67"/>
    </row>
    <row r="13" ht="15">
      <c r="A13" s="62">
        <v>2</v>
      </c>
      <c r="B13" s="62"/>
      <c r="C13" s="68"/>
      <c r="D13" s="72" t="s">
        <v>99</v>
      </c>
      <c r="E13" s="73" t="s">
        <v>100</v>
      </c>
      <c r="F13" s="98">
        <v>0</v>
      </c>
      <c r="G13" s="73"/>
      <c r="I13" s="67"/>
      <c r="J13" s="67"/>
    </row>
    <row r="14" ht="15">
      <c r="A14" s="62">
        <v>2</v>
      </c>
      <c r="B14" s="62"/>
      <c r="C14" s="68"/>
      <c r="D14" s="72" t="s">
        <v>101</v>
      </c>
      <c r="E14" s="73" t="s">
        <v>102</v>
      </c>
      <c r="F14" s="98">
        <v>0</v>
      </c>
      <c r="G14" s="73"/>
      <c r="I14" s="67"/>
      <c r="J14" s="67"/>
    </row>
    <row r="15" ht="24">
      <c r="A15" s="62">
        <v>6</v>
      </c>
      <c r="B15" s="62">
        <v>95</v>
      </c>
      <c r="C15" s="92" t="s">
        <v>103</v>
      </c>
      <c r="D15" s="99" t="s">
        <v>104</v>
      </c>
      <c r="E15" s="100" t="s">
        <v>105</v>
      </c>
      <c r="F15" s="98">
        <v>140.63656010881616</v>
      </c>
      <c r="G15" s="100"/>
      <c r="I15" s="67"/>
      <c r="J15" s="67"/>
    </row>
    <row r="16" ht="15">
      <c r="A16" s="62">
        <v>10</v>
      </c>
      <c r="B16" s="62">
        <v>5</v>
      </c>
      <c r="C16" s="68" t="s">
        <v>106</v>
      </c>
      <c r="D16" s="69" t="s">
        <v>30</v>
      </c>
      <c r="E16" s="70" t="s">
        <v>107</v>
      </c>
      <c r="F16" s="98">
        <v>1739.6476508705293</v>
      </c>
      <c r="G16" s="70"/>
      <c r="I16" s="67"/>
      <c r="J16" s="67"/>
    </row>
    <row r="17" ht="15">
      <c r="A17" s="62">
        <v>10</v>
      </c>
      <c r="B17" s="62"/>
      <c r="C17" s="68"/>
      <c r="D17" s="72" t="s">
        <v>108</v>
      </c>
      <c r="E17" s="73" t="s">
        <v>109</v>
      </c>
      <c r="F17" s="98">
        <v>0</v>
      </c>
      <c r="G17" s="73"/>
      <c r="I17" s="67"/>
      <c r="J17" s="67"/>
    </row>
    <row r="18" ht="36">
      <c r="A18" s="62">
        <v>12</v>
      </c>
      <c r="B18" s="62"/>
      <c r="C18" s="68"/>
      <c r="D18" s="79" t="s">
        <v>57</v>
      </c>
      <c r="E18" s="83"/>
      <c r="F18" s="98">
        <v>0</v>
      </c>
      <c r="G18" s="83" t="s">
        <v>47</v>
      </c>
      <c r="I18" s="67"/>
      <c r="J18" s="67"/>
    </row>
    <row r="19" ht="15">
      <c r="A19" s="62">
        <v>11</v>
      </c>
      <c r="B19" s="62">
        <v>6</v>
      </c>
      <c r="C19" s="68" t="s">
        <v>110</v>
      </c>
      <c r="D19" s="74" t="s">
        <v>30</v>
      </c>
      <c r="E19" s="70" t="s">
        <v>111</v>
      </c>
      <c r="F19" s="98">
        <v>732.38830293526451</v>
      </c>
      <c r="G19" s="70"/>
      <c r="I19" s="67"/>
      <c r="J19" s="67"/>
    </row>
    <row r="20" ht="15">
      <c r="A20" s="62" t="e">
        <v>#REF!</v>
      </c>
      <c r="B20" s="62"/>
      <c r="C20" s="68"/>
      <c r="D20" s="76" t="s">
        <v>34</v>
      </c>
      <c r="E20" s="73" t="s">
        <v>112</v>
      </c>
      <c r="F20" s="98">
        <v>0</v>
      </c>
      <c r="G20" s="73"/>
      <c r="I20" s="67"/>
      <c r="J20" s="67"/>
    </row>
    <row r="21" ht="36">
      <c r="A21" s="62">
        <v>12</v>
      </c>
      <c r="B21" s="62">
        <v>7</v>
      </c>
      <c r="C21" s="68" t="s">
        <v>113</v>
      </c>
      <c r="D21" s="101" t="s">
        <v>114</v>
      </c>
      <c r="E21" s="102"/>
      <c r="F21" s="98">
        <v>300.74087867410583</v>
      </c>
      <c r="G21" s="102" t="s">
        <v>47</v>
      </c>
      <c r="I21" s="67"/>
      <c r="J21" s="67"/>
    </row>
    <row r="22" ht="15">
      <c r="A22" s="62">
        <v>13</v>
      </c>
      <c r="B22" s="62"/>
      <c r="C22" s="68"/>
      <c r="D22" s="76" t="s">
        <v>30</v>
      </c>
      <c r="E22" s="73" t="s">
        <v>115</v>
      </c>
      <c r="F22" s="98">
        <v>0</v>
      </c>
      <c r="G22" s="73"/>
      <c r="I22" s="67"/>
      <c r="J22" s="67"/>
    </row>
    <row r="23" ht="15">
      <c r="A23" s="62">
        <v>12</v>
      </c>
      <c r="B23" s="62"/>
      <c r="C23" s="68"/>
      <c r="D23" s="77" t="s">
        <v>116</v>
      </c>
      <c r="E23" s="90" t="s">
        <v>117</v>
      </c>
      <c r="F23" s="98">
        <v>0</v>
      </c>
      <c r="G23" s="90"/>
      <c r="I23" s="67"/>
      <c r="J23" s="67"/>
    </row>
    <row r="24" ht="24">
      <c r="A24" s="62">
        <v>15</v>
      </c>
      <c r="B24" s="62">
        <v>22</v>
      </c>
      <c r="C24" s="68" t="s">
        <v>118</v>
      </c>
      <c r="D24" s="74" t="s">
        <v>119</v>
      </c>
      <c r="E24" s="70" t="s">
        <v>120</v>
      </c>
      <c r="F24" s="98">
        <v>375.22357852231761</v>
      </c>
      <c r="G24" s="70"/>
      <c r="I24" s="67"/>
      <c r="J24" s="67"/>
    </row>
    <row r="25" ht="24">
      <c r="A25" s="62">
        <v>16</v>
      </c>
      <c r="B25" s="62"/>
      <c r="C25" s="68"/>
      <c r="D25" s="76" t="s">
        <v>121</v>
      </c>
      <c r="E25" s="73" t="s">
        <v>122</v>
      </c>
      <c r="F25" s="98">
        <v>0</v>
      </c>
      <c r="G25" s="73"/>
      <c r="I25" s="67"/>
      <c r="J25" s="67"/>
    </row>
    <row r="26" ht="15">
      <c r="A26" s="62">
        <v>18</v>
      </c>
      <c r="B26" s="62">
        <v>25</v>
      </c>
      <c r="C26" s="68" t="s">
        <v>123</v>
      </c>
      <c r="D26" s="74" t="s">
        <v>124</v>
      </c>
      <c r="E26" s="70" t="s">
        <v>125</v>
      </c>
      <c r="F26" s="98">
        <v>95.687812130579402</v>
      </c>
      <c r="G26" s="70"/>
      <c r="I26" s="67"/>
      <c r="J26" s="67"/>
    </row>
    <row r="27" ht="24">
      <c r="A27" s="62" t="e">
        <v>#REF!</v>
      </c>
      <c r="B27" s="62"/>
      <c r="C27" s="68"/>
      <c r="D27" s="76" t="s">
        <v>121</v>
      </c>
      <c r="E27" s="73" t="s">
        <v>126</v>
      </c>
      <c r="F27" s="98">
        <v>0</v>
      </c>
      <c r="G27" s="73"/>
      <c r="I27" s="67"/>
      <c r="J27" s="67"/>
    </row>
    <row r="28" ht="15">
      <c r="A28" s="62">
        <v>18</v>
      </c>
      <c r="B28" s="62"/>
      <c r="C28" s="68"/>
      <c r="D28" s="76" t="s">
        <v>127</v>
      </c>
      <c r="E28" s="73" t="s">
        <v>128</v>
      </c>
      <c r="F28" s="98">
        <v>0</v>
      </c>
      <c r="G28" s="73"/>
      <c r="I28" s="67"/>
      <c r="J28" s="67"/>
    </row>
    <row r="29" ht="15">
      <c r="A29" s="62">
        <v>20</v>
      </c>
      <c r="B29" s="62">
        <v>27</v>
      </c>
      <c r="C29" s="68" t="s">
        <v>129</v>
      </c>
      <c r="D29" s="74" t="s">
        <v>130</v>
      </c>
      <c r="E29" s="70" t="s">
        <v>85</v>
      </c>
      <c r="F29" s="98">
        <v>139.3038621305794</v>
      </c>
      <c r="G29" s="70"/>
      <c r="I29" s="67"/>
      <c r="J29" s="67"/>
    </row>
    <row r="30" ht="15">
      <c r="A30" s="62" t="e">
        <v>#REF!</v>
      </c>
      <c r="B30" s="62"/>
      <c r="C30" s="68"/>
      <c r="D30" s="76" t="s">
        <v>34</v>
      </c>
      <c r="E30" s="73" t="s">
        <v>131</v>
      </c>
      <c r="F30" s="98">
        <v>0</v>
      </c>
      <c r="G30" s="73"/>
      <c r="I30" s="67"/>
      <c r="J30" s="67"/>
    </row>
    <row r="31" ht="15">
      <c r="A31" s="62">
        <v>23</v>
      </c>
      <c r="B31" s="62">
        <v>30</v>
      </c>
      <c r="C31" s="92" t="s">
        <v>132</v>
      </c>
      <c r="D31" s="74" t="s">
        <v>30</v>
      </c>
      <c r="E31" s="70" t="s">
        <v>133</v>
      </c>
      <c r="F31" s="98">
        <v>801.3463035223175</v>
      </c>
      <c r="G31" s="70"/>
      <c r="I31" s="67"/>
      <c r="J31" s="67"/>
    </row>
    <row r="32" ht="15">
      <c r="A32" s="62" t="e">
        <v>#REF!</v>
      </c>
      <c r="B32" s="62"/>
      <c r="C32" s="92"/>
      <c r="D32" s="77" t="s">
        <v>34</v>
      </c>
      <c r="E32" s="90" t="s">
        <v>134</v>
      </c>
      <c r="F32" s="98">
        <v>0</v>
      </c>
      <c r="G32" s="90"/>
      <c r="I32" s="67"/>
      <c r="J32" s="67"/>
    </row>
    <row r="33" ht="15">
      <c r="A33" s="62">
        <v>24</v>
      </c>
      <c r="B33" s="62">
        <v>31</v>
      </c>
      <c r="C33" s="92" t="s">
        <v>135</v>
      </c>
      <c r="D33" s="74" t="s">
        <v>30</v>
      </c>
      <c r="E33" s="70" t="s">
        <v>136</v>
      </c>
      <c r="F33" s="98">
        <v>882.67552756584405</v>
      </c>
      <c r="G33" s="70"/>
      <c r="I33" s="67"/>
      <c r="J33" s="67"/>
    </row>
    <row r="34" ht="15">
      <c r="A34" s="62">
        <v>23</v>
      </c>
      <c r="B34" s="62"/>
      <c r="C34" s="92"/>
      <c r="D34" s="77" t="s">
        <v>34</v>
      </c>
      <c r="E34" s="90" t="s">
        <v>134</v>
      </c>
      <c r="F34" s="98">
        <v>0</v>
      </c>
      <c r="G34" s="90"/>
      <c r="I34" s="67"/>
      <c r="J34" s="67"/>
    </row>
    <row r="35" ht="15">
      <c r="A35" s="62">
        <v>25</v>
      </c>
      <c r="B35" s="62">
        <v>32</v>
      </c>
      <c r="C35" s="92" t="s">
        <v>137</v>
      </c>
      <c r="D35" s="74" t="s">
        <v>30</v>
      </c>
      <c r="E35" s="70" t="s">
        <v>138</v>
      </c>
      <c r="F35" s="98">
        <v>283.18204617410584</v>
      </c>
      <c r="G35" s="70"/>
      <c r="I35" s="67"/>
      <c r="J35" s="67"/>
    </row>
    <row r="36" ht="24">
      <c r="A36" s="62"/>
      <c r="B36" s="62"/>
      <c r="C36" s="92"/>
      <c r="D36" s="76" t="s">
        <v>121</v>
      </c>
      <c r="E36" s="73" t="s">
        <v>139</v>
      </c>
      <c r="F36" s="98"/>
      <c r="G36" s="73"/>
      <c r="I36" s="67"/>
      <c r="J36" s="67"/>
    </row>
    <row r="37" ht="24">
      <c r="A37" s="62" t="e">
        <v>#REF!</v>
      </c>
      <c r="B37" s="62"/>
      <c r="C37" s="92"/>
      <c r="D37" s="77" t="s">
        <v>140</v>
      </c>
      <c r="E37" s="90" t="s">
        <v>115</v>
      </c>
      <c r="F37" s="98">
        <v>0</v>
      </c>
      <c r="G37" s="90"/>
      <c r="I37" s="67"/>
      <c r="J37" s="67"/>
    </row>
    <row r="38">
      <c r="A38" s="62">
        <v>37</v>
      </c>
      <c r="B38" s="62">
        <v>50</v>
      </c>
      <c r="C38" s="68" t="s">
        <v>141</v>
      </c>
      <c r="D38" s="74" t="s">
        <v>30</v>
      </c>
      <c r="E38" s="70" t="s">
        <v>142</v>
      </c>
      <c r="F38" s="98">
        <v>2094.7045711339056</v>
      </c>
      <c r="G38" s="70"/>
      <c r="I38" s="95"/>
      <c r="J38" s="95"/>
      <c r="K38" s="95"/>
    </row>
    <row r="39">
      <c r="A39" s="62">
        <v>36</v>
      </c>
      <c r="B39" s="62"/>
      <c r="C39" s="68"/>
      <c r="D39" s="76" t="s">
        <v>124</v>
      </c>
      <c r="E39" s="73" t="s">
        <v>143</v>
      </c>
      <c r="F39" s="98">
        <v>0</v>
      </c>
      <c r="G39" s="73"/>
      <c r="I39" s="95"/>
      <c r="J39" s="95"/>
      <c r="K39" s="95"/>
    </row>
    <row r="40" ht="24">
      <c r="A40" s="62">
        <v>37</v>
      </c>
      <c r="B40" s="62"/>
      <c r="C40" s="68"/>
      <c r="D40" s="76" t="s">
        <v>121</v>
      </c>
      <c r="E40" s="73" t="s">
        <v>144</v>
      </c>
      <c r="F40" s="98">
        <v>0</v>
      </c>
      <c r="G40" s="73"/>
      <c r="I40" s="95"/>
      <c r="J40" s="95"/>
      <c r="K40" s="95"/>
    </row>
    <row r="41" ht="24">
      <c r="A41" s="62"/>
      <c r="B41" s="62"/>
      <c r="C41" s="68"/>
      <c r="D41" s="76" t="s">
        <v>140</v>
      </c>
      <c r="E41" s="73" t="s">
        <v>145</v>
      </c>
      <c r="F41" s="98"/>
      <c r="G41" s="73"/>
      <c r="I41" s="95"/>
      <c r="J41" s="95"/>
      <c r="K41" s="95"/>
    </row>
    <row r="42">
      <c r="A42" s="62" t="e">
        <v>#REF!</v>
      </c>
      <c r="B42" s="62"/>
      <c r="C42" s="68"/>
      <c r="D42" s="76" t="s">
        <v>34</v>
      </c>
      <c r="E42" s="73" t="s">
        <v>146</v>
      </c>
      <c r="F42" s="98">
        <v>0</v>
      </c>
      <c r="G42" s="73"/>
      <c r="I42" s="95"/>
      <c r="J42" s="95"/>
      <c r="K42" s="95"/>
    </row>
    <row r="43">
      <c r="A43" s="62">
        <v>38</v>
      </c>
      <c r="B43" s="62">
        <v>52</v>
      </c>
      <c r="C43" s="68" t="s">
        <v>147</v>
      </c>
      <c r="D43" s="74" t="s">
        <v>124</v>
      </c>
      <c r="E43" s="70" t="s">
        <v>148</v>
      </c>
      <c r="F43" s="98">
        <v>78.094594630579408</v>
      </c>
      <c r="G43" s="70"/>
      <c r="I43" s="95"/>
      <c r="J43" s="95"/>
      <c r="K43" s="95"/>
    </row>
    <row r="44" ht="24">
      <c r="A44" s="62"/>
      <c r="B44" s="62"/>
      <c r="C44" s="68"/>
      <c r="D44" s="76" t="s">
        <v>121</v>
      </c>
      <c r="E44" s="73" t="s">
        <v>128</v>
      </c>
      <c r="F44" s="98"/>
      <c r="G44" s="73"/>
      <c r="I44" s="95"/>
      <c r="J44" s="95"/>
      <c r="K44" s="95"/>
    </row>
    <row r="45" ht="24">
      <c r="A45" s="62">
        <v>37</v>
      </c>
      <c r="B45" s="62"/>
      <c r="C45" s="68"/>
      <c r="D45" s="76" t="s">
        <v>140</v>
      </c>
      <c r="E45" s="73" t="s">
        <v>149</v>
      </c>
      <c r="F45" s="98">
        <v>0</v>
      </c>
      <c r="G45" s="73"/>
      <c r="I45" s="95"/>
      <c r="J45" s="95"/>
      <c r="K45" s="95"/>
    </row>
    <row r="46">
      <c r="A46" s="62">
        <v>39</v>
      </c>
      <c r="B46" s="62">
        <v>54</v>
      </c>
      <c r="C46" s="68" t="s">
        <v>150</v>
      </c>
      <c r="D46" s="74" t="s">
        <v>124</v>
      </c>
      <c r="E46" s="70" t="s">
        <v>151</v>
      </c>
      <c r="F46" s="98">
        <v>334.46383456584408</v>
      </c>
      <c r="G46" s="70"/>
      <c r="I46" s="95"/>
      <c r="J46" s="95"/>
      <c r="K46" s="95"/>
    </row>
    <row r="47" ht="24">
      <c r="A47" s="62" t="e">
        <v>#REF!</v>
      </c>
      <c r="B47" s="62"/>
      <c r="C47" s="68"/>
      <c r="D47" s="76" t="s">
        <v>121</v>
      </c>
      <c r="E47" s="73" t="s">
        <v>152</v>
      </c>
      <c r="F47" s="98">
        <v>0</v>
      </c>
      <c r="G47" s="73"/>
      <c r="I47" s="95"/>
      <c r="J47" s="95"/>
      <c r="K47" s="95"/>
    </row>
    <row r="48" ht="24">
      <c r="A48" s="62">
        <v>39</v>
      </c>
      <c r="B48" s="62"/>
      <c r="C48" s="68"/>
      <c r="D48" s="76" t="s">
        <v>140</v>
      </c>
      <c r="E48" s="73" t="s">
        <v>153</v>
      </c>
      <c r="F48" s="98">
        <v>0</v>
      </c>
      <c r="G48" s="73"/>
      <c r="I48" s="95"/>
      <c r="J48" s="95"/>
      <c r="K48" s="95"/>
    </row>
    <row r="49" ht="36">
      <c r="A49" s="62">
        <v>43</v>
      </c>
      <c r="B49" s="62">
        <v>56</v>
      </c>
      <c r="C49" s="92" t="s">
        <v>154</v>
      </c>
      <c r="D49" s="99" t="s">
        <v>155</v>
      </c>
      <c r="E49" s="100"/>
      <c r="F49" s="98">
        <v>9372.5</v>
      </c>
      <c r="G49" s="100" t="s">
        <v>156</v>
      </c>
      <c r="I49" s="95"/>
      <c r="J49" s="95"/>
      <c r="K49" s="95"/>
    </row>
    <row r="50">
      <c r="I50" s="95"/>
      <c r="J50" s="95"/>
      <c r="K50" s="95"/>
    </row>
  </sheetData>
  <autoFilter ref="A5:K5"/>
  <mergeCells count="53">
    <mergeCell ref="A2:E2"/>
    <mergeCell ref="A7:A14"/>
    <mergeCell ref="B7:B14"/>
    <mergeCell ref="C7:C14"/>
    <mergeCell ref="F7:F14"/>
    <mergeCell ref="A16:A18"/>
    <mergeCell ref="B16:B18"/>
    <mergeCell ref="C16:C18"/>
    <mergeCell ref="F16:F18"/>
    <mergeCell ref="A19:A20"/>
    <mergeCell ref="B19:B20"/>
    <mergeCell ref="C19:C20"/>
    <mergeCell ref="F19:F20"/>
    <mergeCell ref="A21:A23"/>
    <mergeCell ref="B21:B23"/>
    <mergeCell ref="C21:C23"/>
    <mergeCell ref="F21:F23"/>
    <mergeCell ref="A24:A25"/>
    <mergeCell ref="B24:B25"/>
    <mergeCell ref="C24:C25"/>
    <mergeCell ref="F24:F25"/>
    <mergeCell ref="A26:A28"/>
    <mergeCell ref="B26:B28"/>
    <mergeCell ref="C26:C28"/>
    <mergeCell ref="F26:F28"/>
    <mergeCell ref="A29:A30"/>
    <mergeCell ref="B29:B30"/>
    <mergeCell ref="C29:C30"/>
    <mergeCell ref="F29:F30"/>
    <mergeCell ref="A31:A32"/>
    <mergeCell ref="B31:B32"/>
    <mergeCell ref="C31:C32"/>
    <mergeCell ref="F31:F32"/>
    <mergeCell ref="A33:A34"/>
    <mergeCell ref="B33:B34"/>
    <mergeCell ref="C33:C34"/>
    <mergeCell ref="F33:F34"/>
    <mergeCell ref="A35:A37"/>
    <mergeCell ref="B35:B37"/>
    <mergeCell ref="C35:C37"/>
    <mergeCell ref="F35:F37"/>
    <mergeCell ref="A38:A42"/>
    <mergeCell ref="B38:B42"/>
    <mergeCell ref="C38:C42"/>
    <mergeCell ref="F38:F42"/>
    <mergeCell ref="A43:A45"/>
    <mergeCell ref="B43:B45"/>
    <mergeCell ref="C43:C45"/>
    <mergeCell ref="F43:F45"/>
    <mergeCell ref="A46:A48"/>
    <mergeCell ref="B46:B48"/>
    <mergeCell ref="C46:C48"/>
    <mergeCell ref="F46:F48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2" ySplit="6" topLeftCell="C7" activePane="bottomRight" state="frozen"/>
      <selection activeCell="I11" activeCellId="0" sqref="I11:I18"/>
    </sheetView>
  </sheetViews>
  <sheetFormatPr defaultRowHeight="14.25"/>
  <cols>
    <col customWidth="1" min="1" max="1" style="50" width="5.5703125"/>
    <col customWidth="1" hidden="1" min="2" max="2" style="50" width="6"/>
    <col customWidth="1" min="3" max="3" style="50" width="30.5703125"/>
    <col customWidth="1" min="4" max="4" style="51" width="42.28515625"/>
    <col customWidth="1" min="5" max="5" style="52" width="29.28515625"/>
    <col customWidth="1" min="6" max="6" style="50" width="11"/>
    <col customWidth="1" min="7" max="7" style="96" width="13.140625"/>
    <col customWidth="1" min="8" max="8" style="52" width="29.28515625"/>
    <col min="9" max="16384" style="50" width="9.140625"/>
  </cols>
  <sheetData>
    <row r="1" s="54" customFormat="1" ht="15"/>
    <row r="2" s="54" customFormat="1" ht="18.75">
      <c r="A2" s="55" t="s">
        <v>157</v>
      </c>
      <c r="B2" s="55"/>
      <c r="C2" s="55"/>
      <c r="D2" s="55"/>
      <c r="E2" s="55"/>
      <c r="F2" s="55"/>
    </row>
    <row r="3" s="54" customFormat="1" ht="15">
      <c r="H3" s="56" t="s">
        <v>21</v>
      </c>
    </row>
    <row r="4" ht="36">
      <c r="A4" s="57" t="s">
        <v>22</v>
      </c>
      <c r="B4" s="57" t="s">
        <v>23</v>
      </c>
      <c r="C4" s="57" t="s">
        <v>24</v>
      </c>
      <c r="D4" s="58" t="s">
        <v>25</v>
      </c>
      <c r="E4" s="58" t="s">
        <v>26</v>
      </c>
      <c r="F4" s="57" t="s">
        <v>158</v>
      </c>
      <c r="G4" s="59" t="s">
        <v>27</v>
      </c>
      <c r="H4" s="58" t="s">
        <v>4</v>
      </c>
      <c r="J4" s="60"/>
      <c r="K4" s="60"/>
    </row>
    <row r="5">
      <c r="A5" s="57">
        <v>1</v>
      </c>
      <c r="B5" s="61"/>
      <c r="C5" s="57">
        <v>2</v>
      </c>
      <c r="D5" s="58">
        <v>3</v>
      </c>
      <c r="E5" s="58">
        <v>4</v>
      </c>
      <c r="F5" s="61"/>
      <c r="G5" s="97"/>
      <c r="H5" s="58">
        <v>6</v>
      </c>
      <c r="J5" s="60"/>
      <c r="K5" s="60"/>
    </row>
    <row r="6" ht="15">
      <c r="A6" s="62">
        <v>1</v>
      </c>
      <c r="B6" s="61"/>
      <c r="C6" s="62" t="s">
        <v>28</v>
      </c>
      <c r="D6" s="63"/>
      <c r="E6" s="64"/>
      <c r="F6" s="61"/>
      <c r="G6" s="65">
        <f>SUM(G7:G59)</f>
        <v>18880.540057600076</v>
      </c>
      <c r="H6" s="64"/>
      <c r="J6" s="66"/>
      <c r="K6" s="67"/>
    </row>
    <row r="7" ht="36">
      <c r="A7" s="62">
        <v>4</v>
      </c>
      <c r="B7" s="62">
        <v>116</v>
      </c>
      <c r="C7" s="68" t="s">
        <v>159</v>
      </c>
      <c r="D7" s="103" t="s">
        <v>55</v>
      </c>
      <c r="E7" s="104"/>
      <c r="F7" s="105">
        <v>2025</v>
      </c>
      <c r="G7" s="98">
        <v>0</v>
      </c>
      <c r="H7" s="106" t="s">
        <v>47</v>
      </c>
      <c r="J7" s="67"/>
      <c r="K7" s="67"/>
    </row>
    <row r="8" ht="36">
      <c r="A8" s="62">
        <v>4</v>
      </c>
      <c r="B8" s="62"/>
      <c r="C8" s="68"/>
      <c r="D8" s="82" t="s">
        <v>68</v>
      </c>
      <c r="E8" s="94"/>
      <c r="F8" s="107"/>
      <c r="G8" s="98">
        <v>0</v>
      </c>
      <c r="H8" s="83" t="s">
        <v>47</v>
      </c>
      <c r="J8" s="67"/>
      <c r="K8" s="67"/>
    </row>
    <row r="9" ht="24">
      <c r="A9" s="88">
        <v>7</v>
      </c>
      <c r="B9" s="88">
        <v>66</v>
      </c>
      <c r="C9" s="89" t="s">
        <v>160</v>
      </c>
      <c r="D9" s="76" t="s">
        <v>30</v>
      </c>
      <c r="E9" s="73" t="s">
        <v>161</v>
      </c>
      <c r="F9" s="108">
        <v>2025</v>
      </c>
      <c r="G9" s="109">
        <v>584.12232083967149</v>
      </c>
      <c r="H9" s="73"/>
      <c r="J9" s="67"/>
      <c r="K9" s="67"/>
    </row>
    <row r="10" ht="36">
      <c r="A10" s="62">
        <v>16</v>
      </c>
      <c r="B10" s="84">
        <v>28</v>
      </c>
      <c r="C10" s="85" t="s">
        <v>162</v>
      </c>
      <c r="D10" s="74" t="s">
        <v>30</v>
      </c>
      <c r="E10" s="70" t="s">
        <v>163</v>
      </c>
      <c r="F10" s="110">
        <v>2025</v>
      </c>
      <c r="G10" s="111">
        <v>397.79588631405113</v>
      </c>
      <c r="H10" s="70"/>
      <c r="J10" s="67"/>
      <c r="K10" s="67"/>
    </row>
    <row r="11" ht="19.5">
      <c r="A11" s="62">
        <v>17</v>
      </c>
      <c r="B11" s="62">
        <v>24</v>
      </c>
      <c r="C11" s="68" t="s">
        <v>164</v>
      </c>
      <c r="D11" s="74" t="s">
        <v>30</v>
      </c>
      <c r="E11" s="70" t="s">
        <v>165</v>
      </c>
      <c r="F11" s="112">
        <v>2025</v>
      </c>
      <c r="G11" s="98">
        <v>222.87950631405113</v>
      </c>
      <c r="H11" s="70"/>
      <c r="I11" s="87"/>
      <c r="J11" s="67"/>
      <c r="K11" s="67"/>
    </row>
    <row r="12" ht="19.5">
      <c r="A12" s="62" t="e">
        <v>#REF!</v>
      </c>
      <c r="B12" s="62"/>
      <c r="C12" s="68"/>
      <c r="D12" s="76" t="s">
        <v>34</v>
      </c>
      <c r="E12" s="73" t="s">
        <v>134</v>
      </c>
      <c r="F12" s="62"/>
      <c r="G12" s="98">
        <v>0</v>
      </c>
      <c r="H12" s="73"/>
      <c r="I12" s="87"/>
      <c r="J12" s="67"/>
      <c r="K12" s="67"/>
    </row>
    <row r="13" ht="15">
      <c r="A13" s="62">
        <v>19</v>
      </c>
      <c r="B13" s="62">
        <v>26</v>
      </c>
      <c r="C13" s="68" t="s">
        <v>166</v>
      </c>
      <c r="D13" s="74" t="s">
        <v>30</v>
      </c>
      <c r="E13" s="70" t="s">
        <v>167</v>
      </c>
      <c r="F13" s="112">
        <v>2025</v>
      </c>
      <c r="G13" s="98">
        <v>1668.6137507305841</v>
      </c>
      <c r="H13" s="70"/>
      <c r="J13" s="67"/>
      <c r="K13" s="67"/>
    </row>
    <row r="14" ht="15">
      <c r="A14" s="62" t="e">
        <v>#REF!</v>
      </c>
      <c r="B14" s="62"/>
      <c r="C14" s="68"/>
      <c r="D14" s="76" t="s">
        <v>34</v>
      </c>
      <c r="E14" s="73" t="s">
        <v>168</v>
      </c>
      <c r="F14" s="62"/>
      <c r="G14" s="98">
        <v>0</v>
      </c>
      <c r="H14" s="73"/>
      <c r="J14" s="67"/>
      <c r="K14" s="67"/>
    </row>
    <row r="15" ht="15">
      <c r="A15" s="62">
        <v>19</v>
      </c>
      <c r="B15" s="62"/>
      <c r="C15" s="68"/>
      <c r="D15" s="76" t="s">
        <v>169</v>
      </c>
      <c r="E15" s="73" t="s">
        <v>81</v>
      </c>
      <c r="F15" s="62"/>
      <c r="G15" s="98">
        <v>0</v>
      </c>
      <c r="H15" s="73"/>
      <c r="J15" s="67"/>
      <c r="K15" s="67"/>
    </row>
    <row r="16" ht="15">
      <c r="A16" s="62" t="e">
        <v>#REF!</v>
      </c>
      <c r="B16" s="62"/>
      <c r="C16" s="68"/>
      <c r="D16" s="76" t="s">
        <v>108</v>
      </c>
      <c r="E16" s="73" t="s">
        <v>170</v>
      </c>
      <c r="F16" s="62"/>
      <c r="G16" s="98">
        <v>0</v>
      </c>
      <c r="H16" s="73"/>
      <c r="J16" s="67"/>
      <c r="K16" s="67"/>
    </row>
    <row r="17" ht="24">
      <c r="A17" s="62">
        <v>20</v>
      </c>
      <c r="B17" s="62"/>
      <c r="C17" s="68"/>
      <c r="D17" s="76" t="s">
        <v>171</v>
      </c>
      <c r="E17" s="73" t="s">
        <v>172</v>
      </c>
      <c r="F17" s="62"/>
      <c r="G17" s="98">
        <v>0</v>
      </c>
      <c r="H17" s="73"/>
      <c r="J17" s="67"/>
      <c r="K17" s="67"/>
    </row>
    <row r="18" ht="24">
      <c r="A18" s="62" t="e">
        <v>#REF!</v>
      </c>
      <c r="B18" s="62"/>
      <c r="C18" s="68"/>
      <c r="D18" s="76" t="s">
        <v>173</v>
      </c>
      <c r="E18" s="73" t="s">
        <v>174</v>
      </c>
      <c r="F18" s="62"/>
      <c r="G18" s="98">
        <v>0</v>
      </c>
      <c r="H18" s="73"/>
      <c r="J18" s="67"/>
      <c r="K18" s="67"/>
    </row>
    <row r="19" ht="21.75">
      <c r="A19" s="62">
        <v>21</v>
      </c>
      <c r="B19" s="62">
        <v>23</v>
      </c>
      <c r="C19" s="68" t="s">
        <v>175</v>
      </c>
      <c r="D19" s="74" t="s">
        <v>30</v>
      </c>
      <c r="E19" s="70" t="s">
        <v>161</v>
      </c>
      <c r="F19" s="112">
        <v>2025</v>
      </c>
      <c r="G19" s="98">
        <v>797.89542167934326</v>
      </c>
      <c r="H19" s="70"/>
      <c r="I19" s="113"/>
      <c r="J19" s="67"/>
      <c r="K19" s="67"/>
    </row>
    <row r="20" ht="21.75">
      <c r="A20" s="62">
        <v>21</v>
      </c>
      <c r="B20" s="62"/>
      <c r="C20" s="68"/>
      <c r="D20" s="76" t="s">
        <v>34</v>
      </c>
      <c r="E20" s="73" t="s">
        <v>75</v>
      </c>
      <c r="F20" s="62"/>
      <c r="G20" s="98">
        <v>0</v>
      </c>
      <c r="H20" s="73"/>
      <c r="I20" s="113"/>
      <c r="J20" s="67"/>
      <c r="K20" s="67"/>
    </row>
    <row r="21" ht="21.75">
      <c r="A21" s="62" t="e">
        <v>#REF!</v>
      </c>
      <c r="B21" s="62"/>
      <c r="C21" s="68"/>
      <c r="D21" s="76" t="s">
        <v>176</v>
      </c>
      <c r="E21" s="73" t="s">
        <v>177</v>
      </c>
      <c r="F21" s="62"/>
      <c r="G21" s="98">
        <v>0</v>
      </c>
      <c r="H21" s="73"/>
      <c r="I21" s="113"/>
      <c r="J21" s="67"/>
      <c r="K21" s="67"/>
    </row>
    <row r="22" ht="15">
      <c r="A22" s="62">
        <v>22</v>
      </c>
      <c r="B22" s="62">
        <v>29</v>
      </c>
      <c r="C22" s="68" t="s">
        <v>178</v>
      </c>
      <c r="D22" s="74" t="s">
        <v>30</v>
      </c>
      <c r="E22" s="70" t="s">
        <v>179</v>
      </c>
      <c r="F22" s="112">
        <v>2025</v>
      </c>
      <c r="G22" s="98">
        <v>1677.4962888330656</v>
      </c>
      <c r="H22" s="70"/>
      <c r="J22" s="67"/>
      <c r="K22" s="67"/>
    </row>
    <row r="23" ht="15">
      <c r="A23" s="62">
        <v>22</v>
      </c>
      <c r="B23" s="62"/>
      <c r="C23" s="68"/>
      <c r="D23" s="77" t="s">
        <v>34</v>
      </c>
      <c r="E23" s="90" t="s">
        <v>180</v>
      </c>
      <c r="F23" s="62"/>
      <c r="G23" s="98">
        <v>0</v>
      </c>
      <c r="H23" s="90"/>
      <c r="J23" s="67"/>
      <c r="K23" s="67"/>
    </row>
    <row r="24" ht="19.5">
      <c r="A24" s="62">
        <v>26</v>
      </c>
      <c r="B24" s="62">
        <v>35</v>
      </c>
      <c r="C24" s="92" t="s">
        <v>181</v>
      </c>
      <c r="D24" s="74" t="s">
        <v>30</v>
      </c>
      <c r="E24" s="70" t="s">
        <v>163</v>
      </c>
      <c r="F24" s="112">
        <v>2025</v>
      </c>
      <c r="G24" s="98">
        <v>837.86209157025564</v>
      </c>
      <c r="H24" s="70"/>
      <c r="I24" s="87"/>
      <c r="J24" s="67"/>
      <c r="K24" s="67"/>
    </row>
    <row r="25" ht="19.5">
      <c r="A25" s="62">
        <v>24</v>
      </c>
      <c r="B25" s="62"/>
      <c r="C25" s="92"/>
      <c r="D25" s="76" t="s">
        <v>34</v>
      </c>
      <c r="E25" s="73" t="s">
        <v>182</v>
      </c>
      <c r="F25" s="62"/>
      <c r="G25" s="98">
        <v>0</v>
      </c>
      <c r="H25" s="73"/>
      <c r="I25" s="87"/>
      <c r="J25" s="67"/>
      <c r="K25" s="67"/>
    </row>
    <row r="26" ht="15">
      <c r="A26" s="62">
        <v>27</v>
      </c>
      <c r="B26" s="62">
        <v>36</v>
      </c>
      <c r="C26" s="68" t="s">
        <v>183</v>
      </c>
      <c r="D26" s="74" t="s">
        <v>124</v>
      </c>
      <c r="E26" s="70" t="s">
        <v>184</v>
      </c>
      <c r="F26" s="112">
        <v>2025</v>
      </c>
      <c r="G26" s="98">
        <v>3811.9719124099274</v>
      </c>
      <c r="H26" s="70"/>
      <c r="J26" s="67"/>
      <c r="K26" s="67"/>
    </row>
    <row r="27" ht="24">
      <c r="A27" s="62" t="e">
        <v>#REF!</v>
      </c>
      <c r="B27" s="62"/>
      <c r="C27" s="68"/>
      <c r="D27" s="76" t="s">
        <v>140</v>
      </c>
      <c r="E27" s="73" t="s">
        <v>185</v>
      </c>
      <c r="F27" s="62"/>
      <c r="G27" s="98">
        <v>0</v>
      </c>
      <c r="H27" s="73"/>
      <c r="J27" s="67"/>
      <c r="K27" s="67"/>
    </row>
    <row r="28" ht="24">
      <c r="A28" s="62">
        <v>27</v>
      </c>
      <c r="B28" s="62"/>
      <c r="C28" s="68"/>
      <c r="D28" s="76" t="s">
        <v>121</v>
      </c>
      <c r="E28" s="73" t="s">
        <v>186</v>
      </c>
      <c r="F28" s="62"/>
      <c r="G28" s="98">
        <v>0</v>
      </c>
      <c r="H28" s="73"/>
      <c r="J28" s="67"/>
      <c r="K28" s="67"/>
    </row>
    <row r="29" ht="15">
      <c r="A29" s="62">
        <v>25</v>
      </c>
      <c r="B29" s="62"/>
      <c r="C29" s="68"/>
      <c r="D29" s="76" t="s">
        <v>187</v>
      </c>
      <c r="E29" s="73" t="s">
        <v>188</v>
      </c>
      <c r="F29" s="62"/>
      <c r="G29" s="98">
        <v>0</v>
      </c>
      <c r="H29" s="73"/>
      <c r="J29" s="67"/>
      <c r="K29" s="67"/>
    </row>
    <row r="30" ht="15">
      <c r="A30" s="62">
        <v>28</v>
      </c>
      <c r="B30" s="62">
        <v>37</v>
      </c>
      <c r="C30" s="68" t="s">
        <v>189</v>
      </c>
      <c r="D30" s="74" t="s">
        <v>190</v>
      </c>
      <c r="E30" s="70" t="s">
        <v>191</v>
      </c>
      <c r="F30" s="112">
        <v>2025</v>
      </c>
      <c r="G30" s="98">
        <v>621.95805620496355</v>
      </c>
      <c r="H30" s="70"/>
      <c r="J30" s="67"/>
      <c r="K30" s="67"/>
    </row>
    <row r="31" ht="15">
      <c r="A31" s="62" t="e">
        <v>#REF!</v>
      </c>
      <c r="B31" s="62"/>
      <c r="C31" s="68"/>
      <c r="D31" s="76" t="s">
        <v>124</v>
      </c>
      <c r="E31" s="73" t="s">
        <v>192</v>
      </c>
      <c r="F31" s="62"/>
      <c r="G31" s="98">
        <v>0</v>
      </c>
      <c r="H31" s="73"/>
      <c r="J31" s="67"/>
      <c r="K31" s="67"/>
    </row>
    <row r="32" ht="15">
      <c r="A32" s="62">
        <v>28</v>
      </c>
      <c r="B32" s="62"/>
      <c r="C32" s="68"/>
      <c r="D32" s="76" t="s">
        <v>30</v>
      </c>
      <c r="E32" s="73" t="s">
        <v>193</v>
      </c>
      <c r="F32" s="62"/>
      <c r="G32" s="98">
        <v>0</v>
      </c>
      <c r="H32" s="73"/>
      <c r="J32" s="67"/>
      <c r="K32" s="67"/>
    </row>
    <row r="33" ht="24">
      <c r="A33" s="62">
        <v>26</v>
      </c>
      <c r="B33" s="62"/>
      <c r="C33" s="68"/>
      <c r="D33" s="76" t="s">
        <v>121</v>
      </c>
      <c r="E33" s="73" t="s">
        <v>194</v>
      </c>
      <c r="F33" s="62"/>
      <c r="G33" s="98">
        <v>0</v>
      </c>
      <c r="H33" s="73"/>
      <c r="J33" s="67"/>
      <c r="K33" s="67"/>
    </row>
    <row r="34" ht="24">
      <c r="A34" s="62">
        <v>29</v>
      </c>
      <c r="B34" s="62"/>
      <c r="C34" s="68"/>
      <c r="D34" s="76" t="s">
        <v>140</v>
      </c>
      <c r="E34" s="73" t="s">
        <v>195</v>
      </c>
      <c r="F34" s="62"/>
      <c r="G34" s="98">
        <v>0</v>
      </c>
      <c r="H34" s="73"/>
      <c r="J34" s="67"/>
      <c r="K34" s="67"/>
    </row>
    <row r="35" ht="15">
      <c r="A35" s="62">
        <v>29</v>
      </c>
      <c r="B35" s="62">
        <v>38</v>
      </c>
      <c r="C35" s="68" t="s">
        <v>196</v>
      </c>
      <c r="D35" s="74" t="s">
        <v>124</v>
      </c>
      <c r="E35" s="70" t="s">
        <v>197</v>
      </c>
      <c r="F35" s="112">
        <v>2025</v>
      </c>
      <c r="G35" s="98">
        <v>715.74742525620456</v>
      </c>
      <c r="H35" s="70"/>
      <c r="J35" s="67"/>
      <c r="K35" s="67"/>
    </row>
    <row r="36" ht="24">
      <c r="A36" s="62">
        <v>27</v>
      </c>
      <c r="B36" s="62"/>
      <c r="C36" s="68"/>
      <c r="D36" s="76" t="s">
        <v>121</v>
      </c>
      <c r="E36" s="73" t="s">
        <v>198</v>
      </c>
      <c r="F36" s="62"/>
      <c r="G36" s="98">
        <v>0</v>
      </c>
      <c r="H36" s="73"/>
      <c r="J36" s="67"/>
      <c r="K36" s="67"/>
    </row>
    <row r="37" ht="24">
      <c r="A37" s="62">
        <v>30</v>
      </c>
      <c r="B37" s="62"/>
      <c r="C37" s="68"/>
      <c r="D37" s="76" t="s">
        <v>140</v>
      </c>
      <c r="E37" s="73" t="s">
        <v>120</v>
      </c>
      <c r="F37" s="62"/>
      <c r="G37" s="98">
        <v>0</v>
      </c>
      <c r="H37" s="73"/>
      <c r="J37" s="67"/>
      <c r="K37" s="67"/>
    </row>
    <row r="38" ht="15">
      <c r="A38" s="62" t="e">
        <v>#REF!</v>
      </c>
      <c r="B38" s="62"/>
      <c r="C38" s="68"/>
      <c r="D38" s="76" t="s">
        <v>199</v>
      </c>
      <c r="E38" s="73" t="s">
        <v>200</v>
      </c>
      <c r="F38" s="62"/>
      <c r="G38" s="98">
        <v>0</v>
      </c>
      <c r="H38" s="73"/>
      <c r="J38" s="67"/>
      <c r="K38" s="67"/>
    </row>
    <row r="39" ht="15">
      <c r="A39" s="62">
        <v>30</v>
      </c>
      <c r="B39" s="62">
        <v>39</v>
      </c>
      <c r="C39" s="68" t="s">
        <v>201</v>
      </c>
      <c r="D39" s="74" t="s">
        <v>124</v>
      </c>
      <c r="E39" s="70" t="s">
        <v>202</v>
      </c>
      <c r="F39" s="112">
        <v>2025</v>
      </c>
      <c r="G39" s="98">
        <v>2715.8751724099275</v>
      </c>
      <c r="H39" s="70"/>
      <c r="J39" s="67"/>
      <c r="K39" s="67"/>
    </row>
    <row r="40" ht="24">
      <c r="A40" s="62">
        <v>28</v>
      </c>
      <c r="B40" s="62"/>
      <c r="C40" s="68"/>
      <c r="D40" s="76" t="s">
        <v>121</v>
      </c>
      <c r="E40" s="73" t="s">
        <v>203</v>
      </c>
      <c r="F40" s="62"/>
      <c r="G40" s="98">
        <v>0</v>
      </c>
      <c r="H40" s="73"/>
      <c r="J40" s="67"/>
      <c r="K40" s="67"/>
    </row>
    <row r="41" ht="24">
      <c r="A41" s="62">
        <v>31</v>
      </c>
      <c r="B41" s="62"/>
      <c r="C41" s="68"/>
      <c r="D41" s="76" t="s">
        <v>140</v>
      </c>
      <c r="E41" s="73" t="s">
        <v>204</v>
      </c>
      <c r="F41" s="62"/>
      <c r="G41" s="98">
        <v>0</v>
      </c>
      <c r="H41" s="73"/>
      <c r="J41" s="67"/>
      <c r="K41" s="67"/>
    </row>
    <row r="42" ht="15">
      <c r="A42" s="62" t="e">
        <v>#REF!</v>
      </c>
      <c r="B42" s="62"/>
      <c r="C42" s="68"/>
      <c r="D42" s="76" t="s">
        <v>205</v>
      </c>
      <c r="E42" s="73" t="s">
        <v>83</v>
      </c>
      <c r="F42" s="62"/>
      <c r="G42" s="98">
        <v>0</v>
      </c>
      <c r="H42" s="73"/>
      <c r="J42" s="67"/>
      <c r="K42" s="67"/>
    </row>
    <row r="43" ht="15">
      <c r="A43" s="62">
        <v>31</v>
      </c>
      <c r="B43" s="62"/>
      <c r="C43" s="68"/>
      <c r="D43" s="76" t="s">
        <v>199</v>
      </c>
      <c r="E43" s="73" t="s">
        <v>161</v>
      </c>
      <c r="F43" s="62"/>
      <c r="G43" s="98">
        <v>0</v>
      </c>
      <c r="H43" s="73"/>
      <c r="J43" s="67"/>
      <c r="K43" s="67"/>
    </row>
    <row r="44" ht="48">
      <c r="A44" s="62">
        <v>31</v>
      </c>
      <c r="B44" s="62">
        <v>40</v>
      </c>
      <c r="C44" s="68" t="s">
        <v>206</v>
      </c>
      <c r="D44" s="74" t="s">
        <v>30</v>
      </c>
      <c r="E44" s="70" t="s">
        <v>125</v>
      </c>
      <c r="F44" s="112">
        <v>2025</v>
      </c>
      <c r="G44" s="98">
        <v>129.61257452562043</v>
      </c>
      <c r="H44" s="70"/>
      <c r="J44" s="67"/>
      <c r="K44" s="67"/>
    </row>
    <row r="45" ht="21.75">
      <c r="A45" s="62">
        <v>32</v>
      </c>
      <c r="B45" s="62">
        <v>41</v>
      </c>
      <c r="C45" s="92" t="s">
        <v>207</v>
      </c>
      <c r="D45" s="74" t="s">
        <v>30</v>
      </c>
      <c r="E45" s="70" t="s">
        <v>148</v>
      </c>
      <c r="F45" s="112">
        <v>2025</v>
      </c>
      <c r="G45" s="98">
        <v>76.408054525620457</v>
      </c>
      <c r="H45" s="70"/>
      <c r="I45" s="113"/>
      <c r="J45" s="67"/>
      <c r="K45" s="67"/>
    </row>
    <row r="46" ht="21.75">
      <c r="A46" s="62" t="e">
        <v>#REF!</v>
      </c>
      <c r="B46" s="62"/>
      <c r="C46" s="92"/>
      <c r="D46" s="76" t="s">
        <v>34</v>
      </c>
      <c r="E46" s="73" t="s">
        <v>208</v>
      </c>
      <c r="F46" s="62"/>
      <c r="G46" s="98">
        <v>0</v>
      </c>
      <c r="H46" s="73"/>
      <c r="I46" s="113"/>
      <c r="J46" s="67"/>
      <c r="K46" s="67"/>
    </row>
    <row r="47" ht="15">
      <c r="A47" s="62">
        <v>33</v>
      </c>
      <c r="B47" s="62">
        <v>42</v>
      </c>
      <c r="C47" s="68" t="s">
        <v>209</v>
      </c>
      <c r="D47" s="74" t="s">
        <v>190</v>
      </c>
      <c r="E47" s="70" t="s">
        <v>210</v>
      </c>
      <c r="F47" s="112">
        <v>2025</v>
      </c>
      <c r="G47" s="98">
        <v>81.863409051240922</v>
      </c>
      <c r="H47" s="70"/>
      <c r="J47" s="67"/>
      <c r="K47" s="67"/>
    </row>
    <row r="48" ht="15">
      <c r="A48" s="62" t="e">
        <v>#REF!</v>
      </c>
      <c r="B48" s="62"/>
      <c r="C48" s="68"/>
      <c r="D48" s="76" t="s">
        <v>211</v>
      </c>
      <c r="E48" s="73" t="s">
        <v>161</v>
      </c>
      <c r="F48" s="62"/>
      <c r="G48" s="98">
        <v>0</v>
      </c>
      <c r="H48" s="73"/>
      <c r="J48" s="67"/>
      <c r="K48" s="67"/>
    </row>
    <row r="49" ht="36">
      <c r="A49" s="62">
        <v>33</v>
      </c>
      <c r="B49" s="62"/>
      <c r="C49" s="68"/>
      <c r="D49" s="114" t="s">
        <v>212</v>
      </c>
      <c r="E49" s="80"/>
      <c r="F49" s="62"/>
      <c r="G49" s="98">
        <v>0</v>
      </c>
      <c r="H49" s="80" t="s">
        <v>47</v>
      </c>
      <c r="J49" s="67"/>
      <c r="K49" s="67"/>
    </row>
    <row r="50" ht="15">
      <c r="A50" s="62">
        <v>34</v>
      </c>
      <c r="B50" s="62">
        <v>43</v>
      </c>
      <c r="C50" s="68" t="s">
        <v>213</v>
      </c>
      <c r="D50" s="74" t="s">
        <v>190</v>
      </c>
      <c r="E50" s="70" t="s">
        <v>214</v>
      </c>
      <c r="F50" s="112">
        <v>2025</v>
      </c>
      <c r="G50" s="98">
        <v>771.54070357686135</v>
      </c>
      <c r="H50" s="70"/>
      <c r="J50" s="67"/>
      <c r="K50" s="67"/>
    </row>
    <row r="51" ht="15">
      <c r="A51" s="62">
        <v>34</v>
      </c>
      <c r="B51" s="62"/>
      <c r="C51" s="68"/>
      <c r="D51" s="76" t="s">
        <v>211</v>
      </c>
      <c r="E51" s="73" t="s">
        <v>215</v>
      </c>
      <c r="F51" s="62"/>
      <c r="G51" s="98">
        <v>0</v>
      </c>
      <c r="H51" s="73"/>
      <c r="J51" s="67"/>
      <c r="K51" s="67"/>
    </row>
    <row r="52" ht="15">
      <c r="A52" s="62"/>
      <c r="B52" s="62"/>
      <c r="C52" s="68"/>
      <c r="D52" s="76" t="s">
        <v>216</v>
      </c>
      <c r="E52" s="73" t="s">
        <v>217</v>
      </c>
      <c r="F52" s="62"/>
      <c r="G52" s="98"/>
      <c r="H52" s="73"/>
      <c r="J52" s="67"/>
      <c r="K52" s="67"/>
    </row>
    <row r="53" ht="36">
      <c r="A53" s="62" t="e">
        <v>#REF!</v>
      </c>
      <c r="B53" s="62"/>
      <c r="C53" s="68"/>
      <c r="D53" s="114" t="s">
        <v>212</v>
      </c>
      <c r="E53" s="80"/>
      <c r="F53" s="62"/>
      <c r="G53" s="98">
        <v>0</v>
      </c>
      <c r="H53" s="80" t="s">
        <v>47</v>
      </c>
      <c r="J53" s="67"/>
      <c r="K53" s="67"/>
    </row>
    <row r="54" ht="15">
      <c r="A54" s="62">
        <v>35</v>
      </c>
      <c r="B54" s="62">
        <v>45</v>
      </c>
      <c r="C54" s="68" t="s">
        <v>218</v>
      </c>
      <c r="D54" s="74" t="s">
        <v>30</v>
      </c>
      <c r="E54" s="70" t="s">
        <v>219</v>
      </c>
      <c r="F54" s="112">
        <v>2025</v>
      </c>
      <c r="G54" s="98">
        <v>326.32292631405107</v>
      </c>
      <c r="H54" s="70"/>
      <c r="J54" s="67"/>
      <c r="K54" s="67"/>
    </row>
    <row r="55" ht="15">
      <c r="A55" s="62">
        <v>35</v>
      </c>
      <c r="B55" s="62"/>
      <c r="C55" s="68"/>
      <c r="D55" s="76" t="s">
        <v>34</v>
      </c>
      <c r="E55" s="73" t="s">
        <v>191</v>
      </c>
      <c r="F55" s="62"/>
      <c r="G55" s="98">
        <v>0</v>
      </c>
      <c r="H55" s="73"/>
      <c r="J55" s="67"/>
      <c r="K55" s="67"/>
    </row>
    <row r="56">
      <c r="A56" s="62">
        <v>36</v>
      </c>
      <c r="B56" s="62">
        <v>48</v>
      </c>
      <c r="C56" s="68" t="s">
        <v>220</v>
      </c>
      <c r="D56" s="74" t="s">
        <v>124</v>
      </c>
      <c r="E56" s="70" t="s">
        <v>197</v>
      </c>
      <c r="F56" s="112">
        <v>2025</v>
      </c>
      <c r="G56" s="98">
        <v>646.57455704463518</v>
      </c>
      <c r="H56" s="70"/>
      <c r="J56" s="95"/>
      <c r="K56" s="95"/>
      <c r="L56" s="95"/>
    </row>
    <row r="57" ht="24">
      <c r="A57" s="62"/>
      <c r="B57" s="62"/>
      <c r="C57" s="68"/>
      <c r="D57" s="76" t="s">
        <v>121</v>
      </c>
      <c r="E57" s="73" t="s">
        <v>221</v>
      </c>
      <c r="F57" s="62"/>
      <c r="G57" s="98"/>
      <c r="H57" s="73"/>
      <c r="J57" s="95"/>
      <c r="K57" s="95"/>
      <c r="L57" s="95"/>
    </row>
    <row r="58" ht="24">
      <c r="A58" s="62" t="e">
        <v>#REF!</v>
      </c>
      <c r="B58" s="62"/>
      <c r="C58" s="68"/>
      <c r="D58" s="76" t="s">
        <v>140</v>
      </c>
      <c r="E58" s="73" t="s">
        <v>222</v>
      </c>
      <c r="F58" s="62"/>
      <c r="G58" s="98">
        <v>0</v>
      </c>
      <c r="H58" s="73"/>
      <c r="J58" s="95"/>
      <c r="K58" s="95"/>
      <c r="L58" s="95"/>
    </row>
    <row r="59" ht="36">
      <c r="A59" s="62">
        <v>44</v>
      </c>
      <c r="B59" s="62">
        <v>57</v>
      </c>
      <c r="C59" s="92" t="s">
        <v>223</v>
      </c>
      <c r="D59" s="99" t="s">
        <v>155</v>
      </c>
      <c r="E59" s="100"/>
      <c r="F59" s="112">
        <v>2025</v>
      </c>
      <c r="G59" s="98">
        <v>2796</v>
      </c>
      <c r="H59" s="100" t="s">
        <v>224</v>
      </c>
      <c r="J59" s="95"/>
      <c r="K59" s="95"/>
      <c r="L59" s="95"/>
    </row>
    <row r="60">
      <c r="J60" s="95"/>
      <c r="K60" s="95"/>
      <c r="L60" s="95"/>
    </row>
  </sheetData>
  <autoFilter ref="A6:H59"/>
  <mergeCells count="76">
    <mergeCell ref="A2:F2"/>
    <mergeCell ref="A7:A8"/>
    <mergeCell ref="B7:B8"/>
    <mergeCell ref="C7:C8"/>
    <mergeCell ref="F7:F8"/>
    <mergeCell ref="G7:G8"/>
    <mergeCell ref="A11:A12"/>
    <mergeCell ref="B11:B12"/>
    <mergeCell ref="C11:C12"/>
    <mergeCell ref="F11:F12"/>
    <mergeCell ref="G11:G12"/>
    <mergeCell ref="A13:A18"/>
    <mergeCell ref="B13:B18"/>
    <mergeCell ref="C13:C18"/>
    <mergeCell ref="F13:F18"/>
    <mergeCell ref="G13:G18"/>
    <mergeCell ref="A19:A21"/>
    <mergeCell ref="B19:B21"/>
    <mergeCell ref="C19:C21"/>
    <mergeCell ref="F19:F21"/>
    <mergeCell ref="G19:G21"/>
    <mergeCell ref="A22:A23"/>
    <mergeCell ref="B22:B23"/>
    <mergeCell ref="C22:C23"/>
    <mergeCell ref="F22:F23"/>
    <mergeCell ref="G22:G23"/>
    <mergeCell ref="A24:A25"/>
    <mergeCell ref="B24:B25"/>
    <mergeCell ref="C24:C25"/>
    <mergeCell ref="F24:F25"/>
    <mergeCell ref="G24:G25"/>
    <mergeCell ref="A26:A29"/>
    <mergeCell ref="B26:B29"/>
    <mergeCell ref="C26:C29"/>
    <mergeCell ref="F26:F29"/>
    <mergeCell ref="G26:G29"/>
    <mergeCell ref="A30:A34"/>
    <mergeCell ref="B30:B34"/>
    <mergeCell ref="C30:C34"/>
    <mergeCell ref="F30:F34"/>
    <mergeCell ref="G30:G34"/>
    <mergeCell ref="A35:A38"/>
    <mergeCell ref="B35:B38"/>
    <mergeCell ref="C35:C38"/>
    <mergeCell ref="F35:F38"/>
    <mergeCell ref="G35:G38"/>
    <mergeCell ref="A39:A43"/>
    <mergeCell ref="B39:B43"/>
    <mergeCell ref="C39:C43"/>
    <mergeCell ref="F39:F43"/>
    <mergeCell ref="G39:G43"/>
    <mergeCell ref="A45:A46"/>
    <mergeCell ref="B45:B46"/>
    <mergeCell ref="C45:C46"/>
    <mergeCell ref="F45:F46"/>
    <mergeCell ref="G45:G46"/>
    <mergeCell ref="A47:A49"/>
    <mergeCell ref="B47:B49"/>
    <mergeCell ref="C47:C49"/>
    <mergeCell ref="F47:F49"/>
    <mergeCell ref="G47:G49"/>
    <mergeCell ref="A50:A53"/>
    <mergeCell ref="B50:B53"/>
    <mergeCell ref="C50:C53"/>
    <mergeCell ref="F50:F53"/>
    <mergeCell ref="G50:G53"/>
    <mergeCell ref="A54:A55"/>
    <mergeCell ref="B54:B55"/>
    <mergeCell ref="C54:C55"/>
    <mergeCell ref="F54:F55"/>
    <mergeCell ref="G54:G55"/>
    <mergeCell ref="A56:A58"/>
    <mergeCell ref="B56:B58"/>
    <mergeCell ref="C56:C58"/>
    <mergeCell ref="F56:F58"/>
    <mergeCell ref="G56:G58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2" ySplit="6" topLeftCell="C7" activePane="bottomRight" state="frozen"/>
      <selection activeCell="I11" activeCellId="0" sqref="I11:I18"/>
    </sheetView>
  </sheetViews>
  <sheetFormatPr defaultRowHeight="14.25"/>
  <cols>
    <col customWidth="1" min="1" max="1" style="50" width="5.5703125"/>
    <col customWidth="1" hidden="1" min="2" max="2" style="50" width="6"/>
    <col customWidth="1" min="3" max="3" style="50" width="30.5703125"/>
    <col customWidth="1" min="4" max="4" style="51" width="42.28515625"/>
    <col customWidth="1" min="5" max="5" style="52" width="34.7109375"/>
    <col customWidth="1" min="6" max="6" style="96" width="13.140625"/>
    <col customWidth="1" min="7" max="7" style="52" width="29.28515625"/>
    <col min="8" max="16384" style="50" width="9.140625"/>
  </cols>
  <sheetData>
    <row r="1" s="54" customFormat="1" ht="15"/>
    <row r="2" s="54" customFormat="1" ht="18.75">
      <c r="A2" s="55" t="s">
        <v>225</v>
      </c>
      <c r="B2" s="55"/>
      <c r="C2" s="55"/>
      <c r="D2" s="55"/>
      <c r="E2" s="55"/>
    </row>
    <row r="3" s="54" customFormat="1" ht="15">
      <c r="G3" s="56" t="s">
        <v>21</v>
      </c>
    </row>
    <row r="4" ht="36">
      <c r="A4" s="57" t="s">
        <v>22</v>
      </c>
      <c r="B4" s="57" t="s">
        <v>23</v>
      </c>
      <c r="C4" s="57" t="s">
        <v>24</v>
      </c>
      <c r="D4" s="58" t="s">
        <v>25</v>
      </c>
      <c r="E4" s="58" t="s">
        <v>26</v>
      </c>
      <c r="F4" s="59" t="s">
        <v>27</v>
      </c>
      <c r="G4" s="58" t="s">
        <v>4</v>
      </c>
      <c r="I4" s="60"/>
      <c r="J4" s="60"/>
    </row>
    <row r="5">
      <c r="A5" s="57">
        <v>1</v>
      </c>
      <c r="B5" s="61"/>
      <c r="C5" s="57">
        <v>2</v>
      </c>
      <c r="D5" s="58">
        <v>3</v>
      </c>
      <c r="E5" s="58">
        <v>4</v>
      </c>
      <c r="F5" s="97"/>
      <c r="G5" s="58">
        <v>6</v>
      </c>
      <c r="I5" s="60"/>
      <c r="J5" s="60"/>
    </row>
    <row r="6" ht="15">
      <c r="A6" s="62">
        <v>1</v>
      </c>
      <c r="B6" s="61"/>
      <c r="C6" s="62" t="s">
        <v>28</v>
      </c>
      <c r="D6" s="63"/>
      <c r="E6" s="64"/>
      <c r="F6" s="65">
        <f>SUM(F7:F9)</f>
        <v>128959.59190022675</v>
      </c>
      <c r="G6" s="64"/>
      <c r="I6" s="66"/>
      <c r="J6" s="67"/>
    </row>
    <row r="7" ht="36">
      <c r="A7" s="62">
        <v>40</v>
      </c>
      <c r="B7" s="115" t="s">
        <v>226</v>
      </c>
      <c r="C7" s="92" t="s">
        <v>227</v>
      </c>
      <c r="D7" s="99" t="s">
        <v>228</v>
      </c>
      <c r="E7" s="100" t="s">
        <v>229</v>
      </c>
      <c r="F7" s="98">
        <v>1858.7439173341872</v>
      </c>
      <c r="G7" s="100"/>
      <c r="I7" s="95"/>
      <c r="J7" s="95"/>
      <c r="K7" s="95"/>
    </row>
    <row r="8" ht="300">
      <c r="A8" s="62">
        <v>41</v>
      </c>
      <c r="B8" s="115" t="s">
        <v>226</v>
      </c>
      <c r="C8" s="92" t="s">
        <v>227</v>
      </c>
      <c r="D8" s="99" t="s">
        <v>230</v>
      </c>
      <c r="E8" s="116" t="s">
        <v>231</v>
      </c>
      <c r="F8" s="98">
        <v>125000</v>
      </c>
      <c r="G8" s="117" t="s">
        <v>47</v>
      </c>
      <c r="I8" s="95"/>
      <c r="J8" s="95"/>
      <c r="K8" s="95"/>
    </row>
    <row r="9" ht="24">
      <c r="A9" s="62">
        <v>42</v>
      </c>
      <c r="B9" s="115" t="s">
        <v>232</v>
      </c>
      <c r="C9" s="92" t="s">
        <v>233</v>
      </c>
      <c r="D9" s="99" t="s">
        <v>234</v>
      </c>
      <c r="E9" s="100" t="s">
        <v>235</v>
      </c>
      <c r="F9" s="98">
        <v>2100.8479828925642</v>
      </c>
      <c r="G9" s="100"/>
      <c r="I9" s="95"/>
      <c r="J9" s="95"/>
      <c r="K9" s="95"/>
    </row>
    <row r="10">
      <c r="I10" s="95"/>
      <c r="J10" s="95"/>
      <c r="K10" s="95"/>
    </row>
  </sheetData>
  <autoFilter ref="A6:G9"/>
  <mergeCells count="1">
    <mergeCell ref="A2:E2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2006-09-16T00:00:00Z</dcterms:created>
  <dcterms:modified xsi:type="dcterms:W3CDTF">2024-06-20T05:35:30Z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