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.Legkokonets\Desktop\ФАСАД\"/>
    </mc:Choice>
  </mc:AlternateContent>
  <bookViews>
    <workbookView xWindow="0" yWindow="0" windowWidth="28800" windowHeight="12300"/>
  </bookViews>
  <sheets>
    <sheet name="ФАСАД АВК" sheetId="1" r:id="rId1"/>
  </sheets>
  <definedNames>
    <definedName name="_xlnm.Print_Titles" localSheetId="0">'ФАСАД АВК'!$8:$8</definedName>
    <definedName name="_xlnm.Print_Area" localSheetId="0">'ФАСАД АВК'!$A$1:$M$107</definedName>
  </definedNames>
  <calcPr calcId="162913"/>
</workbook>
</file>

<file path=xl/calcChain.xml><?xml version="1.0" encoding="utf-8"?>
<calcChain xmlns="http://schemas.openxmlformats.org/spreadsheetml/2006/main">
  <c r="D80" i="1" l="1"/>
  <c r="D78" i="1"/>
  <c r="D75" i="1"/>
  <c r="D76" i="1" s="1"/>
  <c r="D74" i="1"/>
  <c r="D69" i="1"/>
  <c r="D68" i="1"/>
  <c r="D13" i="1" l="1"/>
  <c r="D17" i="1" s="1"/>
  <c r="D14" i="1" l="1"/>
  <c r="D15" i="1"/>
  <c r="D16" i="1"/>
</calcChain>
</file>

<file path=xl/sharedStrings.xml><?xml version="1.0" encoding="utf-8"?>
<sst xmlns="http://schemas.openxmlformats.org/spreadsheetml/2006/main" count="281" uniqueCount="166">
  <si>
    <t>№ п/п</t>
  </si>
  <si>
    <t>Наименование работ и затрат</t>
  </si>
  <si>
    <t>Кол-во</t>
  </si>
  <si>
    <t>1</t>
  </si>
  <si>
    <t>3</t>
  </si>
  <si>
    <t>4</t>
  </si>
  <si>
    <t>5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</si>
  <si>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</si>
  <si>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</si>
  <si>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</si>
  <si>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</si>
  <si>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</si>
  <si>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</si>
  <si>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</si>
  <si>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</si>
  <si>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</si>
  <si>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</si>
  <si>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</si>
  <si>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</si>
  <si>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</si>
  <si>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</si>
  <si>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</si>
  <si>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</si>
  <si>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</si>
  <si>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</si>
  <si>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Стоимость материалов и оборудования</t>
  </si>
  <si>
    <t>Стоимость трудозатрат</t>
  </si>
  <si>
    <t>Итоговая стоимость</t>
  </si>
  <si>
    <t>Примечание</t>
  </si>
  <si>
    <t>Цена руб., без НДС</t>
  </si>
  <si>
    <t>Итого руб., без НДС</t>
  </si>
  <si>
    <t>2</t>
  </si>
  <si>
    <t>6</t>
  </si>
  <si>
    <t>Ед. изм.</t>
  </si>
  <si>
    <t>ИТОГИ :</t>
  </si>
  <si>
    <t>Итого затраты в текущих ценах</t>
  </si>
  <si>
    <t>Временные здания и сооружения, в том числе:</t>
  </si>
  <si>
    <t xml:space="preserve">*указать вид затрат </t>
  </si>
  <si>
    <t>компл.</t>
  </si>
  <si>
    <t>Прочие затраты, в том числе:</t>
  </si>
  <si>
    <t>ВСЕГО с учетом всех дополнительных затрат в текущих ценах</t>
  </si>
  <si>
    <t>т</t>
  </si>
  <si>
    <t>м3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</si>
  <si>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</si>
  <si>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</si>
  <si>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</si>
  <si>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</si>
  <si>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</si>
  <si>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</si>
  <si>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</si>
  <si>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</si>
  <si>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</si>
  <si>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</si>
  <si>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</si>
  <si>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</si>
  <si>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</si>
  <si>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Ведомость объема работ №</t>
  </si>
  <si>
    <t>Архитектурные решения. Фасад, Аэровокзальный комплекс (АВК)</t>
  </si>
  <si>
    <t>Разработка рабочей документации</t>
  </si>
  <si>
    <t xml:space="preserve">Разработка BIM-модели </t>
  </si>
  <si>
    <t>Авторский надзор (АН) над выполнением работ по монтажу фасадов</t>
  </si>
  <si>
    <t>комплект</t>
  </si>
  <si>
    <t>помесячно</t>
  </si>
  <si>
    <t>х месяцев</t>
  </si>
  <si>
    <t xml:space="preserve">Необходимо указать стоимость услуг Авторского надзора в месяц и общую, исходя из заявленного срока выполнения работ. Указать кол-во специалистов АН </t>
  </si>
  <si>
    <t>Раздел 1.  Вентилируемый фасад</t>
  </si>
  <si>
    <t>Устройство вентилируемых фасадов с облицовкой панелями из композитных материалов: с устройством теплоизоляционного слоя</t>
  </si>
  <si>
    <t>м2</t>
  </si>
  <si>
    <t xml:space="preserve">Конструкции навесной фасадной системы с воздушным зазором </t>
  </si>
  <si>
    <t>Плиты минераловатные теплоизоляционные</t>
  </si>
  <si>
    <t>По проекту: "Венти Баттс" ROCKWOOL (или аналог)</t>
  </si>
  <si>
    <t>Ветро-влагозащитная мембрана</t>
  </si>
  <si>
    <t>Конструкции теплого фасада за нависающими конструкциями кровли - устройство металлического каркаса из направляющих профилей под облицовку различными материалами: стен</t>
  </si>
  <si>
    <t>Итого по разделу 1  Вентилируемый фасад</t>
  </si>
  <si>
    <t>Раздел 2 Витражи</t>
  </si>
  <si>
    <t>Витраж 1-1 (С вертикальной раскладкой)</t>
  </si>
  <si>
    <t>Стеклопакет однокамерный, прямоугольный, прозрачный</t>
  </si>
  <si>
    <t xml:space="preserve">По проекту: стекло SunGuard Super Neutral 51/28, в соотв. с КП производителя "Сегал" </t>
  </si>
  <si>
    <t>Стеклопакет однокамерный, прямоугольный, прозрачный, огнестойкий Е15</t>
  </si>
  <si>
    <t xml:space="preserve">По проекту: стекло Guardian </t>
  </si>
  <si>
    <t>Стоимость ЭМ</t>
  </si>
  <si>
    <t>Монтаж ограждающих конструкций стен: из многослойных панелей заводской готовности при высоте здания до 50 м</t>
  </si>
  <si>
    <t>Покрытие изоляции фасонных поверхностей листовым металлом с заготовкой покрытия (для устройства противопожарного пояса)</t>
  </si>
  <si>
    <t xml:space="preserve">Противопожарный пояс </t>
  </si>
  <si>
    <t>По проекту: "Сиал" (или аналог)</t>
  </si>
  <si>
    <t>Сейсмические швы</t>
  </si>
  <si>
    <t>Изоляция изделиями из пенопласта на битуме холодных поверхностей: стен и колонн прямоугольных</t>
  </si>
  <si>
    <t xml:space="preserve">Плиты из минеральной ваты теплоизоляционные гидрофобизированные на основе базальтового волокна 100 мм*94.73 м2 </t>
  </si>
  <si>
    <t>Плиты из минеральной ваты теплоизоляционные гидрофобизированные на основе базальтового волокна 20 мм*94.73 м2</t>
  </si>
  <si>
    <t>Покрытие изоляции фасонных поверхностей листовым металлом с заготовкой покрытия</t>
  </si>
  <si>
    <t>Сталь листовая оцинкованная, толщина 0,55 мм</t>
  </si>
  <si>
    <t>Покрытие изоляции фасонных поверхностей листовым металлом с заготовкой покрытия (поликарбонат)</t>
  </si>
  <si>
    <t>Панель из поликарбоната, монолитная, толщина 5,0 мм (RAL 7024)</t>
  </si>
  <si>
    <t>По проекту: ROCKWOOL Венти Баттс (или аналог)</t>
  </si>
  <si>
    <t>Витраж 1-2 (с наклонной раскладкой)</t>
  </si>
  <si>
    <t>Итого по разделу 2. Витражи</t>
  </si>
  <si>
    <t>Раздел 3.  Вентиялционные решетки в фасаде здания</t>
  </si>
  <si>
    <t>Монтаж навесных панелей фасадов из герметичных стеклопакетов в пластиковой или алюминиевой обвязке</t>
  </si>
  <si>
    <t>Вентиляционные решетки в составе системы навесных вентилируемых фасадов  ВР-1 (1500х1500мм)</t>
  </si>
  <si>
    <t>шт</t>
  </si>
  <si>
    <t>Вентиляционная решетка в составе стоечно-ригельной алюминиевой витражной системы фасадов с наклонными стойками и  заполнением однокамерными ромбовидными стеклопакетам ВР-2.1 (1450х2950)</t>
  </si>
  <si>
    <t>Вентиляционная решетка в составе стоечно-ригельной алюминиевой витражной системы фасадов с наклонными стойками и  заполнением однокамерными ромбовидными стеклопакетам ВР-2.2 (1450х1450)</t>
  </si>
  <si>
    <t>Итого по разделу 3. Вентиялционные решетки в фасаде здания</t>
  </si>
  <si>
    <t>Монтаж козырька стеклянного на стальных подвесах, 1200х3000мм, толщина стекла 10мм бесцветное</t>
  </si>
  <si>
    <t>Оргстекло листовое ТОСП (техническое органическое стекло пластифицированное) толщиной: 10 мм бесцветное</t>
  </si>
  <si>
    <t>Монтаж козырька стеклянного на стальных подвесах, 1200х6000мм , толщина стекла 10мм бесцветное</t>
  </si>
  <si>
    <t>Монтаж навесных панелей фасадов из герметичных стеклопакетов в пластиковой или алюминиевой обвязке 28590х4380 мм; 17630х4420 мм RAL 9006</t>
  </si>
  <si>
    <t>По проекту: Металлоконструкции и фурнитура козырька. Козырек стеклянный на стальных подвесах. Нержавеющая сталь AISI 316, полированная, хром KINLONG (или аналог)</t>
  </si>
  <si>
    <t>Монтаж мембраны профилированной гидроизоляционной</t>
  </si>
  <si>
    <t>Мембрана профилированная гидроизоляционная, высота шипа 8 мм, прочность 300-600 Н, относительное удлинение при разрыве не менее 24-28 %, Г4</t>
  </si>
  <si>
    <t xml:space="preserve">Пенополистирол экструдированный </t>
  </si>
  <si>
    <t>Устройство пароизоляционного слоя из геотекстиля нетканого</t>
  </si>
  <si>
    <t>Геотекстиль нетканый, поверхностной плотностью 500 г/м2</t>
  </si>
  <si>
    <t>Устройство пароизоляционного слоя из полимерного материала</t>
  </si>
  <si>
    <t>Полимерный материал</t>
  </si>
  <si>
    <t>По проекту: НордФасад (или аналог). Состав ограждающей конструкции по проекту: стальной оцинкованный профилированный лист, вентиляционный зазор 30 мм, ветро-влагозащитная мембрана, утеплитель ROCKWOOL ВЕНТИ БАТТС (или аналог) 100 мм, гипсокартон влагостойкий 12 мм. Допускается альтернативный вариант выполнения данной конструкции (например, из сэндвич-панелей). Проектируемая конструкция должна соответствовать требованиям действующих нормативных документов, в т.ч. для применения в сейсмоопасных районах.</t>
  </si>
  <si>
    <t>Козырек из композитных металлических панелей на подсистеме, на стальных подвесах,
28590х4380 мм</t>
  </si>
  <si>
    <t>Козырек из композитных металлических панелей на подсистеме, на стальных подвесах,
17630х4420 мм</t>
  </si>
  <si>
    <t>По проекту: Металлоконструкции и фурнитура козырька. Нержавеющая сталь AISI 316, полированная, хром KINLONG (или аналог). RAL 9006. В том числе, узел примыкания навеса к фасаду из витража (стемалит, сэндвич-панель, минераловатная плита полностью 145-175 кг/м3)</t>
  </si>
  <si>
    <t>38</t>
  </si>
  <si>
    <t>39</t>
  </si>
  <si>
    <t>40</t>
  </si>
  <si>
    <t>41</t>
  </si>
  <si>
    <t>42</t>
  </si>
  <si>
    <t>43</t>
  </si>
  <si>
    <t>44</t>
  </si>
  <si>
    <t>45</t>
  </si>
  <si>
    <t xml:space="preserve">По проекту: CARBON PROF (или аналог). </t>
  </si>
  <si>
    <t xml:space="preserve">По проекту: Технониколь 500 гр/м2. </t>
  </si>
  <si>
    <t xml:space="preserve"> По проекту: Logicroof V-SL (или аналог). </t>
  </si>
  <si>
    <t xml:space="preserve">По проекту: RAL 9006. </t>
  </si>
  <si>
    <t>Раздел 4. Наружная отделка колонн</t>
  </si>
  <si>
    <t>Высококачественная штукатурка фасадов декоративным раствором по камню: колонн прямоугольных гладких</t>
  </si>
  <si>
    <t>Штукатурка полимерная декоративная, зерно 1,5 мм   (RAL 9006)</t>
  </si>
  <si>
    <t>кг</t>
  </si>
  <si>
    <t>Итого по разделу 4. Наружная отделка колонн</t>
  </si>
  <si>
    <t>По проекту: Ceresit Decor Plus (или аналог)</t>
  </si>
  <si>
    <t xml:space="preserve">Раздел 5. Козырьки </t>
  </si>
  <si>
    <t>Итого по разделу 5. Козырьки</t>
  </si>
  <si>
    <t xml:space="preserve">Итого по разделу 6. Изоляционная система цоколя </t>
  </si>
  <si>
    <t xml:space="preserve">Раздел 6. Изоляционная система цоколя </t>
  </si>
  <si>
    <t>46</t>
  </si>
  <si>
    <t>47</t>
  </si>
  <si>
    <t>48</t>
  </si>
  <si>
    <t>49</t>
  </si>
  <si>
    <t>50</t>
  </si>
  <si>
    <t>51</t>
  </si>
  <si>
    <t>52</t>
  </si>
  <si>
    <t>53</t>
  </si>
  <si>
    <t>В том числе, узел примыкания навеса к фасаду из витража (стемалит, сэндвич-панель, минераловатная плита полностью 145-175 кг/м3) и фурнитура козырька.</t>
  </si>
  <si>
    <t xml:space="preserve">По проекту: PLANTER geo (или аналог). </t>
  </si>
  <si>
    <r>
      <t>Сэндвич-панель стеновая 1000х</t>
    </r>
    <r>
      <rPr>
        <b/>
        <sz val="9"/>
        <color rgb="FFFF0000"/>
        <rFont val="Times New Roman"/>
        <family val="1"/>
        <charset val="204"/>
      </rPr>
      <t>150 мм</t>
    </r>
  </si>
  <si>
    <r>
      <t xml:space="preserve">Панели </t>
    </r>
    <r>
      <rPr>
        <b/>
        <sz val="10"/>
        <color rgb="FFFF0000"/>
        <rFont val="Times New Roman"/>
        <family val="1"/>
        <charset val="204"/>
      </rPr>
      <t>композитные</t>
    </r>
  </si>
  <si>
    <t>Стеклопакет однокамерный, ромбовидный, прозрачный, частичная шелкография наружного стекла*</t>
  </si>
  <si>
    <t>Стеклопакет однокамерный, ромбовидный, обратно-окрашенный, шелкография наружного стекла *</t>
  </si>
  <si>
    <t xml:space="preserve">Монтаж стоечно-ригельной алюминиевой витражной системы фасада с вертикальными стойками, </t>
  </si>
  <si>
    <t>Изготовление стоечно-ригельной алюминиевой витражной системы фасада с вертикальными стойками</t>
  </si>
  <si>
    <t>По ПД: "Сиал" (или аналог)</t>
  </si>
  <si>
    <r>
      <t xml:space="preserve">Монтаж стеклопакета: однокамерный, прямоугольный для высотных зданий, </t>
    </r>
    <r>
      <rPr>
        <b/>
        <sz val="10"/>
        <color rgb="FFFF0000"/>
        <rFont val="Times New Roman"/>
        <family val="1"/>
        <charset val="204"/>
      </rPr>
      <t xml:space="preserve">в т.ч. монтаж декоративных крышек </t>
    </r>
  </si>
  <si>
    <t>Декоративные крышки КПС-851 (20533п.м) и КПС с минимальным отступом от остекления - плоские (все прочие)</t>
  </si>
  <si>
    <r>
      <t>Монтаж стеклопакета: однокамерный, ромбовидный, прозрачный, частичная шелкография наружного стекла для высотных зданий,</t>
    </r>
    <r>
      <rPr>
        <b/>
        <sz val="9"/>
        <color rgb="FFFF0000"/>
        <rFont val="Times New Roman"/>
        <family val="1"/>
        <charset val="204"/>
      </rPr>
      <t xml:space="preserve"> в т.ч. монтаж декоративных крышек </t>
    </r>
  </si>
  <si>
    <t>Площадь остекления с нанесённой шелкографией - 8233 м2, площадь шелкографии - 4131 м2, шелкография или трафаретная печать полупрозрачная декоративные крышки КПС-851 (7022п.м) и КПС с минимальным отступом от остекления - плоские (все прочие)</t>
  </si>
  <si>
    <t>Монтаж стоечно-ригельной алюминиевой витражной системы фасада с наклонными стойками</t>
  </si>
  <si>
    <t>Изготовление стоечно-ригельной алюминиевой витражной системы фасада с наклонными стойками</t>
  </si>
  <si>
    <t>По ПД:"Сиал" (или аналог)</t>
  </si>
  <si>
    <r>
      <t xml:space="preserve">По ПД: стекло SunGuard Super Neutral 51/28,"Сегал" (или аналог). </t>
    </r>
    <r>
      <rPr>
        <sz val="9"/>
        <color rgb="FFFF0000"/>
        <rFont val="Times New Roman"/>
        <family val="1"/>
        <charset val="204"/>
      </rPr>
      <t>Цвет шелкографии согласовать на стадии разработки РД, предварительно - GOLD 20. *Площадь стекла с шелкографией и без определяется на этапе разработки РД. В ТКП необходимо указать стоимость шелкографии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</si>
</sst>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0.0000"/>
    <numFmt numFmtId="165" formatCode="0.0"/>
    <numFmt numFmtId="166" formatCode="0.000"/>
  </numFmts>
  <fonts count="32" x14ac:knownFonts="1">
    <font>
      <sz val="11"/>
      <color rgb="FF000000"/>
      <name val="Calibri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b/>
      <sz val="9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sz val="10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b/>
      <sz val="5"/>
      <color rgb="FF000000"/>
      <name val="Times New Roman"/>
      <family val="1"/>
      <charset val="204"/>
    </font>
    <font>
      <sz val="5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89">
    <xf numFmtId="0" fontId="0" fillId="0" borderId="0" xfId="0"/>
    <xf numFmtId="0" fontId="8" fillId="0" borderId="0" xfId="0" applyFont="1"/>
    <xf numFmtId="0" fontId="8" fillId="0" borderId="0" xfId="0" applyFont="1" applyBorder="1"/>
    <xf numFmtId="0" fontId="9" fillId="0" borderId="0" xfId="0" applyFont="1" applyBorder="1"/>
    <xf numFmtId="49" fontId="10" fillId="0" borderId="0" xfId="0" applyNumberFormat="1" applyFont="1" applyFill="1" applyBorder="1" applyAlignment="1" applyProtection="1"/>
    <xf numFmtId="49" fontId="11" fillId="0" borderId="0" xfId="0" applyNumberFormat="1" applyFont="1" applyFill="1" applyBorder="1" applyAlignment="1" applyProtection="1"/>
    <xf numFmtId="0" fontId="9" fillId="0" borderId="0" xfId="0" applyFont="1"/>
    <xf numFmtId="0" fontId="9" fillId="0" borderId="1" xfId="0" applyFont="1" applyBorder="1"/>
    <xf numFmtId="0" fontId="10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49" fontId="16" fillId="0" borderId="1" xfId="0" applyNumberFormat="1" applyFont="1" applyFill="1" applyBorder="1" applyAlignment="1" applyProtection="1">
      <alignment horizontal="center" vertical="center"/>
    </xf>
    <xf numFmtId="0" fontId="16" fillId="0" borderId="0" xfId="0" applyFont="1" applyAlignment="1">
      <alignment horizontal="center" vertical="center"/>
    </xf>
    <xf numFmtId="49" fontId="13" fillId="2" borderId="1" xfId="0" applyNumberFormat="1" applyFont="1" applyFill="1" applyBorder="1" applyAlignment="1" applyProtection="1">
      <alignment horizontal="center" vertical="top" wrapText="1"/>
    </xf>
    <xf numFmtId="49" fontId="13" fillId="0" borderId="1" xfId="0" applyNumberFormat="1" applyFont="1" applyFill="1" applyBorder="1" applyAlignment="1" applyProtection="1">
      <alignment horizontal="center" vertical="top" wrapText="1"/>
    </xf>
    <xf numFmtId="0" fontId="14" fillId="0" borderId="0" xfId="0" applyFont="1"/>
    <xf numFmtId="2" fontId="13" fillId="0" borderId="5" xfId="0" applyNumberFormat="1" applyFont="1" applyFill="1" applyBorder="1" applyAlignment="1" applyProtection="1">
      <alignment horizontal="center" vertical="top" wrapText="1"/>
    </xf>
    <xf numFmtId="49" fontId="13" fillId="0" borderId="1" xfId="0" applyNumberFormat="1" applyFont="1" applyFill="1" applyBorder="1" applyAlignment="1" applyProtection="1">
      <alignment horizontal="left" vertical="top" wrapText="1"/>
    </xf>
    <xf numFmtId="49" fontId="17" fillId="0" borderId="1" xfId="0" applyNumberFormat="1" applyFont="1" applyFill="1" applyBorder="1" applyAlignment="1" applyProtection="1">
      <alignment horizontal="left" vertical="top" wrapText="1"/>
    </xf>
    <xf numFmtId="49" fontId="17" fillId="0" borderId="5" xfId="0" applyNumberFormat="1" applyFont="1" applyFill="1" applyBorder="1" applyAlignment="1" applyProtection="1">
      <alignment horizontal="left" vertical="top" wrapText="1"/>
    </xf>
    <xf numFmtId="0" fontId="18" fillId="0" borderId="1" xfId="0" applyFont="1" applyFill="1" applyBorder="1"/>
    <xf numFmtId="0" fontId="18" fillId="0" borderId="0" xfId="0" applyFont="1" applyFill="1"/>
    <xf numFmtId="0" fontId="5" fillId="4" borderId="1" xfId="0" applyFont="1" applyFill="1" applyBorder="1" applyAlignment="1" applyProtection="1">
      <alignment vertical="center"/>
    </xf>
    <xf numFmtId="43" fontId="5" fillId="4" borderId="1" xfId="1" applyFont="1" applyFill="1" applyBorder="1" applyAlignment="1" applyProtection="1">
      <alignment vertical="top"/>
    </xf>
    <xf numFmtId="43" fontId="5" fillId="4" borderId="1" xfId="1" applyFont="1" applyFill="1" applyBorder="1" applyAlignment="1" applyProtection="1">
      <alignment horizontal="center" vertical="center"/>
    </xf>
    <xf numFmtId="0" fontId="5" fillId="4" borderId="1" xfId="0" applyFont="1" applyFill="1" applyBorder="1" applyAlignment="1" applyProtection="1">
      <alignment horizontal="center" vertical="center"/>
    </xf>
    <xf numFmtId="0" fontId="5" fillId="5" borderId="1" xfId="0" applyFont="1" applyFill="1" applyBorder="1" applyAlignment="1" applyProtection="1">
      <alignment vertical="center"/>
    </xf>
    <xf numFmtId="43" fontId="5" fillId="5" borderId="1" xfId="1" applyFont="1" applyFill="1" applyBorder="1" applyAlignment="1" applyProtection="1">
      <alignment vertical="top"/>
    </xf>
    <xf numFmtId="43" fontId="5" fillId="5" borderId="1" xfId="1" applyFont="1" applyFill="1" applyBorder="1" applyAlignment="1" applyProtection="1">
      <alignment horizontal="center" vertical="center"/>
    </xf>
    <xf numFmtId="0" fontId="5" fillId="5" borderId="1" xfId="0" applyFont="1" applyFill="1" applyBorder="1" applyAlignment="1" applyProtection="1">
      <alignment horizontal="center" vertical="center"/>
    </xf>
    <xf numFmtId="0" fontId="6" fillId="5" borderId="1" xfId="0" applyFont="1" applyFill="1" applyBorder="1" applyAlignment="1" applyProtection="1">
      <alignment horizontal="center" vertical="center"/>
    </xf>
    <xf numFmtId="43" fontId="6" fillId="5" borderId="1" xfId="1" applyFont="1" applyFill="1" applyBorder="1" applyAlignment="1" applyProtection="1">
      <alignment horizontal="center" vertical="top"/>
    </xf>
    <xf numFmtId="43" fontId="6" fillId="5" borderId="1" xfId="1" applyFont="1" applyFill="1" applyBorder="1" applyAlignment="1" applyProtection="1">
      <alignment horizontal="center" vertical="center"/>
      <protection locked="0"/>
    </xf>
    <xf numFmtId="43" fontId="6" fillId="5" borderId="1" xfId="1" quotePrefix="1" applyFont="1" applyFill="1" applyBorder="1" applyAlignment="1" applyProtection="1">
      <alignment horizontal="center" vertical="center" wrapText="1"/>
    </xf>
    <xf numFmtId="43" fontId="6" fillId="5" borderId="1" xfId="1" quotePrefix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Protection="1"/>
    <xf numFmtId="0" fontId="8" fillId="4" borderId="0" xfId="0" applyFont="1" applyFill="1" applyProtection="1"/>
    <xf numFmtId="0" fontId="9" fillId="6" borderId="0" xfId="0" applyFont="1" applyFill="1"/>
    <xf numFmtId="0" fontId="13" fillId="0" borderId="0" xfId="0" applyFont="1"/>
    <xf numFmtId="0" fontId="9" fillId="0" borderId="0" xfId="0" applyFont="1" applyFill="1"/>
    <xf numFmtId="0" fontId="21" fillId="7" borderId="1" xfId="0" applyFont="1" applyFill="1" applyBorder="1" applyAlignment="1">
      <alignment horizontal="left" vertical="center" wrapText="1"/>
    </xf>
    <xf numFmtId="0" fontId="21" fillId="7" borderId="1" xfId="0" applyFont="1" applyFill="1" applyBorder="1" applyAlignment="1">
      <alignment horizontal="center" vertical="center" wrapText="1"/>
    </xf>
    <xf numFmtId="2" fontId="21" fillId="7" borderId="1" xfId="0" applyNumberFormat="1" applyFont="1" applyFill="1" applyBorder="1" applyAlignment="1">
      <alignment horizontal="center" vertical="center" wrapText="1"/>
    </xf>
    <xf numFmtId="49" fontId="22" fillId="0" borderId="0" xfId="0" applyNumberFormat="1" applyFont="1" applyFill="1" applyBorder="1" applyAlignment="1" applyProtection="1"/>
    <xf numFmtId="49" fontId="12" fillId="0" borderId="1" xfId="0" applyNumberFormat="1" applyFont="1" applyFill="1" applyBorder="1" applyAlignment="1" applyProtection="1">
      <alignment horizontal="left" vertical="top" wrapText="1"/>
    </xf>
    <xf numFmtId="49" fontId="12" fillId="0" borderId="1" xfId="0" applyNumberFormat="1" applyFont="1" applyFill="1" applyBorder="1" applyAlignment="1" applyProtection="1">
      <alignment horizontal="center" vertical="center"/>
    </xf>
    <xf numFmtId="49" fontId="23" fillId="0" borderId="1" xfId="0" applyNumberFormat="1" applyFont="1" applyFill="1" applyBorder="1" applyAlignment="1" applyProtection="1">
      <alignment horizontal="left" vertical="top"/>
    </xf>
    <xf numFmtId="49" fontId="23" fillId="0" borderId="1" xfId="0" applyNumberFormat="1" applyFont="1" applyFill="1" applyBorder="1" applyAlignment="1" applyProtection="1">
      <alignment horizontal="left" vertical="top" wrapText="1"/>
    </xf>
    <xf numFmtId="49" fontId="23" fillId="0" borderId="1" xfId="0" applyNumberFormat="1" applyFont="1" applyFill="1" applyBorder="1" applyAlignment="1" applyProtection="1">
      <alignment horizontal="center" vertical="center"/>
    </xf>
    <xf numFmtId="49" fontId="23" fillId="0" borderId="5" xfId="0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center" vertical="center" wrapText="1"/>
    </xf>
    <xf numFmtId="2" fontId="24" fillId="0" borderId="1" xfId="0" applyNumberFormat="1" applyFont="1" applyFill="1" applyBorder="1" applyAlignment="1">
      <alignment horizontal="center" vertical="center" wrapText="1"/>
    </xf>
    <xf numFmtId="2" fontId="24" fillId="7" borderId="1" xfId="0" applyNumberFormat="1" applyFont="1" applyFill="1" applyBorder="1" applyAlignment="1">
      <alignment horizontal="center" vertical="center" wrapText="1"/>
    </xf>
    <xf numFmtId="2" fontId="24" fillId="7" borderId="5" xfId="0" applyNumberFormat="1" applyFont="1" applyFill="1" applyBorder="1" applyAlignment="1">
      <alignment horizontal="center" vertical="center" wrapText="1"/>
    </xf>
    <xf numFmtId="49" fontId="13" fillId="2" borderId="5" xfId="0" applyNumberFormat="1" applyFont="1" applyFill="1" applyBorder="1" applyAlignment="1" applyProtection="1">
      <alignment horizontal="center" vertical="top" wrapText="1"/>
    </xf>
    <xf numFmtId="0" fontId="24" fillId="7" borderId="1" xfId="0" applyFont="1" applyFill="1" applyBorder="1" applyAlignment="1">
      <alignment horizontal="left" vertical="center" wrapText="1"/>
    </xf>
    <xf numFmtId="164" fontId="24" fillId="0" borderId="1" xfId="0" quotePrefix="1" applyNumberFormat="1" applyFont="1" applyFill="1" applyBorder="1" applyAlignment="1">
      <alignment horizontal="center" vertical="center" wrapText="1"/>
    </xf>
    <xf numFmtId="164" fontId="24" fillId="0" borderId="1" xfId="0" applyNumberFormat="1" applyFont="1" applyFill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 wrapText="1"/>
    </xf>
    <xf numFmtId="165" fontId="24" fillId="0" borderId="1" xfId="0" applyNumberFormat="1" applyFont="1" applyFill="1" applyBorder="1" applyAlignment="1">
      <alignment horizontal="center" vertical="center" wrapText="1"/>
    </xf>
    <xf numFmtId="0" fontId="9" fillId="0" borderId="5" xfId="0" applyFont="1" applyBorder="1"/>
    <xf numFmtId="0" fontId="9" fillId="0" borderId="7" xfId="0" applyFont="1" applyBorder="1"/>
    <xf numFmtId="0" fontId="3" fillId="0" borderId="2" xfId="0" applyFont="1" applyBorder="1" applyAlignment="1">
      <alignment horizontal="center" vertical="center" wrapText="1"/>
    </xf>
    <xf numFmtId="2" fontId="24" fillId="7" borderId="9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wrapText="1"/>
    </xf>
    <xf numFmtId="1" fontId="24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vertical="center" wrapText="1"/>
    </xf>
    <xf numFmtId="0" fontId="23" fillId="0" borderId="1" xfId="0" applyFont="1" applyBorder="1" applyAlignment="1">
      <alignment wrapText="1"/>
    </xf>
    <xf numFmtId="1" fontId="24" fillId="0" borderId="1" xfId="0" quotePrefix="1" applyNumberFormat="1" applyFont="1" applyFill="1" applyBorder="1" applyAlignment="1">
      <alignment horizontal="center" vertical="center" wrapText="1"/>
    </xf>
    <xf numFmtId="165" fontId="24" fillId="0" borderId="1" xfId="0" quotePrefix="1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top" wrapText="1"/>
    </xf>
    <xf numFmtId="0" fontId="24" fillId="0" borderId="1" xfId="0" applyFont="1" applyFill="1" applyBorder="1" applyAlignment="1">
      <alignment horizontal="left" vertical="center" wrapText="1"/>
    </xf>
    <xf numFmtId="2" fontId="24" fillId="7" borderId="1" xfId="0" quotePrefix="1" applyNumberFormat="1" applyFont="1" applyFill="1" applyBorder="1" applyAlignment="1">
      <alignment horizontal="center" vertical="center" wrapText="1"/>
    </xf>
    <xf numFmtId="0" fontId="9" fillId="0" borderId="1" xfId="0" applyFont="1" applyFill="1" applyBorder="1"/>
    <xf numFmtId="0" fontId="9" fillId="0" borderId="7" xfId="0" applyFont="1" applyFill="1" applyBorder="1"/>
    <xf numFmtId="0" fontId="24" fillId="7" borderId="1" xfId="0" applyFont="1" applyFill="1" applyBorder="1" applyAlignment="1">
      <alignment vertical="center" wrapText="1"/>
    </xf>
    <xf numFmtId="1" fontId="21" fillId="7" borderId="1" xfId="0" applyNumberFormat="1" applyFont="1" applyFill="1" applyBorder="1" applyAlignment="1">
      <alignment horizontal="center" vertical="center" wrapText="1"/>
    </xf>
    <xf numFmtId="1" fontId="21" fillId="7" borderId="1" xfId="0" quotePrefix="1" applyNumberFormat="1" applyFont="1" applyFill="1" applyBorder="1" applyAlignment="1">
      <alignment horizontal="center" vertical="center" wrapText="1"/>
    </xf>
    <xf numFmtId="166" fontId="24" fillId="0" borderId="1" xfId="0" applyNumberFormat="1" applyFont="1" applyFill="1" applyBorder="1" applyAlignment="1">
      <alignment horizontal="center" vertical="center" wrapText="1"/>
    </xf>
    <xf numFmtId="165" fontId="24" fillId="7" borderId="1" xfId="0" applyNumberFormat="1" applyFont="1" applyFill="1" applyBorder="1" applyAlignment="1">
      <alignment horizontal="center" vertical="center" wrapText="1"/>
    </xf>
    <xf numFmtId="2" fontId="25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0" fontId="18" fillId="0" borderId="5" xfId="0" applyFont="1" applyFill="1" applyBorder="1"/>
    <xf numFmtId="49" fontId="13" fillId="0" borderId="5" xfId="0" applyNumberFormat="1" applyFont="1" applyFill="1" applyBorder="1" applyAlignment="1" applyProtection="1">
      <alignment horizontal="center" vertical="top" wrapText="1"/>
    </xf>
    <xf numFmtId="0" fontId="24" fillId="7" borderId="5" xfId="0" applyFont="1" applyFill="1" applyBorder="1" applyAlignment="1">
      <alignment horizontal="center" vertical="center" wrapText="1"/>
    </xf>
    <xf numFmtId="2" fontId="25" fillId="0" borderId="1" xfId="0" quotePrefix="1" applyNumberFormat="1" applyFont="1" applyFill="1" applyBorder="1" applyAlignment="1">
      <alignment horizontal="center" vertical="center" wrapText="1"/>
    </xf>
    <xf numFmtId="165" fontId="25" fillId="0" borderId="1" xfId="0" quotePrefix="1" applyNumberFormat="1" applyFont="1" applyFill="1" applyBorder="1" applyAlignment="1">
      <alignment horizontal="center" vertical="center" wrapText="1"/>
    </xf>
    <xf numFmtId="0" fontId="26" fillId="7" borderId="1" xfId="0" applyFont="1" applyFill="1" applyBorder="1" applyAlignment="1">
      <alignment vertical="top" wrapText="1"/>
    </xf>
    <xf numFmtId="0" fontId="12" fillId="0" borderId="1" xfId="0" applyFont="1" applyBorder="1"/>
    <xf numFmtId="0" fontId="27" fillId="0" borderId="1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left" vertical="center" wrapText="1"/>
    </xf>
    <xf numFmtId="0" fontId="12" fillId="0" borderId="1" xfId="0" applyFont="1" applyFill="1" applyBorder="1"/>
    <xf numFmtId="0" fontId="12" fillId="0" borderId="1" xfId="0" applyFont="1" applyBorder="1" applyAlignment="1">
      <alignment wrapText="1"/>
    </xf>
    <xf numFmtId="0" fontId="27" fillId="0" borderId="1" xfId="0" applyFont="1" applyBorder="1" applyAlignment="1">
      <alignment vertical="top" wrapText="1"/>
    </xf>
    <xf numFmtId="0" fontId="27" fillId="0" borderId="2" xfId="0" applyFont="1" applyBorder="1" applyAlignment="1">
      <alignment vertical="top" wrapText="1"/>
    </xf>
    <xf numFmtId="0" fontId="27" fillId="7" borderId="1" xfId="0" applyFont="1" applyFill="1" applyBorder="1" applyAlignment="1">
      <alignment vertical="top" wrapText="1"/>
    </xf>
    <xf numFmtId="166" fontId="27" fillId="7" borderId="1" xfId="0" applyNumberFormat="1" applyFont="1" applyFill="1" applyBorder="1" applyAlignment="1">
      <alignment wrapText="1"/>
    </xf>
    <xf numFmtId="0" fontId="27" fillId="7" borderId="1" xfId="0" applyFont="1" applyFill="1" applyBorder="1" applyAlignment="1">
      <alignment wrapText="1"/>
    </xf>
    <xf numFmtId="49" fontId="27" fillId="7" borderId="1" xfId="0" applyNumberFormat="1" applyFont="1" applyFill="1" applyBorder="1" applyAlignment="1">
      <alignment wrapText="1"/>
    </xf>
    <xf numFmtId="0" fontId="28" fillId="0" borderId="1" xfId="0" applyFont="1" applyBorder="1" applyAlignment="1" applyProtection="1">
      <alignment horizontal="center" vertical="center"/>
    </xf>
    <xf numFmtId="1" fontId="24" fillId="0" borderId="5" xfId="0" applyNumberFormat="1" applyFont="1" applyFill="1" applyBorder="1" applyAlignment="1">
      <alignment horizontal="center" vertical="center" wrapText="1"/>
    </xf>
    <xf numFmtId="0" fontId="21" fillId="7" borderId="2" xfId="0" applyFont="1" applyFill="1" applyBorder="1" applyAlignment="1">
      <alignment horizontal="left" vertical="center" wrapText="1"/>
    </xf>
    <xf numFmtId="0" fontId="21" fillId="7" borderId="2" xfId="0" applyFont="1" applyFill="1" applyBorder="1" applyAlignment="1">
      <alignment horizontal="center" vertical="center" wrapText="1"/>
    </xf>
    <xf numFmtId="2" fontId="21" fillId="0" borderId="9" xfId="0" applyNumberFormat="1" applyFont="1" applyFill="1" applyBorder="1" applyAlignment="1">
      <alignment horizontal="center" vertical="center" wrapText="1"/>
    </xf>
    <xf numFmtId="0" fontId="25" fillId="7" borderId="1" xfId="0" applyFont="1" applyFill="1" applyBorder="1" applyAlignment="1">
      <alignment wrapText="1"/>
    </xf>
    <xf numFmtId="0" fontId="25" fillId="7" borderId="1" xfId="0" applyFont="1" applyFill="1" applyBorder="1" applyAlignment="1">
      <alignment vertical="top" wrapText="1"/>
    </xf>
    <xf numFmtId="49" fontId="27" fillId="7" borderId="1" xfId="0" applyNumberFormat="1" applyFont="1" applyFill="1" applyBorder="1" applyAlignment="1">
      <alignment vertical="top" wrapText="1"/>
    </xf>
    <xf numFmtId="2" fontId="9" fillId="0" borderId="1" xfId="0" applyNumberFormat="1" applyFont="1" applyBorder="1"/>
    <xf numFmtId="49" fontId="13" fillId="9" borderId="1" xfId="0" applyNumberFormat="1" applyFont="1" applyFill="1" applyBorder="1" applyAlignment="1" applyProtection="1">
      <alignment horizontal="center" vertical="top" wrapText="1"/>
    </xf>
    <xf numFmtId="0" fontId="24" fillId="10" borderId="1" xfId="0" applyFont="1" applyFill="1" applyBorder="1" applyAlignment="1">
      <alignment horizontal="left" vertical="center" wrapText="1"/>
    </xf>
    <xf numFmtId="0" fontId="24" fillId="10" borderId="1" xfId="0" applyFont="1" applyFill="1" applyBorder="1" applyAlignment="1">
      <alignment horizontal="center" vertical="center" wrapText="1"/>
    </xf>
    <xf numFmtId="2" fontId="24" fillId="10" borderId="1" xfId="0" applyNumberFormat="1" applyFont="1" applyFill="1" applyBorder="1" applyAlignment="1">
      <alignment horizontal="center" vertical="center" wrapText="1"/>
    </xf>
    <xf numFmtId="0" fontId="9" fillId="10" borderId="1" xfId="0" applyFont="1" applyFill="1" applyBorder="1"/>
    <xf numFmtId="0" fontId="12" fillId="10" borderId="1" xfId="0" applyFont="1" applyFill="1" applyBorder="1" applyAlignment="1">
      <alignment wrapText="1"/>
    </xf>
    <xf numFmtId="49" fontId="13" fillId="9" borderId="5" xfId="0" applyNumberFormat="1" applyFont="1" applyFill="1" applyBorder="1" applyAlignment="1" applyProtection="1">
      <alignment horizontal="center" vertical="top" wrapText="1"/>
    </xf>
    <xf numFmtId="0" fontId="24" fillId="10" borderId="1" xfId="0" applyFont="1" applyFill="1" applyBorder="1" applyAlignment="1">
      <alignment horizontal="left" vertical="top" wrapText="1"/>
    </xf>
    <xf numFmtId="0" fontId="3" fillId="10" borderId="1" xfId="0" applyFont="1" applyFill="1" applyBorder="1" applyAlignment="1">
      <alignment horizontal="center" vertical="center" wrapText="1"/>
    </xf>
    <xf numFmtId="0" fontId="9" fillId="10" borderId="7" xfId="0" applyFont="1" applyFill="1" applyBorder="1"/>
    <xf numFmtId="0" fontId="9" fillId="10" borderId="5" xfId="0" applyFont="1" applyFill="1" applyBorder="1"/>
    <xf numFmtId="0" fontId="27" fillId="10" borderId="1" xfId="0" applyFont="1" applyFill="1" applyBorder="1" applyAlignment="1">
      <alignment horizontal="left" vertical="top" wrapText="1"/>
    </xf>
    <xf numFmtId="49" fontId="13" fillId="11" borderId="5" xfId="0" applyNumberFormat="1" applyFont="1" applyFill="1" applyBorder="1" applyAlignment="1" applyProtection="1">
      <alignment horizontal="center" vertical="top" wrapText="1"/>
    </xf>
    <xf numFmtId="0" fontId="8" fillId="3" borderId="1" xfId="0" applyFont="1" applyFill="1" applyBorder="1"/>
    <xf numFmtId="0" fontId="12" fillId="3" borderId="1" xfId="0" applyFont="1" applyFill="1" applyBorder="1"/>
    <xf numFmtId="0" fontId="9" fillId="12" borderId="1" xfId="0" applyFont="1" applyFill="1" applyBorder="1"/>
    <xf numFmtId="0" fontId="12" fillId="12" borderId="1" xfId="0" applyFont="1" applyFill="1" applyBorder="1"/>
    <xf numFmtId="0" fontId="9" fillId="3" borderId="1" xfId="0" applyFont="1" applyFill="1" applyBorder="1"/>
    <xf numFmtId="0" fontId="18" fillId="3" borderId="1" xfId="0" applyFont="1" applyFill="1" applyBorder="1"/>
    <xf numFmtId="0" fontId="18" fillId="12" borderId="1" xfId="0" applyFont="1" applyFill="1" applyBorder="1"/>
    <xf numFmtId="0" fontId="15" fillId="12" borderId="1" xfId="2" applyFont="1" applyFill="1" applyBorder="1" applyAlignment="1">
      <alignment vertical="top" wrapText="1"/>
    </xf>
    <xf numFmtId="0" fontId="9" fillId="12" borderId="5" xfId="0" applyFont="1" applyFill="1" applyBorder="1"/>
    <xf numFmtId="0" fontId="9" fillId="3" borderId="5" xfId="0" applyFont="1" applyFill="1" applyBorder="1"/>
    <xf numFmtId="0" fontId="12" fillId="3" borderId="2" xfId="0" applyFont="1" applyFill="1" applyBorder="1"/>
    <xf numFmtId="0" fontId="12" fillId="12" borderId="4" xfId="0" applyFont="1" applyFill="1" applyBorder="1"/>
    <xf numFmtId="0" fontId="29" fillId="10" borderId="1" xfId="0" applyFont="1" applyFill="1" applyBorder="1" applyAlignment="1">
      <alignment horizontal="center" vertical="center" wrapText="1"/>
    </xf>
    <xf numFmtId="2" fontId="29" fillId="10" borderId="1" xfId="0" applyNumberFormat="1" applyFont="1" applyFill="1" applyBorder="1" applyAlignment="1">
      <alignment horizontal="center" vertical="center" wrapText="1"/>
    </xf>
    <xf numFmtId="0" fontId="30" fillId="10" borderId="1" xfId="0" applyFont="1" applyFill="1" applyBorder="1" applyAlignment="1">
      <alignment vertical="top" wrapText="1"/>
    </xf>
    <xf numFmtId="49" fontId="31" fillId="10" borderId="1" xfId="0" applyNumberFormat="1" applyFont="1" applyFill="1" applyBorder="1" applyAlignment="1" applyProtection="1">
      <alignment horizontal="center" vertical="top" wrapText="1"/>
    </xf>
    <xf numFmtId="2" fontId="31" fillId="10" borderId="5" xfId="0" applyNumberFormat="1" applyFont="1" applyFill="1" applyBorder="1" applyAlignment="1" applyProtection="1">
      <alignment horizontal="center" vertical="top" wrapText="1"/>
    </xf>
    <xf numFmtId="49" fontId="7" fillId="0" borderId="0" xfId="0" applyNumberFormat="1" applyFont="1" applyFill="1" applyBorder="1" applyAlignment="1" applyProtection="1">
      <alignment horizontal="center" wrapText="1"/>
    </xf>
    <xf numFmtId="49" fontId="13" fillId="12" borderId="1" xfId="0" applyNumberFormat="1" applyFont="1" applyFill="1" applyBorder="1" applyAlignment="1" applyProtection="1">
      <alignment horizontal="left" vertical="top" wrapText="1"/>
    </xf>
    <xf numFmtId="49" fontId="13" fillId="12" borderId="5" xfId="0" applyNumberFormat="1" applyFont="1" applyFill="1" applyBorder="1" applyAlignment="1" applyProtection="1">
      <alignment horizontal="left" vertical="top" wrapText="1"/>
    </xf>
    <xf numFmtId="49" fontId="13" fillId="3" borderId="1" xfId="0" applyNumberFormat="1" applyFont="1" applyFill="1" applyBorder="1" applyAlignment="1" applyProtection="1">
      <alignment horizontal="left" vertical="center" wrapText="1"/>
    </xf>
    <xf numFmtId="49" fontId="13" fillId="3" borderId="5" xfId="0" applyNumberFormat="1" applyFont="1" applyFill="1" applyBorder="1" applyAlignment="1" applyProtection="1">
      <alignment horizontal="left" vertical="center" wrapText="1"/>
    </xf>
    <xf numFmtId="49" fontId="4" fillId="0" borderId="0" xfId="0" applyNumberFormat="1" applyFont="1" applyFill="1" applyBorder="1" applyAlignment="1" applyProtection="1">
      <alignment horizontal="center" vertical="top"/>
    </xf>
    <xf numFmtId="49" fontId="12" fillId="0" borderId="1" xfId="0" applyNumberFormat="1" applyFont="1" applyFill="1" applyBorder="1" applyAlignment="1" applyProtection="1">
      <alignment horizontal="center" vertical="center" wrapText="1"/>
    </xf>
    <xf numFmtId="43" fontId="3" fillId="0" borderId="1" xfId="1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43" fontId="3" fillId="0" borderId="2" xfId="1" applyFont="1" applyBorder="1" applyAlignment="1" applyProtection="1">
      <alignment horizontal="center" vertical="center" wrapText="1"/>
    </xf>
    <xf numFmtId="43" fontId="3" fillId="0" borderId="4" xfId="1" applyFont="1" applyBorder="1" applyAlignment="1" applyProtection="1">
      <alignment horizontal="center" vertical="center" wrapText="1"/>
    </xf>
    <xf numFmtId="0" fontId="6" fillId="5" borderId="1" xfId="0" applyFont="1" applyFill="1" applyBorder="1" applyAlignment="1" applyProtection="1">
      <alignment horizontal="right" vertical="center"/>
      <protection locked="0"/>
    </xf>
    <xf numFmtId="0" fontId="5" fillId="5" borderId="1" xfId="0" applyFont="1" applyFill="1" applyBorder="1" applyAlignment="1" applyProtection="1">
      <alignment horizontal="right" vertical="center"/>
    </xf>
    <xf numFmtId="0" fontId="5" fillId="4" borderId="1" xfId="0" applyFont="1" applyFill="1" applyBorder="1" applyAlignment="1" applyProtection="1">
      <alignment horizontal="right" vertical="center"/>
    </xf>
    <xf numFmtId="0" fontId="5" fillId="5" borderId="1" xfId="0" applyFont="1" applyFill="1" applyBorder="1" applyAlignment="1" applyProtection="1">
      <alignment horizontal="left" vertical="center"/>
    </xf>
    <xf numFmtId="0" fontId="19" fillId="0" borderId="1" xfId="0" applyFont="1" applyBorder="1" applyAlignment="1" applyProtection="1">
      <alignment horizontal="center" vertical="top"/>
    </xf>
    <xf numFmtId="0" fontId="20" fillId="0" borderId="1" xfId="0" applyFont="1" applyBorder="1" applyAlignment="1" applyProtection="1">
      <alignment vertical="top"/>
    </xf>
    <xf numFmtId="43" fontId="20" fillId="0" borderId="1" xfId="1" applyFont="1" applyBorder="1" applyAlignment="1" applyProtection="1">
      <alignment vertical="top"/>
    </xf>
    <xf numFmtId="0" fontId="5" fillId="4" borderId="1" xfId="0" applyFont="1" applyFill="1" applyBorder="1" applyAlignment="1" applyProtection="1">
      <alignment horizontal="right" vertical="center" wrapText="1"/>
    </xf>
    <xf numFmtId="49" fontId="13" fillId="3" borderId="2" xfId="0" applyNumberFormat="1" applyFont="1" applyFill="1" applyBorder="1" applyAlignment="1" applyProtection="1">
      <alignment horizontal="left" vertical="center" wrapText="1"/>
    </xf>
    <xf numFmtId="49" fontId="13" fillId="3" borderId="9" xfId="0" applyNumberFormat="1" applyFont="1" applyFill="1" applyBorder="1" applyAlignment="1" applyProtection="1">
      <alignment horizontal="left" vertical="center" wrapText="1"/>
    </xf>
    <xf numFmtId="49" fontId="13" fillId="12" borderId="4" xfId="0" applyNumberFormat="1" applyFont="1" applyFill="1" applyBorder="1" applyAlignment="1" applyProtection="1">
      <alignment horizontal="left" vertical="top" wrapText="1"/>
    </xf>
    <xf numFmtId="49" fontId="13" fillId="12" borderId="6" xfId="0" applyNumberFormat="1" applyFont="1" applyFill="1" applyBorder="1" applyAlignment="1" applyProtection="1">
      <alignment horizontal="left" vertical="top" wrapText="1"/>
    </xf>
    <xf numFmtId="49" fontId="13" fillId="5" borderId="1" xfId="0" applyNumberFormat="1" applyFont="1" applyFill="1" applyBorder="1" applyAlignment="1" applyProtection="1">
      <alignment horizontal="left" vertical="center" wrapText="1"/>
    </xf>
    <xf numFmtId="49" fontId="13" fillId="5" borderId="5" xfId="0" applyNumberFormat="1" applyFont="1" applyFill="1" applyBorder="1" applyAlignment="1" applyProtection="1">
      <alignment horizontal="left" vertical="center" wrapText="1"/>
    </xf>
    <xf numFmtId="49" fontId="13" fillId="3" borderId="1" xfId="0" applyNumberFormat="1" applyFont="1" applyFill="1" applyBorder="1" applyAlignment="1" applyProtection="1">
      <alignment horizontal="left" vertical="top" wrapText="1"/>
    </xf>
    <xf numFmtId="49" fontId="13" fillId="3" borderId="5" xfId="0" applyNumberFormat="1" applyFont="1" applyFill="1" applyBorder="1" applyAlignment="1" applyProtection="1">
      <alignment horizontal="left" vertical="top" wrapText="1"/>
    </xf>
    <xf numFmtId="49" fontId="13" fillId="8" borderId="5" xfId="0" applyNumberFormat="1" applyFont="1" applyFill="1" applyBorder="1" applyAlignment="1" applyProtection="1">
      <alignment horizontal="left" vertical="top" wrapText="1"/>
    </xf>
    <xf numFmtId="49" fontId="13" fillId="8" borderId="7" xfId="0" applyNumberFormat="1" applyFont="1" applyFill="1" applyBorder="1" applyAlignment="1" applyProtection="1">
      <alignment horizontal="left" vertical="top" wrapText="1"/>
    </xf>
    <xf numFmtId="0" fontId="24" fillId="5" borderId="5" xfId="0" applyFont="1" applyFill="1" applyBorder="1" applyAlignment="1">
      <alignment horizontal="left" vertical="center" wrapText="1"/>
    </xf>
    <xf numFmtId="0" fontId="24" fillId="5" borderId="8" xfId="0" applyFont="1" applyFill="1" applyBorder="1" applyAlignment="1">
      <alignment horizontal="left" vertical="center" wrapText="1"/>
    </xf>
    <xf numFmtId="49" fontId="13" fillId="10" borderId="1" xfId="0" applyNumberFormat="1" applyFont="1" applyFill="1" applyBorder="1" applyAlignment="1" applyProtection="1">
      <alignment horizontal="left" vertical="top" wrapText="1"/>
    </xf>
    <xf numFmtId="0" fontId="30" fillId="10" borderId="1" xfId="0" applyFont="1" applyFill="1" applyBorder="1" applyAlignment="1">
      <alignment wrapText="1"/>
    </xf>
    <xf numFmtId="49" fontId="13" fillId="11" borderId="1" xfId="0" applyNumberFormat="1" applyFont="1" applyFill="1" applyBorder="1" applyAlignment="1" applyProtection="1">
      <alignment horizontal="center" vertical="top" wrapText="1"/>
    </xf>
    <xf numFmtId="0" fontId="9" fillId="7" borderId="1" xfId="0" applyFont="1" applyFill="1" applyBorder="1"/>
    <xf numFmtId="0" fontId="27" fillId="7" borderId="1" xfId="0" applyFont="1" applyFill="1" applyBorder="1" applyAlignment="1">
      <alignment horizontal="left" vertical="top" wrapText="1"/>
    </xf>
    <xf numFmtId="0" fontId="24" fillId="7" borderId="1" xfId="0" applyFont="1" applyFill="1" applyBorder="1" applyAlignment="1">
      <alignment horizontal="left" vertical="top" wrapText="1"/>
    </xf>
    <xf numFmtId="0" fontId="3" fillId="7" borderId="1" xfId="0" applyFont="1" applyFill="1" applyBorder="1" applyAlignment="1">
      <alignment horizontal="center" vertical="center" wrapText="1"/>
    </xf>
    <xf numFmtId="0" fontId="9" fillId="7" borderId="7" xfId="0" applyFont="1" applyFill="1" applyBorder="1"/>
    <xf numFmtId="0" fontId="9" fillId="7" borderId="5" xfId="0" applyFont="1" applyFill="1" applyBorder="1"/>
    <xf numFmtId="0" fontId="21" fillId="10" borderId="1" xfId="0" applyFont="1" applyFill="1" applyBorder="1" applyAlignment="1">
      <alignment horizontal="left" vertical="center" wrapText="1"/>
    </xf>
    <xf numFmtId="0" fontId="21" fillId="10" borderId="1" xfId="0" applyFont="1" applyFill="1" applyBorder="1" applyAlignment="1">
      <alignment horizontal="center" vertical="center" wrapText="1"/>
    </xf>
    <xf numFmtId="1" fontId="21" fillId="10" borderId="1" xfId="0" applyNumberFormat="1" applyFont="1" applyFill="1" applyBorder="1" applyAlignment="1">
      <alignment horizontal="center" vertical="center" wrapText="1"/>
    </xf>
    <xf numFmtId="0" fontId="27" fillId="10" borderId="1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8"/>
  <sheetViews>
    <sheetView showGridLines="0" tabSelected="1" view="pageBreakPreview" topLeftCell="A16" zoomScaleNormal="100" zoomScaleSheetLayoutView="100" workbookViewId="0">
      <selection activeCell="B18" sqref="B18"/>
    </sheetView>
  </sheetViews>
  <sheetFormatPr defaultColWidth="5.7109375" defaultRowHeight="12.75" outlineLevelRow="1" x14ac:dyDescent="0.2"/>
  <cols>
    <col min="1" max="1" width="5.7109375" style="8"/>
    <col min="2" max="2" width="52.140625" style="8" customWidth="1"/>
    <col min="3" max="3" width="10.5703125" style="8" customWidth="1"/>
    <col min="4" max="4" width="9.140625" style="8" customWidth="1"/>
    <col min="5" max="12" width="13.7109375" style="8" customWidth="1"/>
    <col min="13" max="13" width="45.7109375" style="9" customWidth="1"/>
    <col min="14" max="16384" width="5.7109375" style="8"/>
  </cols>
  <sheetData>
    <row r="1" spans="1:13" s="1" customFormat="1" ht="15" x14ac:dyDescent="0.25">
      <c r="A1" s="143" t="s">
        <v>57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</row>
    <row r="2" spans="1:13" s="2" customFormat="1" ht="15" x14ac:dyDescent="0.25">
      <c r="A2" s="148"/>
      <c r="B2" s="148"/>
      <c r="C2" s="148"/>
      <c r="D2" s="148"/>
      <c r="M2" s="3"/>
    </row>
    <row r="3" spans="1:13" s="1" customFormat="1" ht="15" x14ac:dyDescent="0.25">
      <c r="A3" s="4"/>
      <c r="B3" s="42" t="s">
        <v>56</v>
      </c>
      <c r="C3" s="5"/>
      <c r="D3" s="5"/>
      <c r="M3" s="6"/>
    </row>
    <row r="4" spans="1:13" s="1" customFormat="1" ht="15" x14ac:dyDescent="0.25">
      <c r="A4" s="4"/>
      <c r="B4" s="5"/>
      <c r="C4" s="5"/>
      <c r="D4" s="5"/>
      <c r="M4" s="6"/>
    </row>
    <row r="5" spans="1:13" s="1" customFormat="1" ht="20.25" customHeight="1" x14ac:dyDescent="0.25">
      <c r="A5" s="149" t="s">
        <v>0</v>
      </c>
      <c r="B5" s="149" t="s">
        <v>1</v>
      </c>
      <c r="C5" s="149" t="s">
        <v>33</v>
      </c>
      <c r="D5" s="149" t="s">
        <v>2</v>
      </c>
      <c r="E5" s="150" t="s">
        <v>25</v>
      </c>
      <c r="F5" s="150"/>
      <c r="G5" s="150" t="s">
        <v>26</v>
      </c>
      <c r="H5" s="150"/>
      <c r="I5" s="150" t="s">
        <v>80</v>
      </c>
      <c r="J5" s="150"/>
      <c r="K5" s="150" t="s">
        <v>27</v>
      </c>
      <c r="L5" s="150"/>
      <c r="M5" s="151" t="s">
        <v>28</v>
      </c>
    </row>
    <row r="6" spans="1:13" s="1" customFormat="1" ht="15" x14ac:dyDescent="0.25">
      <c r="A6" s="149"/>
      <c r="B6" s="149"/>
      <c r="C6" s="149"/>
      <c r="D6" s="149"/>
      <c r="E6" s="154" t="s">
        <v>29</v>
      </c>
      <c r="F6" s="154" t="s">
        <v>30</v>
      </c>
      <c r="G6" s="154" t="s">
        <v>29</v>
      </c>
      <c r="H6" s="154" t="s">
        <v>30</v>
      </c>
      <c r="I6" s="154" t="s">
        <v>29</v>
      </c>
      <c r="J6" s="154" t="s">
        <v>30</v>
      </c>
      <c r="K6" s="154" t="s">
        <v>29</v>
      </c>
      <c r="L6" s="154" t="s">
        <v>30</v>
      </c>
      <c r="M6" s="152"/>
    </row>
    <row r="7" spans="1:13" s="1" customFormat="1" ht="12.75" customHeight="1" x14ac:dyDescent="0.25">
      <c r="A7" s="149"/>
      <c r="B7" s="149"/>
      <c r="C7" s="149"/>
      <c r="D7" s="149"/>
      <c r="E7" s="155"/>
      <c r="F7" s="155"/>
      <c r="G7" s="155"/>
      <c r="H7" s="155"/>
      <c r="I7" s="155"/>
      <c r="J7" s="155"/>
      <c r="K7" s="155"/>
      <c r="L7" s="155"/>
      <c r="M7" s="153"/>
    </row>
    <row r="8" spans="1:13" s="11" customFormat="1" ht="11.25" x14ac:dyDescent="0.25">
      <c r="A8" s="10">
        <v>1</v>
      </c>
      <c r="B8" s="10" t="s">
        <v>31</v>
      </c>
      <c r="C8" s="10" t="s">
        <v>4</v>
      </c>
      <c r="D8" s="10" t="s">
        <v>5</v>
      </c>
      <c r="E8" s="10" t="s">
        <v>6</v>
      </c>
      <c r="F8" s="10" t="s">
        <v>32</v>
      </c>
      <c r="G8" s="10" t="s">
        <v>7</v>
      </c>
      <c r="H8" s="10" t="s">
        <v>8</v>
      </c>
      <c r="I8" s="10"/>
      <c r="J8" s="10"/>
      <c r="K8" s="10" t="s">
        <v>9</v>
      </c>
      <c r="L8" s="10" t="s">
        <v>10</v>
      </c>
      <c r="M8" s="10" t="s">
        <v>11</v>
      </c>
    </row>
    <row r="9" spans="1:13" s="11" customFormat="1" ht="12" x14ac:dyDescent="0.25">
      <c r="A9" s="44" t="s">
        <v>3</v>
      </c>
      <c r="B9" s="45" t="s">
        <v>58</v>
      </c>
      <c r="C9" s="47" t="s">
        <v>61</v>
      </c>
      <c r="D9" s="48" t="s">
        <v>3</v>
      </c>
      <c r="E9" s="44"/>
      <c r="F9" s="44"/>
      <c r="G9" s="44"/>
      <c r="H9" s="44"/>
      <c r="I9" s="44"/>
      <c r="J9" s="44"/>
      <c r="K9" s="44"/>
      <c r="L9" s="44"/>
      <c r="M9" s="44"/>
    </row>
    <row r="10" spans="1:13" s="11" customFormat="1" ht="12" x14ac:dyDescent="0.25">
      <c r="A10" s="44" t="s">
        <v>31</v>
      </c>
      <c r="B10" s="45" t="s">
        <v>59</v>
      </c>
      <c r="C10" s="47" t="s">
        <v>61</v>
      </c>
      <c r="D10" s="48" t="s">
        <v>3</v>
      </c>
      <c r="E10" s="44"/>
      <c r="F10" s="44"/>
      <c r="G10" s="44"/>
      <c r="H10" s="44"/>
      <c r="I10" s="44"/>
      <c r="J10" s="44"/>
      <c r="K10" s="44"/>
      <c r="L10" s="44"/>
      <c r="M10" s="44"/>
    </row>
    <row r="11" spans="1:13" s="11" customFormat="1" ht="39" customHeight="1" x14ac:dyDescent="0.25">
      <c r="A11" s="44" t="s">
        <v>4</v>
      </c>
      <c r="B11" s="46" t="s">
        <v>60</v>
      </c>
      <c r="C11" s="47" t="s">
        <v>62</v>
      </c>
      <c r="D11" s="48" t="s">
        <v>63</v>
      </c>
      <c r="E11" s="44"/>
      <c r="F11" s="44"/>
      <c r="G11" s="44"/>
      <c r="H11" s="44"/>
      <c r="I11" s="44"/>
      <c r="J11" s="44"/>
      <c r="K11" s="44"/>
      <c r="L11" s="44"/>
      <c r="M11" s="43" t="s">
        <v>64</v>
      </c>
    </row>
    <row r="12" spans="1:13" s="1" customFormat="1" ht="15" x14ac:dyDescent="0.25">
      <c r="A12" s="146" t="s">
        <v>65</v>
      </c>
      <c r="B12" s="146"/>
      <c r="C12" s="146"/>
      <c r="D12" s="147"/>
      <c r="E12" s="126"/>
      <c r="F12" s="126"/>
      <c r="G12" s="126"/>
      <c r="H12" s="126"/>
      <c r="I12" s="126"/>
      <c r="J12" s="126"/>
      <c r="K12" s="126"/>
      <c r="L12" s="126"/>
      <c r="M12" s="127"/>
    </row>
    <row r="13" spans="1:13" s="6" customFormat="1" ht="38.25" x14ac:dyDescent="0.2">
      <c r="A13" s="12" t="s">
        <v>5</v>
      </c>
      <c r="B13" s="39" t="s">
        <v>66</v>
      </c>
      <c r="C13" s="40" t="s">
        <v>67</v>
      </c>
      <c r="D13" s="41">
        <f>1820.13</f>
        <v>1820.13</v>
      </c>
      <c r="E13" s="7"/>
      <c r="F13" s="7"/>
      <c r="G13" s="7"/>
      <c r="H13" s="7"/>
      <c r="I13" s="7"/>
      <c r="J13" s="7"/>
      <c r="K13" s="7"/>
      <c r="L13" s="7"/>
      <c r="M13" s="94"/>
    </row>
    <row r="14" spans="1:13" s="6" customFormat="1" ht="25.5" x14ac:dyDescent="0.2">
      <c r="A14" s="12" t="s">
        <v>6</v>
      </c>
      <c r="B14" s="39" t="s">
        <v>68</v>
      </c>
      <c r="C14" s="40" t="s">
        <v>67</v>
      </c>
      <c r="D14" s="41">
        <f>D13</f>
        <v>1820.13</v>
      </c>
      <c r="E14" s="7"/>
      <c r="F14" s="7"/>
      <c r="G14" s="7"/>
      <c r="H14" s="7"/>
      <c r="I14" s="7"/>
      <c r="J14" s="7"/>
      <c r="K14" s="7"/>
      <c r="L14" s="7"/>
      <c r="M14" s="94"/>
    </row>
    <row r="15" spans="1:13" s="6" customFormat="1" x14ac:dyDescent="0.2">
      <c r="A15" s="12" t="s">
        <v>32</v>
      </c>
      <c r="B15" s="39" t="s">
        <v>69</v>
      </c>
      <c r="C15" s="40" t="s">
        <v>42</v>
      </c>
      <c r="D15" s="79">
        <f>D13*0.1</f>
        <v>182.01300000000003</v>
      </c>
      <c r="E15" s="7"/>
      <c r="F15" s="7"/>
      <c r="G15" s="7"/>
      <c r="H15" s="7"/>
      <c r="I15" s="7"/>
      <c r="J15" s="7"/>
      <c r="K15" s="7"/>
      <c r="L15" s="7"/>
      <c r="M15" s="94" t="s">
        <v>70</v>
      </c>
    </row>
    <row r="16" spans="1:13" s="6" customFormat="1" x14ac:dyDescent="0.2">
      <c r="A16" s="12" t="s">
        <v>7</v>
      </c>
      <c r="B16" s="39" t="s">
        <v>71</v>
      </c>
      <c r="C16" s="40" t="s">
        <v>67</v>
      </c>
      <c r="D16" s="41">
        <f>D13*1.03</f>
        <v>1874.7339000000002</v>
      </c>
      <c r="E16" s="7"/>
      <c r="F16" s="7"/>
      <c r="G16" s="7"/>
      <c r="H16" s="7"/>
      <c r="I16" s="7"/>
      <c r="J16" s="7"/>
      <c r="K16" s="7"/>
      <c r="L16" s="7"/>
      <c r="M16" s="94"/>
    </row>
    <row r="17" spans="1:13" s="6" customFormat="1" x14ac:dyDescent="0.2">
      <c r="A17" s="113" t="s">
        <v>8</v>
      </c>
      <c r="B17" s="185" t="s">
        <v>152</v>
      </c>
      <c r="C17" s="186" t="s">
        <v>67</v>
      </c>
      <c r="D17" s="187">
        <f>D13*1.03</f>
        <v>1874.7339000000002</v>
      </c>
      <c r="E17" s="117"/>
      <c r="F17" s="117"/>
      <c r="G17" s="117"/>
      <c r="H17" s="117"/>
      <c r="I17" s="117"/>
      <c r="J17" s="117"/>
      <c r="K17" s="117"/>
      <c r="L17" s="117"/>
      <c r="M17" s="188" t="s">
        <v>130</v>
      </c>
    </row>
    <row r="18" spans="1:13" s="6" customFormat="1" ht="135" customHeight="1" x14ac:dyDescent="0.2">
      <c r="A18" s="12" t="s">
        <v>9</v>
      </c>
      <c r="B18" s="39" t="s">
        <v>72</v>
      </c>
      <c r="C18" s="40" t="s">
        <v>67</v>
      </c>
      <c r="D18" s="80">
        <v>4346</v>
      </c>
      <c r="E18" s="7"/>
      <c r="F18" s="7"/>
      <c r="G18" s="7"/>
      <c r="H18" s="7"/>
      <c r="I18" s="7"/>
      <c r="J18" s="7"/>
      <c r="K18" s="7"/>
      <c r="L18" s="7"/>
      <c r="M18" s="95" t="s">
        <v>115</v>
      </c>
    </row>
    <row r="19" spans="1:13" s="6" customFormat="1" ht="16.5" customHeight="1" x14ac:dyDescent="0.2">
      <c r="A19" s="144" t="s">
        <v>73</v>
      </c>
      <c r="B19" s="144"/>
      <c r="C19" s="144"/>
      <c r="D19" s="145"/>
      <c r="E19" s="128"/>
      <c r="F19" s="128"/>
      <c r="G19" s="128"/>
      <c r="H19" s="128"/>
      <c r="I19" s="128"/>
      <c r="J19" s="128"/>
      <c r="K19" s="128"/>
      <c r="L19" s="128"/>
      <c r="M19" s="129"/>
    </row>
    <row r="20" spans="1:13" s="6" customFormat="1" x14ac:dyDescent="0.2">
      <c r="A20" s="17"/>
      <c r="B20" s="17"/>
      <c r="C20" s="17"/>
      <c r="D20" s="18"/>
      <c r="E20" s="19"/>
      <c r="F20" s="19"/>
      <c r="G20" s="19"/>
      <c r="H20" s="19"/>
      <c r="I20" s="19"/>
      <c r="J20" s="19"/>
      <c r="K20" s="19"/>
      <c r="L20" s="19"/>
      <c r="M20" s="96"/>
    </row>
    <row r="21" spans="1:13" s="6" customFormat="1" x14ac:dyDescent="0.2">
      <c r="A21" s="146" t="s">
        <v>74</v>
      </c>
      <c r="B21" s="146"/>
      <c r="C21" s="146"/>
      <c r="D21" s="147"/>
      <c r="E21" s="130"/>
      <c r="F21" s="130"/>
      <c r="G21" s="130"/>
      <c r="H21" s="130"/>
      <c r="I21" s="130"/>
      <c r="J21" s="130"/>
      <c r="K21" s="130"/>
      <c r="L21" s="130"/>
      <c r="M21" s="127"/>
    </row>
    <row r="22" spans="1:13" s="14" customFormat="1" x14ac:dyDescent="0.2">
      <c r="A22" s="168" t="s">
        <v>75</v>
      </c>
      <c r="B22" s="168"/>
      <c r="C22" s="168"/>
      <c r="D22" s="169"/>
      <c r="E22" s="7"/>
      <c r="F22" s="7"/>
      <c r="G22" s="7"/>
      <c r="H22" s="7"/>
      <c r="I22" s="7"/>
      <c r="J22" s="7"/>
      <c r="K22" s="7"/>
      <c r="L22" s="7"/>
      <c r="M22" s="93"/>
    </row>
    <row r="23" spans="1:13" s="6" customFormat="1" ht="25.5" customHeight="1" x14ac:dyDescent="0.2">
      <c r="A23" s="113" t="s">
        <v>10</v>
      </c>
      <c r="B23" s="176" t="s">
        <v>158</v>
      </c>
      <c r="C23" s="141" t="s">
        <v>67</v>
      </c>
      <c r="D23" s="142">
        <v>7279.87</v>
      </c>
      <c r="E23" s="117"/>
      <c r="F23" s="117"/>
      <c r="G23" s="117"/>
      <c r="H23" s="117"/>
      <c r="I23" s="117"/>
      <c r="J23" s="117"/>
      <c r="K23" s="117"/>
      <c r="L23" s="117"/>
      <c r="M23" s="177" t="s">
        <v>159</v>
      </c>
    </row>
    <row r="24" spans="1:13" s="6" customFormat="1" ht="27" customHeight="1" x14ac:dyDescent="0.2">
      <c r="A24" s="12" t="s">
        <v>11</v>
      </c>
      <c r="B24" s="16" t="s">
        <v>76</v>
      </c>
      <c r="C24" s="13" t="s">
        <v>67</v>
      </c>
      <c r="D24" s="15">
        <v>7255.9</v>
      </c>
      <c r="E24" s="7"/>
      <c r="F24" s="7"/>
      <c r="G24" s="7"/>
      <c r="H24" s="7"/>
      <c r="I24" s="7"/>
      <c r="J24" s="7"/>
      <c r="K24" s="7"/>
      <c r="L24" s="7"/>
      <c r="M24" s="97" t="s">
        <v>77</v>
      </c>
    </row>
    <row r="25" spans="1:13" s="6" customFormat="1" ht="25.5" x14ac:dyDescent="0.2">
      <c r="A25" s="12" t="s">
        <v>12</v>
      </c>
      <c r="B25" s="16" t="s">
        <v>78</v>
      </c>
      <c r="C25" s="13" t="s">
        <v>67</v>
      </c>
      <c r="D25" s="15">
        <v>23.97</v>
      </c>
      <c r="E25" s="7"/>
      <c r="F25" s="7"/>
      <c r="G25" s="7"/>
      <c r="H25" s="7"/>
      <c r="I25" s="7"/>
      <c r="J25" s="7"/>
      <c r="K25" s="7"/>
      <c r="L25" s="7"/>
      <c r="M25" s="97" t="s">
        <v>79</v>
      </c>
    </row>
    <row r="26" spans="1:13" s="6" customFormat="1" ht="24" x14ac:dyDescent="0.2">
      <c r="A26" s="12" t="s">
        <v>13</v>
      </c>
      <c r="B26" s="50" t="s">
        <v>81</v>
      </c>
      <c r="C26" s="51" t="s">
        <v>67</v>
      </c>
      <c r="D26" s="52">
        <v>12505.1</v>
      </c>
      <c r="E26" s="7"/>
      <c r="F26" s="112"/>
      <c r="G26" s="7"/>
      <c r="H26" s="7"/>
      <c r="I26" s="7"/>
      <c r="J26" s="7"/>
      <c r="K26" s="7"/>
      <c r="L26" s="7"/>
      <c r="M26" s="97"/>
    </row>
    <row r="27" spans="1:13" s="6" customFormat="1" x14ac:dyDescent="0.2">
      <c r="A27" s="113" t="s">
        <v>14</v>
      </c>
      <c r="B27" s="114" t="s">
        <v>151</v>
      </c>
      <c r="C27" s="115" t="s">
        <v>67</v>
      </c>
      <c r="D27" s="116">
        <v>12505.1</v>
      </c>
      <c r="E27" s="117"/>
      <c r="F27" s="117"/>
      <c r="G27" s="117"/>
      <c r="H27" s="117"/>
      <c r="I27" s="117"/>
      <c r="J27" s="117"/>
      <c r="K27" s="117"/>
      <c r="L27" s="117"/>
      <c r="M27" s="118"/>
    </row>
    <row r="28" spans="1:13" s="6" customFormat="1" ht="25.5" customHeight="1" x14ac:dyDescent="0.2">
      <c r="A28" s="178" t="s">
        <v>15</v>
      </c>
      <c r="B28" s="56" t="s">
        <v>155</v>
      </c>
      <c r="C28" s="59" t="s">
        <v>67</v>
      </c>
      <c r="D28" s="53">
        <v>7615.47</v>
      </c>
      <c r="E28" s="179"/>
      <c r="F28" s="179"/>
      <c r="G28" s="179"/>
      <c r="H28" s="179"/>
      <c r="I28" s="179"/>
      <c r="J28" s="179"/>
      <c r="K28" s="179"/>
      <c r="L28" s="179"/>
      <c r="M28" s="180" t="s">
        <v>157</v>
      </c>
    </row>
    <row r="29" spans="1:13" s="6" customFormat="1" ht="24" x14ac:dyDescent="0.2">
      <c r="A29" s="178" t="s">
        <v>16</v>
      </c>
      <c r="B29" s="56" t="s">
        <v>156</v>
      </c>
      <c r="C29" s="59" t="s">
        <v>67</v>
      </c>
      <c r="D29" s="53">
        <v>7615.47</v>
      </c>
      <c r="E29" s="179"/>
      <c r="F29" s="179"/>
      <c r="G29" s="179"/>
      <c r="H29" s="179"/>
      <c r="I29" s="179"/>
      <c r="J29" s="179"/>
      <c r="K29" s="179"/>
      <c r="L29" s="179"/>
      <c r="M29" s="180" t="s">
        <v>157</v>
      </c>
    </row>
    <row r="30" spans="1:13" s="6" customFormat="1" ht="36" x14ac:dyDescent="0.2">
      <c r="A30" s="12" t="s">
        <v>17</v>
      </c>
      <c r="B30" s="50" t="s">
        <v>82</v>
      </c>
      <c r="C30" s="49" t="s">
        <v>67</v>
      </c>
      <c r="D30" s="53">
        <v>5078.38</v>
      </c>
      <c r="E30" s="7"/>
      <c r="F30" s="7"/>
      <c r="G30" s="7"/>
      <c r="H30" s="7"/>
      <c r="I30" s="7"/>
      <c r="J30" s="7"/>
      <c r="K30" s="7"/>
      <c r="L30" s="7"/>
      <c r="M30" s="98" t="s">
        <v>84</v>
      </c>
    </row>
    <row r="31" spans="1:13" s="6" customFormat="1" x14ac:dyDescent="0.2">
      <c r="A31" s="12" t="s">
        <v>18</v>
      </c>
      <c r="B31" s="50" t="s">
        <v>83</v>
      </c>
      <c r="C31" s="49" t="s">
        <v>67</v>
      </c>
      <c r="D31" s="53">
        <v>5078.38</v>
      </c>
      <c r="E31" s="7"/>
      <c r="F31" s="7"/>
      <c r="G31" s="7"/>
      <c r="H31" s="7"/>
      <c r="I31" s="7"/>
      <c r="J31" s="7"/>
      <c r="K31" s="7"/>
      <c r="L31" s="7"/>
      <c r="M31" s="98" t="s">
        <v>84</v>
      </c>
    </row>
    <row r="32" spans="1:13" s="6" customFormat="1" ht="15" customHeight="1" x14ac:dyDescent="0.2">
      <c r="A32" s="174" t="s">
        <v>94</v>
      </c>
      <c r="B32" s="175"/>
      <c r="C32" s="63"/>
      <c r="D32" s="64"/>
      <c r="E32" s="7"/>
      <c r="F32" s="7"/>
      <c r="G32" s="7"/>
      <c r="H32" s="7"/>
      <c r="I32" s="7"/>
      <c r="J32" s="7"/>
      <c r="K32" s="7"/>
      <c r="L32" s="7"/>
      <c r="M32" s="99"/>
    </row>
    <row r="33" spans="1:13" s="6" customFormat="1" ht="61.5" customHeight="1" x14ac:dyDescent="0.2">
      <c r="A33" s="119" t="s">
        <v>19</v>
      </c>
      <c r="B33" s="120" t="s">
        <v>160</v>
      </c>
      <c r="C33" s="138" t="s">
        <v>67</v>
      </c>
      <c r="D33" s="139">
        <v>10394.33</v>
      </c>
      <c r="E33" s="122"/>
      <c r="F33" s="117"/>
      <c r="G33" s="117"/>
      <c r="H33" s="117"/>
      <c r="I33" s="117"/>
      <c r="J33" s="117"/>
      <c r="K33" s="117"/>
      <c r="L33" s="123"/>
      <c r="M33" s="140" t="s">
        <v>161</v>
      </c>
    </row>
    <row r="34" spans="1:13" s="6" customFormat="1" ht="61.5" customHeight="1" x14ac:dyDescent="0.2">
      <c r="A34" s="119" t="s">
        <v>20</v>
      </c>
      <c r="B34" s="120" t="s">
        <v>153</v>
      </c>
      <c r="C34" s="121" t="s">
        <v>67</v>
      </c>
      <c r="D34" s="116">
        <v>7811.59</v>
      </c>
      <c r="E34" s="122"/>
      <c r="F34" s="117"/>
      <c r="G34" s="117"/>
      <c r="H34" s="117"/>
      <c r="I34" s="117"/>
      <c r="J34" s="117"/>
      <c r="K34" s="117"/>
      <c r="L34" s="123"/>
      <c r="M34" s="124" t="s">
        <v>165</v>
      </c>
    </row>
    <row r="35" spans="1:13" s="6" customFormat="1" ht="60.75" customHeight="1" x14ac:dyDescent="0.2">
      <c r="A35" s="119" t="s">
        <v>21</v>
      </c>
      <c r="B35" s="120" t="s">
        <v>154</v>
      </c>
      <c r="C35" s="121" t="s">
        <v>67</v>
      </c>
      <c r="D35" s="116">
        <v>2582.7399999999998</v>
      </c>
      <c r="E35" s="122"/>
      <c r="F35" s="117"/>
      <c r="G35" s="117"/>
      <c r="H35" s="117"/>
      <c r="I35" s="117"/>
      <c r="J35" s="117"/>
      <c r="K35" s="117"/>
      <c r="L35" s="123"/>
      <c r="M35" s="124" t="s">
        <v>165</v>
      </c>
    </row>
    <row r="36" spans="1:13" s="6" customFormat="1" ht="36.75" customHeight="1" x14ac:dyDescent="0.2">
      <c r="A36" s="125" t="s">
        <v>22</v>
      </c>
      <c r="B36" s="181" t="s">
        <v>162</v>
      </c>
      <c r="C36" s="182" t="s">
        <v>67</v>
      </c>
      <c r="D36" s="53">
        <v>10864.5</v>
      </c>
      <c r="E36" s="183"/>
      <c r="F36" s="179"/>
      <c r="G36" s="179"/>
      <c r="H36" s="179"/>
      <c r="I36" s="179"/>
      <c r="J36" s="179"/>
      <c r="K36" s="179"/>
      <c r="L36" s="184"/>
      <c r="M36" s="100" t="s">
        <v>164</v>
      </c>
    </row>
    <row r="37" spans="1:13" s="6" customFormat="1" ht="36.75" customHeight="1" x14ac:dyDescent="0.2">
      <c r="A37" s="125" t="s">
        <v>23</v>
      </c>
      <c r="B37" s="181" t="s">
        <v>163</v>
      </c>
      <c r="C37" s="182" t="s">
        <v>67</v>
      </c>
      <c r="D37" s="53">
        <v>10864.5</v>
      </c>
      <c r="E37" s="183"/>
      <c r="F37" s="179"/>
      <c r="G37" s="179"/>
      <c r="H37" s="179"/>
      <c r="I37" s="179"/>
      <c r="J37" s="179"/>
      <c r="K37" s="179"/>
      <c r="L37" s="184"/>
      <c r="M37" s="180" t="s">
        <v>164</v>
      </c>
    </row>
    <row r="38" spans="1:13" s="6" customFormat="1" ht="36" x14ac:dyDescent="0.2">
      <c r="A38" s="125" t="s">
        <v>24</v>
      </c>
      <c r="B38" s="67" t="s">
        <v>82</v>
      </c>
      <c r="C38" s="65" t="s">
        <v>67</v>
      </c>
      <c r="D38" s="68">
        <v>1330</v>
      </c>
      <c r="E38" s="62"/>
      <c r="F38" s="7"/>
      <c r="G38" s="7"/>
      <c r="H38" s="7"/>
      <c r="I38" s="7"/>
      <c r="J38" s="7"/>
      <c r="K38" s="7"/>
      <c r="L38" s="61"/>
      <c r="M38" s="98" t="s">
        <v>84</v>
      </c>
    </row>
    <row r="39" spans="1:13" s="6" customFormat="1" x14ac:dyDescent="0.2">
      <c r="A39" s="125" t="s">
        <v>43</v>
      </c>
      <c r="B39" s="69" t="s">
        <v>83</v>
      </c>
      <c r="C39" s="66" t="s">
        <v>67</v>
      </c>
      <c r="D39" s="68">
        <v>1330</v>
      </c>
      <c r="E39" s="62"/>
      <c r="F39" s="7"/>
      <c r="G39" s="7"/>
      <c r="H39" s="7"/>
      <c r="I39" s="7"/>
      <c r="J39" s="7"/>
      <c r="K39" s="7"/>
      <c r="L39" s="61"/>
      <c r="M39" s="98" t="s">
        <v>84</v>
      </c>
    </row>
    <row r="40" spans="1:13" s="6" customFormat="1" x14ac:dyDescent="0.2">
      <c r="A40" s="172" t="s">
        <v>85</v>
      </c>
      <c r="B40" s="173"/>
      <c r="C40" s="49"/>
      <c r="D40" s="54"/>
      <c r="E40" s="7"/>
      <c r="F40" s="7"/>
      <c r="G40" s="7"/>
      <c r="H40" s="7"/>
      <c r="I40" s="7"/>
      <c r="J40" s="7"/>
      <c r="K40" s="7"/>
      <c r="L40" s="7"/>
      <c r="M40" s="98"/>
    </row>
    <row r="41" spans="1:13" s="6" customFormat="1" ht="24" x14ac:dyDescent="0.2">
      <c r="A41" s="55" t="s">
        <v>44</v>
      </c>
      <c r="B41" s="56" t="s">
        <v>86</v>
      </c>
      <c r="C41" s="49" t="s">
        <v>42</v>
      </c>
      <c r="D41" s="57">
        <v>11.367599999999999</v>
      </c>
      <c r="E41" s="7"/>
      <c r="F41" s="7"/>
      <c r="G41" s="7"/>
      <c r="H41" s="7"/>
      <c r="I41" s="7"/>
      <c r="J41" s="7"/>
      <c r="K41" s="7"/>
      <c r="L41" s="7"/>
      <c r="M41" s="97"/>
    </row>
    <row r="42" spans="1:13" s="6" customFormat="1" ht="36" x14ac:dyDescent="0.2">
      <c r="A42" s="55" t="s">
        <v>45</v>
      </c>
      <c r="B42" s="56" t="s">
        <v>87</v>
      </c>
      <c r="C42" s="49" t="s">
        <v>42</v>
      </c>
      <c r="D42" s="81">
        <v>9.4730000000000008</v>
      </c>
      <c r="E42" s="7"/>
      <c r="F42" s="7"/>
      <c r="G42" s="7"/>
      <c r="H42" s="7"/>
      <c r="I42" s="7"/>
      <c r="J42" s="7"/>
      <c r="K42" s="7"/>
      <c r="L42" s="7"/>
      <c r="M42" s="100" t="s">
        <v>93</v>
      </c>
    </row>
    <row r="43" spans="1:13" s="6" customFormat="1" ht="36" x14ac:dyDescent="0.2">
      <c r="A43" s="55" t="s">
        <v>46</v>
      </c>
      <c r="B43" s="56" t="s">
        <v>88</v>
      </c>
      <c r="C43" s="49" t="s">
        <v>42</v>
      </c>
      <c r="D43" s="58">
        <v>1.8946000000000001</v>
      </c>
      <c r="E43" s="7"/>
      <c r="F43" s="7"/>
      <c r="G43" s="7"/>
      <c r="H43" s="7"/>
      <c r="I43" s="7"/>
      <c r="J43" s="7"/>
      <c r="K43" s="7"/>
      <c r="L43" s="7"/>
      <c r="M43" s="100" t="s">
        <v>93</v>
      </c>
    </row>
    <row r="44" spans="1:13" s="6" customFormat="1" ht="24" x14ac:dyDescent="0.2">
      <c r="A44" s="55" t="s">
        <v>47</v>
      </c>
      <c r="B44" s="56" t="s">
        <v>89</v>
      </c>
      <c r="C44" s="51" t="s">
        <v>67</v>
      </c>
      <c r="D44" s="82">
        <v>189.46</v>
      </c>
      <c r="E44" s="7"/>
      <c r="F44" s="7"/>
      <c r="G44" s="7"/>
      <c r="H44" s="7"/>
      <c r="I44" s="7"/>
      <c r="J44" s="7"/>
      <c r="K44" s="7"/>
      <c r="L44" s="7"/>
      <c r="M44" s="97"/>
    </row>
    <row r="45" spans="1:13" s="6" customFormat="1" x14ac:dyDescent="0.2">
      <c r="A45" s="55" t="s">
        <v>48</v>
      </c>
      <c r="B45" s="56" t="s">
        <v>90</v>
      </c>
      <c r="C45" s="59" t="s">
        <v>41</v>
      </c>
      <c r="D45" s="82">
        <v>0.9</v>
      </c>
      <c r="E45" s="7"/>
      <c r="F45" s="7"/>
      <c r="G45" s="7"/>
      <c r="H45" s="7"/>
      <c r="I45" s="7"/>
      <c r="J45" s="7"/>
      <c r="K45" s="7"/>
      <c r="L45" s="7"/>
      <c r="M45" s="97"/>
    </row>
    <row r="46" spans="1:13" s="6" customFormat="1" ht="24" x14ac:dyDescent="0.2">
      <c r="A46" s="55" t="s">
        <v>49</v>
      </c>
      <c r="B46" s="56" t="s">
        <v>91</v>
      </c>
      <c r="C46" s="51" t="s">
        <v>67</v>
      </c>
      <c r="D46" s="52">
        <v>94.73</v>
      </c>
      <c r="E46" s="7"/>
      <c r="F46" s="7"/>
      <c r="G46" s="7"/>
      <c r="H46" s="7"/>
      <c r="I46" s="7"/>
      <c r="J46" s="7"/>
      <c r="K46" s="7"/>
      <c r="L46" s="7"/>
      <c r="M46" s="97"/>
    </row>
    <row r="47" spans="1:13" s="6" customFormat="1" ht="24" x14ac:dyDescent="0.2">
      <c r="A47" s="55" t="s">
        <v>50</v>
      </c>
      <c r="B47" s="56" t="s">
        <v>92</v>
      </c>
      <c r="C47" s="59" t="s">
        <v>67</v>
      </c>
      <c r="D47" s="60">
        <v>104.2</v>
      </c>
      <c r="E47" s="7"/>
      <c r="F47" s="7"/>
      <c r="G47" s="7"/>
      <c r="H47" s="7"/>
      <c r="I47" s="7"/>
      <c r="J47" s="7"/>
      <c r="K47" s="7"/>
      <c r="L47" s="7"/>
      <c r="M47" s="97"/>
    </row>
    <row r="48" spans="1:13" s="6" customFormat="1" x14ac:dyDescent="0.2">
      <c r="A48" s="144" t="s">
        <v>95</v>
      </c>
      <c r="B48" s="144"/>
      <c r="C48" s="144"/>
      <c r="D48" s="145"/>
      <c r="E48" s="128"/>
      <c r="F48" s="128"/>
      <c r="G48" s="128"/>
      <c r="H48" s="128"/>
      <c r="I48" s="128"/>
      <c r="J48" s="128"/>
      <c r="K48" s="128"/>
      <c r="L48" s="128"/>
      <c r="M48" s="129"/>
    </row>
    <row r="49" spans="1:13" s="6" customFormat="1" x14ac:dyDescent="0.2">
      <c r="A49" s="17"/>
      <c r="B49" s="17"/>
      <c r="C49" s="17"/>
      <c r="D49" s="18"/>
      <c r="E49" s="19"/>
      <c r="F49" s="19"/>
      <c r="G49" s="19"/>
      <c r="H49" s="19"/>
      <c r="I49" s="19"/>
      <c r="J49" s="19"/>
      <c r="K49" s="19"/>
      <c r="L49" s="19"/>
      <c r="M49" s="96"/>
    </row>
    <row r="50" spans="1:13" s="6" customFormat="1" x14ac:dyDescent="0.2">
      <c r="A50" s="146" t="s">
        <v>96</v>
      </c>
      <c r="B50" s="146"/>
      <c r="C50" s="146"/>
      <c r="D50" s="147"/>
      <c r="E50" s="130"/>
      <c r="F50" s="130"/>
      <c r="G50" s="130"/>
      <c r="H50" s="130"/>
      <c r="I50" s="130"/>
      <c r="J50" s="130"/>
      <c r="K50" s="130"/>
      <c r="L50" s="130"/>
      <c r="M50" s="127"/>
    </row>
    <row r="51" spans="1:13" s="6" customFormat="1" ht="24" x14ac:dyDescent="0.2">
      <c r="A51" s="55" t="s">
        <v>51</v>
      </c>
      <c r="B51" s="56" t="s">
        <v>97</v>
      </c>
      <c r="C51" s="59" t="s">
        <v>67</v>
      </c>
      <c r="D51" s="52">
        <v>184.69749999999999</v>
      </c>
      <c r="E51" s="7"/>
      <c r="F51" s="7"/>
      <c r="G51" s="7"/>
      <c r="H51" s="7"/>
      <c r="I51" s="7"/>
      <c r="J51" s="7"/>
      <c r="K51" s="7"/>
      <c r="L51" s="7"/>
      <c r="M51" s="97"/>
    </row>
    <row r="52" spans="1:13" s="6" customFormat="1" ht="24" x14ac:dyDescent="0.2">
      <c r="A52" s="55" t="s">
        <v>52</v>
      </c>
      <c r="B52" s="56" t="s">
        <v>98</v>
      </c>
      <c r="C52" s="59" t="s">
        <v>99</v>
      </c>
      <c r="D52" s="68">
        <v>16</v>
      </c>
      <c r="E52" s="7"/>
      <c r="F52" s="7"/>
      <c r="G52" s="7"/>
      <c r="H52" s="7"/>
      <c r="I52" s="7"/>
      <c r="J52" s="7"/>
      <c r="K52" s="7"/>
      <c r="L52" s="7"/>
      <c r="M52" s="97"/>
    </row>
    <row r="53" spans="1:13" s="6" customFormat="1" ht="48" x14ac:dyDescent="0.2">
      <c r="A53" s="55" t="s">
        <v>53</v>
      </c>
      <c r="B53" s="56" t="s">
        <v>100</v>
      </c>
      <c r="C53" s="59" t="s">
        <v>99</v>
      </c>
      <c r="D53" s="68">
        <v>21</v>
      </c>
      <c r="E53" s="7"/>
      <c r="F53" s="7"/>
      <c r="G53" s="7"/>
      <c r="H53" s="7"/>
      <c r="I53" s="7"/>
      <c r="J53" s="7"/>
      <c r="K53" s="7"/>
      <c r="L53" s="7"/>
      <c r="M53" s="97"/>
    </row>
    <row r="54" spans="1:13" s="6" customFormat="1" ht="48" x14ac:dyDescent="0.2">
      <c r="A54" s="55" t="s">
        <v>54</v>
      </c>
      <c r="B54" s="56" t="s">
        <v>101</v>
      </c>
      <c r="C54" s="59" t="s">
        <v>99</v>
      </c>
      <c r="D54" s="68">
        <v>28</v>
      </c>
      <c r="E54" s="7"/>
      <c r="F54" s="7"/>
      <c r="G54" s="7"/>
      <c r="H54" s="7"/>
      <c r="I54" s="7"/>
      <c r="J54" s="7"/>
      <c r="K54" s="7"/>
      <c r="L54" s="7"/>
      <c r="M54" s="97"/>
    </row>
    <row r="55" spans="1:13" s="37" customFormat="1" ht="17.25" customHeight="1" x14ac:dyDescent="0.2">
      <c r="A55" s="144" t="s">
        <v>102</v>
      </c>
      <c r="B55" s="144"/>
      <c r="C55" s="144"/>
      <c r="D55" s="145"/>
      <c r="E55" s="128"/>
      <c r="F55" s="128"/>
      <c r="G55" s="128"/>
      <c r="H55" s="128"/>
      <c r="I55" s="128"/>
      <c r="J55" s="128"/>
      <c r="K55" s="128"/>
      <c r="L55" s="128"/>
      <c r="M55" s="129"/>
    </row>
    <row r="56" spans="1:13" s="14" customFormat="1" x14ac:dyDescent="0.2">
      <c r="A56" s="55"/>
      <c r="B56" s="56"/>
      <c r="C56" s="59"/>
      <c r="D56" s="105"/>
      <c r="E56" s="19"/>
      <c r="F56" s="19"/>
      <c r="G56" s="19"/>
      <c r="H56" s="19"/>
      <c r="I56" s="19"/>
      <c r="J56" s="19"/>
      <c r="K56" s="19"/>
      <c r="L56" s="19"/>
      <c r="M56" s="96"/>
    </row>
    <row r="57" spans="1:13" s="14" customFormat="1" x14ac:dyDescent="0.2">
      <c r="A57" s="170" t="s">
        <v>131</v>
      </c>
      <c r="B57" s="170"/>
      <c r="C57" s="170"/>
      <c r="D57" s="171"/>
      <c r="E57" s="131"/>
      <c r="F57" s="131"/>
      <c r="G57" s="131"/>
      <c r="H57" s="131"/>
      <c r="I57" s="131"/>
      <c r="J57" s="131"/>
      <c r="K57" s="131"/>
      <c r="L57" s="131"/>
      <c r="M57" s="127"/>
    </row>
    <row r="58" spans="1:13" s="14" customFormat="1" ht="25.5" x14ac:dyDescent="0.2">
      <c r="A58" s="55" t="s">
        <v>55</v>
      </c>
      <c r="B58" s="39" t="s">
        <v>132</v>
      </c>
      <c r="C58" s="40" t="s">
        <v>67</v>
      </c>
      <c r="D58" s="86">
        <v>946.08</v>
      </c>
      <c r="E58" s="19"/>
      <c r="F58" s="19"/>
      <c r="G58" s="19"/>
      <c r="H58" s="19"/>
      <c r="I58" s="19"/>
      <c r="J58" s="19"/>
      <c r="K58" s="19"/>
      <c r="L58" s="87"/>
      <c r="M58" s="109"/>
    </row>
    <row r="59" spans="1:13" s="14" customFormat="1" ht="25.5" x14ac:dyDescent="0.2">
      <c r="A59" s="55" t="s">
        <v>119</v>
      </c>
      <c r="B59" s="39" t="s">
        <v>133</v>
      </c>
      <c r="C59" s="40" t="s">
        <v>134</v>
      </c>
      <c r="D59" s="86">
        <v>4257.3599999999997</v>
      </c>
      <c r="E59" s="19"/>
      <c r="F59" s="19"/>
      <c r="G59" s="19"/>
      <c r="H59" s="19"/>
      <c r="I59" s="19"/>
      <c r="J59" s="19"/>
      <c r="K59" s="19"/>
      <c r="L59" s="87"/>
      <c r="M59" s="110" t="s">
        <v>136</v>
      </c>
    </row>
    <row r="60" spans="1:13" s="14" customFormat="1" x14ac:dyDescent="0.2">
      <c r="A60" s="144" t="s">
        <v>135</v>
      </c>
      <c r="B60" s="166"/>
      <c r="C60" s="166"/>
      <c r="D60" s="167"/>
      <c r="E60" s="132"/>
      <c r="F60" s="132"/>
      <c r="G60" s="132"/>
      <c r="H60" s="132"/>
      <c r="I60" s="132"/>
      <c r="J60" s="132"/>
      <c r="K60" s="132"/>
      <c r="L60" s="132"/>
      <c r="M60" s="129"/>
    </row>
    <row r="61" spans="1:13" s="14" customFormat="1" x14ac:dyDescent="0.2">
      <c r="A61" s="18"/>
      <c r="B61" s="106"/>
      <c r="C61" s="107"/>
      <c r="D61" s="108"/>
      <c r="E61" s="19"/>
      <c r="F61" s="19"/>
      <c r="G61" s="19"/>
      <c r="H61" s="19"/>
      <c r="I61" s="19"/>
      <c r="J61" s="19"/>
      <c r="K61" s="19"/>
      <c r="L61" s="19"/>
      <c r="M61" s="96"/>
    </row>
    <row r="62" spans="1:13" s="6" customFormat="1" x14ac:dyDescent="0.2">
      <c r="A62" s="146" t="s">
        <v>137</v>
      </c>
      <c r="B62" s="164"/>
      <c r="C62" s="164"/>
      <c r="D62" s="165"/>
      <c r="E62" s="130"/>
      <c r="F62" s="130"/>
      <c r="G62" s="130"/>
      <c r="H62" s="130"/>
      <c r="I62" s="130"/>
      <c r="J62" s="130"/>
      <c r="K62" s="130"/>
      <c r="L62" s="130"/>
      <c r="M62" s="127"/>
    </row>
    <row r="63" spans="1:13" s="6" customFormat="1" ht="48" x14ac:dyDescent="0.2">
      <c r="A63" s="55" t="s">
        <v>120</v>
      </c>
      <c r="B63" s="70" t="s">
        <v>103</v>
      </c>
      <c r="C63" s="59" t="s">
        <v>99</v>
      </c>
      <c r="D63" s="71">
        <v>6</v>
      </c>
      <c r="E63" s="62"/>
      <c r="F63" s="7"/>
      <c r="G63" s="7"/>
      <c r="H63" s="7"/>
      <c r="I63" s="7"/>
      <c r="J63" s="7"/>
      <c r="K63" s="7"/>
      <c r="L63" s="61"/>
      <c r="M63" s="100" t="s">
        <v>107</v>
      </c>
    </row>
    <row r="64" spans="1:13" s="6" customFormat="1" ht="24" x14ac:dyDescent="0.2">
      <c r="A64" s="55" t="s">
        <v>121</v>
      </c>
      <c r="B64" s="70" t="s">
        <v>104</v>
      </c>
      <c r="C64" s="59" t="s">
        <v>67</v>
      </c>
      <c r="D64" s="72">
        <v>21.6</v>
      </c>
      <c r="E64" s="62"/>
      <c r="F64" s="7"/>
      <c r="G64" s="7"/>
      <c r="H64" s="7"/>
      <c r="I64" s="7"/>
      <c r="J64" s="7"/>
      <c r="K64" s="7"/>
      <c r="L64" s="61"/>
      <c r="M64" s="100"/>
    </row>
    <row r="65" spans="1:13" s="6" customFormat="1" ht="48" x14ac:dyDescent="0.2">
      <c r="A65" s="55" t="s">
        <v>122</v>
      </c>
      <c r="B65" s="73" t="s">
        <v>105</v>
      </c>
      <c r="C65" s="59" t="s">
        <v>99</v>
      </c>
      <c r="D65" s="71">
        <v>5</v>
      </c>
      <c r="E65" s="62"/>
      <c r="F65" s="7"/>
      <c r="G65" s="7"/>
      <c r="H65" s="7"/>
      <c r="I65" s="7"/>
      <c r="J65" s="7"/>
      <c r="K65" s="7"/>
      <c r="L65" s="61"/>
      <c r="M65" s="100" t="s">
        <v>107</v>
      </c>
    </row>
    <row r="66" spans="1:13" s="6" customFormat="1" ht="24" x14ac:dyDescent="0.2">
      <c r="A66" s="55" t="s">
        <v>123</v>
      </c>
      <c r="B66" s="70" t="s">
        <v>104</v>
      </c>
      <c r="C66" s="59" t="s">
        <v>67</v>
      </c>
      <c r="D66" s="71">
        <v>36</v>
      </c>
      <c r="E66" s="62"/>
      <c r="F66" s="7"/>
      <c r="G66" s="7"/>
      <c r="H66" s="7"/>
      <c r="I66" s="7"/>
      <c r="J66" s="7"/>
      <c r="K66" s="7"/>
      <c r="L66" s="61"/>
      <c r="M66" s="92"/>
    </row>
    <row r="67" spans="1:13" s="6" customFormat="1" ht="36" x14ac:dyDescent="0.2">
      <c r="A67" s="55" t="s">
        <v>124</v>
      </c>
      <c r="B67" s="74" t="s">
        <v>106</v>
      </c>
      <c r="C67" s="59" t="s">
        <v>67</v>
      </c>
      <c r="D67" s="75">
        <v>203.14</v>
      </c>
      <c r="E67" s="62"/>
      <c r="F67" s="7"/>
      <c r="G67" s="7"/>
      <c r="H67" s="7"/>
      <c r="I67" s="7"/>
      <c r="J67" s="7"/>
      <c r="K67" s="7"/>
      <c r="L67" s="61"/>
      <c r="M67" s="101" t="s">
        <v>149</v>
      </c>
    </row>
    <row r="68" spans="1:13" s="6" customFormat="1" ht="72" x14ac:dyDescent="0.2">
      <c r="A68" s="55" t="s">
        <v>125</v>
      </c>
      <c r="B68" s="84" t="s">
        <v>116</v>
      </c>
      <c r="C68" s="85" t="s">
        <v>67</v>
      </c>
      <c r="D68" s="86">
        <f>28.59*4.38</f>
        <v>125.2242</v>
      </c>
      <c r="E68" s="62"/>
      <c r="F68" s="7"/>
      <c r="G68" s="7"/>
      <c r="H68" s="7"/>
      <c r="I68" s="7"/>
      <c r="J68" s="7"/>
      <c r="K68" s="7"/>
      <c r="L68" s="61"/>
      <c r="M68" s="102" t="s">
        <v>118</v>
      </c>
    </row>
    <row r="69" spans="1:13" s="6" customFormat="1" ht="66" customHeight="1" x14ac:dyDescent="0.2">
      <c r="A69" s="55" t="s">
        <v>126</v>
      </c>
      <c r="B69" s="84" t="s">
        <v>117</v>
      </c>
      <c r="C69" s="85" t="s">
        <v>67</v>
      </c>
      <c r="D69" s="86">
        <f>17.63*4.42</f>
        <v>77.924599999999998</v>
      </c>
      <c r="E69" s="62"/>
      <c r="F69" s="7"/>
      <c r="G69" s="7"/>
      <c r="H69" s="7"/>
      <c r="I69" s="7"/>
      <c r="J69" s="7"/>
      <c r="K69" s="7"/>
      <c r="L69" s="61"/>
      <c r="M69" s="102" t="s">
        <v>118</v>
      </c>
    </row>
    <row r="70" spans="1:13" s="6" customFormat="1" ht="15.75" customHeight="1" x14ac:dyDescent="0.2">
      <c r="A70" s="144" t="s">
        <v>138</v>
      </c>
      <c r="B70" s="166"/>
      <c r="C70" s="166"/>
      <c r="D70" s="167"/>
      <c r="E70" s="133"/>
      <c r="F70" s="133"/>
      <c r="G70" s="128"/>
      <c r="H70" s="128"/>
      <c r="I70" s="128"/>
      <c r="J70" s="128"/>
      <c r="K70" s="128"/>
      <c r="L70" s="134"/>
      <c r="M70" s="129"/>
    </row>
    <row r="71" spans="1:13" s="6" customFormat="1" x14ac:dyDescent="0.2">
      <c r="A71" s="17"/>
      <c r="B71" s="17"/>
      <c r="C71" s="17"/>
      <c r="D71" s="18"/>
      <c r="E71" s="19"/>
      <c r="F71" s="19"/>
      <c r="G71" s="19"/>
      <c r="H71" s="19"/>
      <c r="I71" s="19"/>
      <c r="J71" s="19"/>
      <c r="K71" s="19"/>
      <c r="L71" s="87"/>
      <c r="M71" s="96"/>
    </row>
    <row r="72" spans="1:13" s="6" customFormat="1" x14ac:dyDescent="0.2">
      <c r="A72" s="146" t="s">
        <v>140</v>
      </c>
      <c r="B72" s="164"/>
      <c r="C72" s="164"/>
      <c r="D72" s="165"/>
      <c r="E72" s="130"/>
      <c r="F72" s="130"/>
      <c r="G72" s="130"/>
      <c r="H72" s="130"/>
      <c r="I72" s="130"/>
      <c r="J72" s="130"/>
      <c r="K72" s="130"/>
      <c r="L72" s="135"/>
      <c r="M72" s="136"/>
    </row>
    <row r="73" spans="1:13" s="38" customFormat="1" x14ac:dyDescent="0.2">
      <c r="A73" s="88" t="s">
        <v>141</v>
      </c>
      <c r="B73" s="78" t="s">
        <v>108</v>
      </c>
      <c r="C73" s="89" t="s">
        <v>67</v>
      </c>
      <c r="D73" s="83">
        <v>2264.04</v>
      </c>
      <c r="E73" s="77"/>
      <c r="F73" s="76"/>
      <c r="G73" s="76"/>
      <c r="H73" s="76"/>
      <c r="I73" s="76"/>
      <c r="J73" s="76"/>
      <c r="K73" s="76"/>
      <c r="L73" s="76"/>
      <c r="M73" s="102"/>
    </row>
    <row r="74" spans="1:13" s="38" customFormat="1" ht="36" x14ac:dyDescent="0.2">
      <c r="A74" s="88" t="s">
        <v>142</v>
      </c>
      <c r="B74" s="78" t="s">
        <v>109</v>
      </c>
      <c r="C74" s="89" t="s">
        <v>67</v>
      </c>
      <c r="D74" s="90">
        <f>D73*1.15</f>
        <v>2603.6459999999997</v>
      </c>
      <c r="E74" s="77"/>
      <c r="F74" s="76"/>
      <c r="G74" s="76"/>
      <c r="H74" s="76"/>
      <c r="I74" s="76"/>
      <c r="J74" s="76"/>
      <c r="K74" s="76"/>
      <c r="L74" s="76"/>
      <c r="M74" s="111" t="s">
        <v>150</v>
      </c>
    </row>
    <row r="75" spans="1:13" s="38" customFormat="1" ht="24" x14ac:dyDescent="0.2">
      <c r="A75" s="88" t="s">
        <v>143</v>
      </c>
      <c r="B75" s="78" t="s">
        <v>86</v>
      </c>
      <c r="C75" s="89" t="s">
        <v>42</v>
      </c>
      <c r="D75" s="91">
        <f>2264.04*0.1</f>
        <v>226.404</v>
      </c>
      <c r="E75" s="77"/>
      <c r="F75" s="76"/>
      <c r="G75" s="76"/>
      <c r="H75" s="76"/>
      <c r="I75" s="76"/>
      <c r="J75" s="76"/>
      <c r="K75" s="76"/>
      <c r="L75" s="76"/>
      <c r="M75" s="102"/>
    </row>
    <row r="76" spans="1:13" s="38" customFormat="1" x14ac:dyDescent="0.2">
      <c r="A76" s="88" t="s">
        <v>144</v>
      </c>
      <c r="B76" s="78" t="s">
        <v>110</v>
      </c>
      <c r="C76" s="89" t="s">
        <v>42</v>
      </c>
      <c r="D76" s="90">
        <f>D75*0.98</f>
        <v>221.87591999999998</v>
      </c>
      <c r="E76" s="77"/>
      <c r="F76" s="76"/>
      <c r="G76" s="76"/>
      <c r="H76" s="76"/>
      <c r="I76" s="76"/>
      <c r="J76" s="76"/>
      <c r="K76" s="76"/>
      <c r="L76" s="76"/>
      <c r="M76" s="100" t="s">
        <v>127</v>
      </c>
    </row>
    <row r="77" spans="1:13" s="38" customFormat="1" x14ac:dyDescent="0.2">
      <c r="A77" s="88" t="s">
        <v>145</v>
      </c>
      <c r="B77" s="78" t="s">
        <v>111</v>
      </c>
      <c r="C77" s="89" t="s">
        <v>67</v>
      </c>
      <c r="D77" s="90">
        <v>2264.04</v>
      </c>
      <c r="E77" s="77"/>
      <c r="F77" s="76"/>
      <c r="G77" s="76"/>
      <c r="H77" s="76"/>
      <c r="I77" s="76"/>
      <c r="J77" s="76"/>
      <c r="K77" s="76"/>
      <c r="L77" s="76"/>
      <c r="M77" s="103"/>
    </row>
    <row r="78" spans="1:13" s="38" customFormat="1" x14ac:dyDescent="0.2">
      <c r="A78" s="88" t="s">
        <v>146</v>
      </c>
      <c r="B78" s="78" t="s">
        <v>112</v>
      </c>
      <c r="C78" s="89" t="s">
        <v>67</v>
      </c>
      <c r="D78" s="90">
        <f>D77*1.15</f>
        <v>2603.6459999999997</v>
      </c>
      <c r="E78" s="77"/>
      <c r="F78" s="76"/>
      <c r="G78" s="76"/>
      <c r="H78" s="76"/>
      <c r="I78" s="76"/>
      <c r="J78" s="76"/>
      <c r="K78" s="76"/>
      <c r="L78" s="76"/>
      <c r="M78" s="103" t="s">
        <v>128</v>
      </c>
    </row>
    <row r="79" spans="1:13" s="6" customFormat="1" ht="24" x14ac:dyDescent="0.2">
      <c r="A79" s="88" t="s">
        <v>147</v>
      </c>
      <c r="B79" s="78" t="s">
        <v>113</v>
      </c>
      <c r="C79" s="89" t="s">
        <v>67</v>
      </c>
      <c r="D79" s="90">
        <v>2264.04</v>
      </c>
      <c r="E79" s="62"/>
      <c r="F79" s="7"/>
      <c r="G79" s="7"/>
      <c r="H79" s="7"/>
      <c r="I79" s="7"/>
      <c r="J79" s="7"/>
      <c r="K79" s="7"/>
      <c r="L79" s="7"/>
      <c r="M79" s="102"/>
    </row>
    <row r="80" spans="1:13" s="6" customFormat="1" x14ac:dyDescent="0.2">
      <c r="A80" s="88" t="s">
        <v>148</v>
      </c>
      <c r="B80" s="78" t="s">
        <v>114</v>
      </c>
      <c r="C80" s="89" t="s">
        <v>67</v>
      </c>
      <c r="D80" s="90">
        <f>D79*1.15</f>
        <v>2603.6459999999997</v>
      </c>
      <c r="E80" s="62"/>
      <c r="F80" s="7"/>
      <c r="G80" s="7"/>
      <c r="H80" s="7"/>
      <c r="I80" s="7"/>
      <c r="J80" s="7"/>
      <c r="K80" s="7"/>
      <c r="L80" s="7"/>
      <c r="M80" s="100" t="s">
        <v>129</v>
      </c>
    </row>
    <row r="81" spans="1:13" s="6" customFormat="1" x14ac:dyDescent="0.2">
      <c r="A81" s="144" t="s">
        <v>139</v>
      </c>
      <c r="B81" s="166"/>
      <c r="C81" s="166"/>
      <c r="D81" s="167"/>
      <c r="E81" s="133"/>
      <c r="F81" s="133"/>
      <c r="G81" s="128"/>
      <c r="H81" s="128"/>
      <c r="I81" s="128"/>
      <c r="J81" s="128"/>
      <c r="K81" s="128"/>
      <c r="L81" s="128"/>
      <c r="M81" s="137"/>
    </row>
    <row r="82" spans="1:13" s="6" customFormat="1" x14ac:dyDescent="0.2">
      <c r="A82" s="17"/>
      <c r="B82" s="17"/>
      <c r="C82" s="17"/>
      <c r="D82" s="18"/>
      <c r="E82" s="19"/>
      <c r="F82" s="19"/>
      <c r="G82" s="19"/>
      <c r="H82" s="19"/>
      <c r="I82" s="19"/>
      <c r="J82" s="19"/>
      <c r="K82" s="19"/>
      <c r="L82" s="19"/>
      <c r="M82" s="96"/>
    </row>
    <row r="83" spans="1:13" s="6" customFormat="1" ht="15.75" x14ac:dyDescent="0.2">
      <c r="A83" s="160" t="s">
        <v>34</v>
      </c>
      <c r="B83" s="161"/>
      <c r="C83" s="161"/>
      <c r="D83" s="162"/>
      <c r="E83" s="161"/>
      <c r="F83" s="161"/>
      <c r="G83" s="161"/>
      <c r="H83" s="161"/>
      <c r="I83" s="161"/>
      <c r="J83" s="161"/>
      <c r="K83" s="161"/>
      <c r="L83" s="161"/>
      <c r="M83" s="104"/>
    </row>
    <row r="84" spans="1:13" s="6" customFormat="1" x14ac:dyDescent="0.2">
      <c r="A84" s="158" t="s">
        <v>35</v>
      </c>
      <c r="B84" s="158"/>
      <c r="C84" s="21"/>
      <c r="D84" s="22"/>
      <c r="E84" s="23"/>
      <c r="F84" s="23"/>
      <c r="G84" s="23"/>
      <c r="H84" s="23"/>
      <c r="I84" s="23"/>
      <c r="J84" s="23"/>
      <c r="K84" s="23"/>
      <c r="L84" s="23"/>
      <c r="M84" s="24"/>
    </row>
    <row r="85" spans="1:13" s="6" customFormat="1" x14ac:dyDescent="0.2">
      <c r="A85" s="159" t="s">
        <v>36</v>
      </c>
      <c r="B85" s="159"/>
      <c r="C85" s="25"/>
      <c r="D85" s="26"/>
      <c r="E85" s="27"/>
      <c r="F85" s="27"/>
      <c r="G85" s="27"/>
      <c r="H85" s="27"/>
      <c r="I85" s="27"/>
      <c r="J85" s="27"/>
      <c r="K85" s="27"/>
      <c r="L85" s="27"/>
      <c r="M85" s="28"/>
    </row>
    <row r="86" spans="1:13" s="6" customFormat="1" x14ac:dyDescent="0.2">
      <c r="A86" s="156" t="s">
        <v>37</v>
      </c>
      <c r="B86" s="156"/>
      <c r="C86" s="29" t="s">
        <v>38</v>
      </c>
      <c r="D86" s="30">
        <v>1</v>
      </c>
      <c r="E86" s="31"/>
      <c r="F86" s="32"/>
      <c r="G86" s="33"/>
      <c r="H86" s="32"/>
      <c r="I86" s="32"/>
      <c r="J86" s="32"/>
      <c r="K86" s="32"/>
      <c r="L86" s="32"/>
      <c r="M86" s="29"/>
    </row>
    <row r="87" spans="1:13" s="6" customFormat="1" x14ac:dyDescent="0.2">
      <c r="A87" s="156" t="s">
        <v>37</v>
      </c>
      <c r="B87" s="156"/>
      <c r="C87" s="29" t="s">
        <v>38</v>
      </c>
      <c r="D87" s="30">
        <v>1</v>
      </c>
      <c r="E87" s="31"/>
      <c r="F87" s="32"/>
      <c r="G87" s="33"/>
      <c r="H87" s="32"/>
      <c r="I87" s="32"/>
      <c r="J87" s="32"/>
      <c r="K87" s="32"/>
      <c r="L87" s="32"/>
      <c r="M87" s="29"/>
    </row>
    <row r="88" spans="1:13" s="6" customFormat="1" x14ac:dyDescent="0.2">
      <c r="A88" s="156" t="s">
        <v>37</v>
      </c>
      <c r="B88" s="156"/>
      <c r="C88" s="29" t="s">
        <v>38</v>
      </c>
      <c r="D88" s="30">
        <v>1</v>
      </c>
      <c r="E88" s="31"/>
      <c r="F88" s="32"/>
      <c r="G88" s="33"/>
      <c r="H88" s="32"/>
      <c r="I88" s="32"/>
      <c r="J88" s="32"/>
      <c r="K88" s="32"/>
      <c r="L88" s="32"/>
      <c r="M88" s="29"/>
    </row>
    <row r="89" spans="1:13" s="6" customFormat="1" x14ac:dyDescent="0.2">
      <c r="A89" s="156" t="s">
        <v>37</v>
      </c>
      <c r="B89" s="156"/>
      <c r="C89" s="29" t="s">
        <v>38</v>
      </c>
      <c r="D89" s="30">
        <v>1</v>
      </c>
      <c r="E89" s="31"/>
      <c r="F89" s="32"/>
      <c r="G89" s="33"/>
      <c r="H89" s="32"/>
      <c r="I89" s="32"/>
      <c r="J89" s="32"/>
      <c r="K89" s="32"/>
      <c r="L89" s="32"/>
      <c r="M89" s="29"/>
    </row>
    <row r="90" spans="1:13" s="6" customFormat="1" x14ac:dyDescent="0.2">
      <c r="A90" s="156" t="s">
        <v>37</v>
      </c>
      <c r="B90" s="156"/>
      <c r="C90" s="29" t="s">
        <v>38</v>
      </c>
      <c r="D90" s="30">
        <v>1</v>
      </c>
      <c r="E90" s="31"/>
      <c r="F90" s="32"/>
      <c r="G90" s="33"/>
      <c r="H90" s="32"/>
      <c r="I90" s="32"/>
      <c r="J90" s="32"/>
      <c r="K90" s="32"/>
      <c r="L90" s="32"/>
      <c r="M90" s="29"/>
    </row>
    <row r="91" spans="1:13" s="6" customFormat="1" x14ac:dyDescent="0.2">
      <c r="A91" s="156" t="s">
        <v>37</v>
      </c>
      <c r="B91" s="156"/>
      <c r="C91" s="29" t="s">
        <v>38</v>
      </c>
      <c r="D91" s="30">
        <v>1</v>
      </c>
      <c r="E91" s="31"/>
      <c r="F91" s="32"/>
      <c r="G91" s="33"/>
      <c r="H91" s="32"/>
      <c r="I91" s="32"/>
      <c r="J91" s="32"/>
      <c r="K91" s="32"/>
      <c r="L91" s="32"/>
      <c r="M91" s="29"/>
    </row>
    <row r="92" spans="1:13" s="6" customFormat="1" x14ac:dyDescent="0.2">
      <c r="A92" s="156" t="s">
        <v>37</v>
      </c>
      <c r="B92" s="156"/>
      <c r="C92" s="29" t="s">
        <v>38</v>
      </c>
      <c r="D92" s="30">
        <v>1</v>
      </c>
      <c r="E92" s="31"/>
      <c r="F92" s="32"/>
      <c r="G92" s="33"/>
      <c r="H92" s="32"/>
      <c r="I92" s="32"/>
      <c r="J92" s="32"/>
      <c r="K92" s="32"/>
      <c r="L92" s="32"/>
      <c r="M92" s="29"/>
    </row>
    <row r="93" spans="1:13" s="6" customFormat="1" x14ac:dyDescent="0.2">
      <c r="A93" s="157" t="s">
        <v>39</v>
      </c>
      <c r="B93" s="157"/>
      <c r="C93" s="25"/>
      <c r="D93" s="26"/>
      <c r="E93" s="27"/>
      <c r="F93" s="27"/>
      <c r="G93" s="27"/>
      <c r="H93" s="27"/>
      <c r="I93" s="27"/>
      <c r="J93" s="27"/>
      <c r="K93" s="27"/>
      <c r="L93" s="27"/>
      <c r="M93" s="28"/>
    </row>
    <row r="94" spans="1:13" s="6" customFormat="1" x14ac:dyDescent="0.2">
      <c r="A94" s="156" t="s">
        <v>37</v>
      </c>
      <c r="B94" s="156"/>
      <c r="C94" s="29" t="s">
        <v>38</v>
      </c>
      <c r="D94" s="30">
        <v>1</v>
      </c>
      <c r="E94" s="31"/>
      <c r="F94" s="32"/>
      <c r="G94" s="33"/>
      <c r="H94" s="32"/>
      <c r="I94" s="32"/>
      <c r="J94" s="32"/>
      <c r="K94" s="32"/>
      <c r="L94" s="32"/>
      <c r="M94" s="29"/>
    </row>
    <row r="95" spans="1:13" s="6" customFormat="1" x14ac:dyDescent="0.2">
      <c r="A95" s="156" t="s">
        <v>37</v>
      </c>
      <c r="B95" s="156"/>
      <c r="C95" s="29" t="s">
        <v>38</v>
      </c>
      <c r="D95" s="30">
        <v>1</v>
      </c>
      <c r="E95" s="31"/>
      <c r="F95" s="32"/>
      <c r="G95" s="33"/>
      <c r="H95" s="32"/>
      <c r="I95" s="32"/>
      <c r="J95" s="32"/>
      <c r="K95" s="32"/>
      <c r="L95" s="32"/>
      <c r="M95" s="29"/>
    </row>
    <row r="96" spans="1:13" s="6" customFormat="1" ht="27" customHeight="1" x14ac:dyDescent="0.2">
      <c r="A96" s="156" t="s">
        <v>37</v>
      </c>
      <c r="B96" s="156"/>
      <c r="C96" s="29" t="s">
        <v>38</v>
      </c>
      <c r="D96" s="30">
        <v>1</v>
      </c>
      <c r="E96" s="31"/>
      <c r="F96" s="32"/>
      <c r="G96" s="33"/>
      <c r="H96" s="32"/>
      <c r="I96" s="32"/>
      <c r="J96" s="32"/>
      <c r="K96" s="32"/>
      <c r="L96" s="32"/>
      <c r="M96" s="29"/>
    </row>
    <row r="97" spans="1:13" s="6" customFormat="1" x14ac:dyDescent="0.2">
      <c r="A97" s="156" t="s">
        <v>37</v>
      </c>
      <c r="B97" s="156"/>
      <c r="C97" s="29" t="s">
        <v>38</v>
      </c>
      <c r="D97" s="30">
        <v>1</v>
      </c>
      <c r="E97" s="31"/>
      <c r="F97" s="32"/>
      <c r="G97" s="33"/>
      <c r="H97" s="32"/>
      <c r="I97" s="32"/>
      <c r="J97" s="32"/>
      <c r="K97" s="32"/>
      <c r="L97" s="32"/>
      <c r="M97" s="29"/>
    </row>
    <row r="98" spans="1:13" s="20" customFormat="1" x14ac:dyDescent="0.15">
      <c r="A98" s="156" t="s">
        <v>37</v>
      </c>
      <c r="B98" s="156"/>
      <c r="C98" s="29" t="s">
        <v>38</v>
      </c>
      <c r="D98" s="30">
        <v>1</v>
      </c>
      <c r="E98" s="31"/>
      <c r="F98" s="32"/>
      <c r="G98" s="33"/>
      <c r="H98" s="32"/>
      <c r="I98" s="32"/>
      <c r="J98" s="32"/>
      <c r="K98" s="32"/>
      <c r="L98" s="32"/>
      <c r="M98" s="29"/>
    </row>
    <row r="99" spans="1:13" s="6" customFormat="1" x14ac:dyDescent="0.2">
      <c r="A99" s="156" t="s">
        <v>37</v>
      </c>
      <c r="B99" s="156"/>
      <c r="C99" s="29" t="s">
        <v>38</v>
      </c>
      <c r="D99" s="30">
        <v>1</v>
      </c>
      <c r="E99" s="31"/>
      <c r="F99" s="32"/>
      <c r="G99" s="33"/>
      <c r="H99" s="32"/>
      <c r="I99" s="32"/>
      <c r="J99" s="32"/>
      <c r="K99" s="32"/>
      <c r="L99" s="32"/>
      <c r="M99" s="29"/>
    </row>
    <row r="100" spans="1:13" s="6" customFormat="1" x14ac:dyDescent="0.2">
      <c r="A100" s="156" t="s">
        <v>37</v>
      </c>
      <c r="B100" s="156"/>
      <c r="C100" s="29" t="s">
        <v>38</v>
      </c>
      <c r="D100" s="30">
        <v>1</v>
      </c>
      <c r="E100" s="31"/>
      <c r="F100" s="32"/>
      <c r="G100" s="33"/>
      <c r="H100" s="32"/>
      <c r="I100" s="32"/>
      <c r="J100" s="32"/>
      <c r="K100" s="32"/>
      <c r="L100" s="32"/>
      <c r="M100" s="29"/>
    </row>
    <row r="101" spans="1:13" s="37" customFormat="1" x14ac:dyDescent="0.2">
      <c r="A101" s="156" t="s">
        <v>37</v>
      </c>
      <c r="B101" s="156"/>
      <c r="C101" s="29" t="s">
        <v>38</v>
      </c>
      <c r="D101" s="30">
        <v>1</v>
      </c>
      <c r="E101" s="31"/>
      <c r="F101" s="32"/>
      <c r="G101" s="33"/>
      <c r="H101" s="32"/>
      <c r="I101" s="32"/>
      <c r="J101" s="32"/>
      <c r="K101" s="32"/>
      <c r="L101" s="32"/>
      <c r="M101" s="29"/>
    </row>
    <row r="102" spans="1:13" s="14" customFormat="1" x14ac:dyDescent="0.2">
      <c r="A102" s="156" t="s">
        <v>37</v>
      </c>
      <c r="B102" s="156"/>
      <c r="C102" s="29" t="s">
        <v>38</v>
      </c>
      <c r="D102" s="30">
        <v>1</v>
      </c>
      <c r="E102" s="31"/>
      <c r="F102" s="32"/>
      <c r="G102" s="33"/>
      <c r="H102" s="32"/>
      <c r="I102" s="32"/>
      <c r="J102" s="32"/>
      <c r="K102" s="32"/>
      <c r="L102" s="32"/>
      <c r="M102" s="29"/>
    </row>
    <row r="103" spans="1:13" s="6" customFormat="1" x14ac:dyDescent="0.2">
      <c r="A103" s="156" t="s">
        <v>37</v>
      </c>
      <c r="B103" s="156"/>
      <c r="C103" s="29" t="s">
        <v>38</v>
      </c>
      <c r="D103" s="30">
        <v>1</v>
      </c>
      <c r="E103" s="31"/>
      <c r="F103" s="32"/>
      <c r="G103" s="33"/>
      <c r="H103" s="32"/>
      <c r="I103" s="32"/>
      <c r="J103" s="32"/>
      <c r="K103" s="32"/>
      <c r="L103" s="32"/>
      <c r="M103" s="29"/>
    </row>
    <row r="104" spans="1:13" s="37" customFormat="1" x14ac:dyDescent="0.2">
      <c r="A104" s="156" t="s">
        <v>37</v>
      </c>
      <c r="B104" s="156"/>
      <c r="C104" s="29" t="s">
        <v>38</v>
      </c>
      <c r="D104" s="30">
        <v>1</v>
      </c>
      <c r="E104" s="31"/>
      <c r="F104" s="32"/>
      <c r="G104" s="33"/>
      <c r="H104" s="32"/>
      <c r="I104" s="32"/>
      <c r="J104" s="32"/>
      <c r="K104" s="32"/>
      <c r="L104" s="32"/>
      <c r="M104" s="29"/>
    </row>
    <row r="105" spans="1:13" s="14" customFormat="1" x14ac:dyDescent="0.2">
      <c r="A105" s="156" t="s">
        <v>37</v>
      </c>
      <c r="B105" s="156"/>
      <c r="C105" s="29" t="s">
        <v>38</v>
      </c>
      <c r="D105" s="30">
        <v>1</v>
      </c>
      <c r="E105" s="31"/>
      <c r="F105" s="32"/>
      <c r="G105" s="33"/>
      <c r="H105" s="32"/>
      <c r="I105" s="32"/>
      <c r="J105" s="32"/>
      <c r="K105" s="32"/>
      <c r="L105" s="32"/>
      <c r="M105" s="29"/>
    </row>
    <row r="106" spans="1:13" s="6" customFormat="1" x14ac:dyDescent="0.2">
      <c r="A106" s="156" t="s">
        <v>37</v>
      </c>
      <c r="B106" s="156"/>
      <c r="C106" s="29" t="s">
        <v>38</v>
      </c>
      <c r="D106" s="30">
        <v>1</v>
      </c>
      <c r="E106" s="31"/>
      <c r="F106" s="32"/>
      <c r="G106" s="33"/>
      <c r="H106" s="32"/>
      <c r="I106" s="32"/>
      <c r="J106" s="32"/>
      <c r="K106" s="32"/>
      <c r="L106" s="32"/>
      <c r="M106" s="29"/>
    </row>
    <row r="107" spans="1:13" s="20" customFormat="1" x14ac:dyDescent="0.15">
      <c r="A107" s="163" t="s">
        <v>40</v>
      </c>
      <c r="B107" s="163"/>
      <c r="C107" s="21"/>
      <c r="D107" s="22"/>
      <c r="E107" s="23"/>
      <c r="F107" s="23"/>
      <c r="G107" s="23"/>
      <c r="H107" s="23"/>
      <c r="I107" s="23"/>
      <c r="J107" s="23"/>
      <c r="K107" s="23"/>
      <c r="L107" s="23"/>
      <c r="M107" s="24"/>
    </row>
    <row r="108" spans="1:13" s="6" customFormat="1" x14ac:dyDescent="0.2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9"/>
    </row>
    <row r="109" spans="1:13" s="6" customFormat="1" x14ac:dyDescent="0.2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9"/>
    </row>
    <row r="110" spans="1:13" s="6" customFormat="1" x14ac:dyDescent="0.2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9"/>
    </row>
    <row r="111" spans="1:13" s="6" customFormat="1" x14ac:dyDescent="0.2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9"/>
    </row>
    <row r="112" spans="1:13" s="20" customFormat="1" x14ac:dyDescent="0.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9"/>
    </row>
    <row r="113" spans="1:13" s="36" customFormat="1" x14ac:dyDescent="0.2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9"/>
    </row>
    <row r="114" spans="1:13" s="6" customFormat="1" x14ac:dyDescent="0.2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9"/>
    </row>
    <row r="115" spans="1:13" s="9" customFormat="1" x14ac:dyDescent="0.2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</row>
    <row r="116" spans="1:13" s="9" customFormat="1" x14ac:dyDescent="0.2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</row>
    <row r="117" spans="1:13" s="9" customFormat="1" x14ac:dyDescent="0.2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</row>
    <row r="118" spans="1:13" s="9" customFormat="1" x14ac:dyDescent="0.2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</row>
    <row r="119" spans="1:13" s="9" customFormat="1" x14ac:dyDescent="0.2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</row>
    <row r="120" spans="1:13" s="9" customFormat="1" x14ac:dyDescent="0.2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</row>
    <row r="121" spans="1:13" s="9" customFormat="1" x14ac:dyDescent="0.2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</row>
    <row r="122" spans="1:13" s="9" customFormat="1" x14ac:dyDescent="0.2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</row>
    <row r="123" spans="1:13" s="6" customFormat="1" x14ac:dyDescent="0.2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9"/>
    </row>
    <row r="124" spans="1:13" s="20" customFormat="1" x14ac:dyDescent="0.2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9"/>
    </row>
    <row r="125" spans="1:13" s="36" customFormat="1" x14ac:dyDescent="0.2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9"/>
    </row>
    <row r="126" spans="1:13" s="6" customFormat="1" x14ac:dyDescent="0.2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9"/>
    </row>
    <row r="127" spans="1:13" s="9" customFormat="1" x14ac:dyDescent="0.2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</row>
    <row r="128" spans="1:13" s="9" customFormat="1" x14ac:dyDescent="0.2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</row>
    <row r="129" spans="1:13" s="9" customFormat="1" x14ac:dyDescent="0.2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</row>
    <row r="130" spans="1:13" s="9" customFormat="1" x14ac:dyDescent="0.2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</row>
    <row r="131" spans="1:13" s="9" customFormat="1" x14ac:dyDescent="0.2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</row>
    <row r="132" spans="1:13" s="6" customFormat="1" x14ac:dyDescent="0.2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9"/>
    </row>
    <row r="133" spans="1:13" s="20" customFormat="1" x14ac:dyDescent="0.2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9"/>
    </row>
    <row r="134" spans="1:13" s="36" customFormat="1" x14ac:dyDescent="0.2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9"/>
    </row>
    <row r="135" spans="1:13" s="6" customFormat="1" x14ac:dyDescent="0.2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9"/>
    </row>
    <row r="136" spans="1:13" s="6" customFormat="1" x14ac:dyDescent="0.2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9"/>
    </row>
    <row r="137" spans="1:13" s="6" customFormat="1" x14ac:dyDescent="0.2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9"/>
    </row>
    <row r="138" spans="1:13" s="6" customFormat="1" x14ac:dyDescent="0.2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9"/>
    </row>
    <row r="139" spans="1:13" s="6" customFormat="1" x14ac:dyDescent="0.2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9"/>
    </row>
    <row r="140" spans="1:13" s="20" customFormat="1" x14ac:dyDescent="0.2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9"/>
    </row>
    <row r="141" spans="1:13" s="36" customFormat="1" x14ac:dyDescent="0.2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9"/>
    </row>
    <row r="142" spans="1:13" s="6" customFormat="1" x14ac:dyDescent="0.2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9"/>
    </row>
    <row r="143" spans="1:13" s="6" customFormat="1" x14ac:dyDescent="0.2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9"/>
    </row>
    <row r="144" spans="1:13" s="6" customFormat="1" x14ac:dyDescent="0.2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9"/>
    </row>
    <row r="145" spans="1:13" s="6" customFormat="1" x14ac:dyDescent="0.2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9"/>
    </row>
    <row r="146" spans="1:13" s="6" customFormat="1" x14ac:dyDescent="0.2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9"/>
    </row>
    <row r="147" spans="1:13" s="6" customFormat="1" x14ac:dyDescent="0.2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9"/>
    </row>
    <row r="148" spans="1:13" s="6" customFormat="1" x14ac:dyDescent="0.2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9"/>
    </row>
    <row r="149" spans="1:13" s="6" customFormat="1" x14ac:dyDescent="0.2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9"/>
    </row>
    <row r="150" spans="1:13" s="6" customFormat="1" x14ac:dyDescent="0.2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9"/>
    </row>
    <row r="151" spans="1:13" s="6" customFormat="1" x14ac:dyDescent="0.2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9"/>
    </row>
    <row r="152" spans="1:13" s="20" customFormat="1" x14ac:dyDescent="0.2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9"/>
    </row>
    <row r="153" spans="1:13" s="36" customFormat="1" x14ac:dyDescent="0.2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9"/>
    </row>
    <row r="154" spans="1:13" s="6" customFormat="1" x14ac:dyDescent="0.2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9"/>
    </row>
    <row r="155" spans="1:13" s="6" customFormat="1" x14ac:dyDescent="0.2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9"/>
    </row>
    <row r="156" spans="1:13" s="6" customFormat="1" x14ac:dyDescent="0.2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9"/>
    </row>
    <row r="157" spans="1:13" s="6" customFormat="1" x14ac:dyDescent="0.2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9"/>
    </row>
    <row r="158" spans="1:13" s="20" customFormat="1" x14ac:dyDescent="0.2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9"/>
    </row>
    <row r="159" spans="1:13" s="36" customFormat="1" x14ac:dyDescent="0.2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9"/>
    </row>
    <row r="160" spans="1:13" s="6" customFormat="1" x14ac:dyDescent="0.2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9"/>
    </row>
    <row r="161" spans="1:13" s="6" customFormat="1" x14ac:dyDescent="0.2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9"/>
    </row>
    <row r="162" spans="1:13" s="6" customFormat="1" x14ac:dyDescent="0.2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9"/>
    </row>
    <row r="163" spans="1:13" s="6" customFormat="1" x14ac:dyDescent="0.2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9"/>
    </row>
    <row r="164" spans="1:13" s="6" customFormat="1" x14ac:dyDescent="0.2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9"/>
    </row>
    <row r="165" spans="1:13" s="6" customFormat="1" x14ac:dyDescent="0.2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9"/>
    </row>
    <row r="166" spans="1:13" s="6" customFormat="1" x14ac:dyDescent="0.2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9"/>
    </row>
    <row r="167" spans="1:13" s="6" customFormat="1" x14ac:dyDescent="0.2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9"/>
    </row>
    <row r="168" spans="1:13" s="6" customFormat="1" x14ac:dyDescent="0.2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9"/>
    </row>
    <row r="169" spans="1:13" s="6" customFormat="1" x14ac:dyDescent="0.2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9"/>
    </row>
    <row r="170" spans="1:13" s="20" customFormat="1" x14ac:dyDescent="0.2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9"/>
    </row>
    <row r="171" spans="1:13" s="36" customFormat="1" x14ac:dyDescent="0.2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9"/>
    </row>
    <row r="172" spans="1:13" s="6" customFormat="1" x14ac:dyDescent="0.2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9"/>
    </row>
    <row r="173" spans="1:13" s="6" customFormat="1" x14ac:dyDescent="0.2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9"/>
    </row>
    <row r="174" spans="1:13" s="6" customFormat="1" x14ac:dyDescent="0.2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9"/>
    </row>
    <row r="175" spans="1:13" s="6" customFormat="1" x14ac:dyDescent="0.2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9"/>
    </row>
    <row r="176" spans="1:13" s="6" customFormat="1" x14ac:dyDescent="0.2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9"/>
    </row>
    <row r="177" spans="1:13" s="6" customFormat="1" x14ac:dyDescent="0.2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9"/>
    </row>
    <row r="178" spans="1:13" s="6" customFormat="1" x14ac:dyDescent="0.2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9"/>
    </row>
    <row r="179" spans="1:13" s="6" customFormat="1" x14ac:dyDescent="0.2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9"/>
    </row>
    <row r="180" spans="1:13" s="6" customFormat="1" x14ac:dyDescent="0.2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9"/>
    </row>
    <row r="181" spans="1:13" s="6" customFormat="1" x14ac:dyDescent="0.2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9"/>
    </row>
    <row r="182" spans="1:13" s="6" customFormat="1" x14ac:dyDescent="0.2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9"/>
    </row>
    <row r="183" spans="1:13" s="6" customFormat="1" x14ac:dyDescent="0.2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9"/>
    </row>
    <row r="184" spans="1:13" s="20" customFormat="1" x14ac:dyDescent="0.2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9"/>
    </row>
    <row r="185" spans="1:13" s="36" customFormat="1" x14ac:dyDescent="0.2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9"/>
    </row>
    <row r="186" spans="1:13" s="6" customFormat="1" x14ac:dyDescent="0.2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9"/>
    </row>
    <row r="187" spans="1:13" s="6" customFormat="1" x14ac:dyDescent="0.2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9"/>
    </row>
    <row r="188" spans="1:13" s="6" customFormat="1" x14ac:dyDescent="0.2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9"/>
    </row>
    <row r="189" spans="1:13" s="6" customFormat="1" x14ac:dyDescent="0.2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9"/>
    </row>
    <row r="190" spans="1:13" s="6" customFormat="1" x14ac:dyDescent="0.2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9"/>
    </row>
    <row r="191" spans="1:13" s="20" customFormat="1" x14ac:dyDescent="0.2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9"/>
    </row>
    <row r="192" spans="1:13" s="36" customFormat="1" x14ac:dyDescent="0.2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9"/>
    </row>
    <row r="193" spans="1:13" s="6" customFormat="1" x14ac:dyDescent="0.2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9"/>
    </row>
    <row r="194" spans="1:13" s="6" customFormat="1" x14ac:dyDescent="0.2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9"/>
    </row>
    <row r="195" spans="1:13" s="6" customFormat="1" x14ac:dyDescent="0.2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9"/>
    </row>
    <row r="196" spans="1:13" s="20" customFormat="1" x14ac:dyDescent="0.2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9"/>
    </row>
    <row r="197" spans="1:13" s="36" customFormat="1" x14ac:dyDescent="0.2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9"/>
    </row>
    <row r="198" spans="1:13" s="6" customFormat="1" x14ac:dyDescent="0.2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9"/>
    </row>
    <row r="199" spans="1:13" s="38" customFormat="1" x14ac:dyDescent="0.2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9"/>
    </row>
    <row r="200" spans="1:13" s="38" customFormat="1" x14ac:dyDescent="0.2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9"/>
    </row>
    <row r="201" spans="1:13" s="6" customFormat="1" x14ac:dyDescent="0.2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9"/>
    </row>
    <row r="202" spans="1:13" s="6" customFormat="1" x14ac:dyDescent="0.2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9"/>
    </row>
    <row r="203" spans="1:13" s="6" customFormat="1" x14ac:dyDescent="0.2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9"/>
    </row>
    <row r="204" spans="1:13" s="34" customFormat="1" ht="15" x14ac:dyDescent="0.2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9"/>
    </row>
    <row r="205" spans="1:13" s="35" customFormat="1" ht="15" x14ac:dyDescent="0.2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9"/>
    </row>
    <row r="206" spans="1:13" s="34" customFormat="1" ht="15" x14ac:dyDescent="0.2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9"/>
    </row>
    <row r="207" spans="1:13" s="34" customFormat="1" ht="15" outlineLevel="1" x14ac:dyDescent="0.2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9"/>
    </row>
    <row r="208" spans="1:13" s="34" customFormat="1" ht="15" outlineLevel="1" x14ac:dyDescent="0.2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9"/>
    </row>
    <row r="209" spans="1:13" s="34" customFormat="1" ht="15" outlineLevel="1" x14ac:dyDescent="0.2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9"/>
    </row>
    <row r="210" spans="1:13" s="34" customFormat="1" ht="15" outlineLevel="1" x14ac:dyDescent="0.2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9"/>
    </row>
    <row r="211" spans="1:13" s="34" customFormat="1" ht="15" outlineLevel="1" x14ac:dyDescent="0.2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9"/>
    </row>
    <row r="212" spans="1:13" s="34" customFormat="1" ht="15" outlineLevel="1" x14ac:dyDescent="0.2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9"/>
    </row>
    <row r="213" spans="1:13" s="34" customFormat="1" ht="15" outlineLevel="1" x14ac:dyDescent="0.2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9"/>
    </row>
    <row r="214" spans="1:13" s="34" customFormat="1" ht="15" x14ac:dyDescent="0.2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9"/>
    </row>
    <row r="215" spans="1:13" s="34" customFormat="1" ht="15" outlineLevel="1" x14ac:dyDescent="0.2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9"/>
    </row>
    <row r="216" spans="1:13" s="34" customFormat="1" ht="15" outlineLevel="1" x14ac:dyDescent="0.2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9"/>
    </row>
    <row r="217" spans="1:13" s="34" customFormat="1" ht="15" outlineLevel="1" x14ac:dyDescent="0.2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9"/>
    </row>
    <row r="218" spans="1:13" s="34" customFormat="1" ht="15" outlineLevel="1" x14ac:dyDescent="0.2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9"/>
    </row>
    <row r="219" spans="1:13" s="34" customFormat="1" ht="15" outlineLevel="1" x14ac:dyDescent="0.2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9"/>
    </row>
    <row r="220" spans="1:13" s="34" customFormat="1" ht="15" outlineLevel="1" x14ac:dyDescent="0.2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9"/>
    </row>
    <row r="221" spans="1:13" s="34" customFormat="1" ht="15" outlineLevel="1" x14ac:dyDescent="0.2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9"/>
    </row>
    <row r="222" spans="1:13" s="34" customFormat="1" ht="15" outlineLevel="1" x14ac:dyDescent="0.2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9"/>
    </row>
    <row r="223" spans="1:13" s="34" customFormat="1" ht="15" outlineLevel="1" x14ac:dyDescent="0.2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9"/>
    </row>
    <row r="224" spans="1:13" s="34" customFormat="1" ht="15" outlineLevel="1" x14ac:dyDescent="0.2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9"/>
    </row>
    <row r="225" spans="1:13" s="34" customFormat="1" ht="15" outlineLevel="1" x14ac:dyDescent="0.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9"/>
    </row>
    <row r="226" spans="1:13" s="34" customFormat="1" ht="15" outlineLevel="1" x14ac:dyDescent="0.2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9"/>
    </row>
    <row r="227" spans="1:13" s="34" customFormat="1" ht="15" outlineLevel="1" x14ac:dyDescent="0.2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9"/>
    </row>
    <row r="228" spans="1:13" s="35" customFormat="1" ht="15" x14ac:dyDescent="0.2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9"/>
    </row>
  </sheetData>
  <mergeCells count="59">
    <mergeCell ref="I5:J5"/>
    <mergeCell ref="I6:I7"/>
    <mergeCell ref="J6:J7"/>
    <mergeCell ref="A40:B40"/>
    <mergeCell ref="A32:B32"/>
    <mergeCell ref="E5:F5"/>
    <mergeCell ref="G5:H5"/>
    <mergeCell ref="A62:D62"/>
    <mergeCell ref="A70:D70"/>
    <mergeCell ref="A72:D72"/>
    <mergeCell ref="A81:D81"/>
    <mergeCell ref="L6:L7"/>
    <mergeCell ref="A55:D55"/>
    <mergeCell ref="A48:D48"/>
    <mergeCell ref="A50:D50"/>
    <mergeCell ref="A22:D22"/>
    <mergeCell ref="A57:D57"/>
    <mergeCell ref="A60:D60"/>
    <mergeCell ref="A83:L83"/>
    <mergeCell ref="A104:B104"/>
    <mergeCell ref="A105:B105"/>
    <mergeCell ref="A106:B106"/>
    <mergeCell ref="A107:B107"/>
    <mergeCell ref="A99:B99"/>
    <mergeCell ref="A100:B100"/>
    <mergeCell ref="A101:B101"/>
    <mergeCell ref="A102:B102"/>
    <mergeCell ref="A103:B103"/>
    <mergeCell ref="A94:B94"/>
    <mergeCell ref="A95:B95"/>
    <mergeCell ref="A96:B96"/>
    <mergeCell ref="A97:B97"/>
    <mergeCell ref="A98:B98"/>
    <mergeCell ref="A89:B89"/>
    <mergeCell ref="A90:B90"/>
    <mergeCell ref="A91:B91"/>
    <mergeCell ref="A92:B92"/>
    <mergeCell ref="A93:B93"/>
    <mergeCell ref="A84:B84"/>
    <mergeCell ref="A85:B85"/>
    <mergeCell ref="A86:B86"/>
    <mergeCell ref="A87:B87"/>
    <mergeCell ref="A88:B88"/>
    <mergeCell ref="A1:M1"/>
    <mergeCell ref="A19:D19"/>
    <mergeCell ref="A21:D21"/>
    <mergeCell ref="A12:D12"/>
    <mergeCell ref="A2:D2"/>
    <mergeCell ref="A5:A7"/>
    <mergeCell ref="B5:B7"/>
    <mergeCell ref="C5:C7"/>
    <mergeCell ref="D5:D7"/>
    <mergeCell ref="K5:L5"/>
    <mergeCell ref="M5:M7"/>
    <mergeCell ref="E6:E7"/>
    <mergeCell ref="F6:F7"/>
    <mergeCell ref="G6:G7"/>
    <mergeCell ref="H6:H7"/>
    <mergeCell ref="K6:K7"/>
  </mergeCells>
  <printOptions horizontalCentered="1"/>
  <pageMargins left="0.21" right="0.28000000000000003" top="0.78740155696868896" bottom="0.38" header="0.118110239505768" footer="0.118110239505768"/>
  <pageSetup paperSize="9" scale="61" fitToHeight="0" orientation="landscape" r:id="rId1"/>
  <headerFooter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ФАСАД АВК</vt:lpstr>
      <vt:lpstr>'ФАСАД АВК'!Заголовки_для_печати</vt:lpstr>
      <vt:lpstr>'ФАСАД АВК'!Область_печати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Новаева Татьяна Александровна</dc:creator>
  <cp:lastModifiedBy>Легкоконец Игорь Геннадьевич</cp:lastModifiedBy>
  <cp:lastPrinted>2023-04-07T12:12:11Z</cp:lastPrinted>
  <dcterms:created xsi:type="dcterms:W3CDTF">2020-09-30T08:50:27Z</dcterms:created>
  <dcterms:modified xsi:type="dcterms:W3CDTF">2024-06-06T07:37:37Z</dcterms:modified>
</cp:coreProperties>
</file>