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erverlts2\PTO\ПТО Южакова В.Е\Объект №1 БелАрт\участок 31\Тендеры\Озеленение\"/>
    </mc:Choice>
  </mc:AlternateContent>
  <xr:revisionPtr revIDLastSave="0" documentId="13_ncr:1_{DA637C57-C113-4182-BD9D-3712AC58362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able 1" sheetId="1" r:id="rId1"/>
  </sheets>
  <calcPr calcId="181029"/>
</workbook>
</file>

<file path=xl/calcChain.xml><?xml version="1.0" encoding="utf-8"?>
<calcChain xmlns="http://schemas.openxmlformats.org/spreadsheetml/2006/main">
  <c r="M22" i="1" l="1"/>
  <c r="N22" i="1" s="1"/>
  <c r="L22" i="1"/>
  <c r="J22" i="1"/>
  <c r="M18" i="1"/>
  <c r="N18" i="1" s="1"/>
  <c r="L18" i="1"/>
  <c r="J18" i="1"/>
  <c r="M17" i="1"/>
  <c r="N17" i="1" s="1"/>
  <c r="L17" i="1"/>
  <c r="J17" i="1"/>
  <c r="M16" i="1"/>
  <c r="N16" i="1" s="1"/>
  <c r="L16" i="1"/>
  <c r="J16" i="1"/>
  <c r="M14" i="1"/>
  <c r="N14" i="1" s="1"/>
  <c r="L14" i="1"/>
  <c r="J14" i="1"/>
  <c r="J24" i="1"/>
  <c r="L24" i="1"/>
  <c r="M24" i="1"/>
  <c r="N24" i="1" s="1"/>
  <c r="M11" i="1"/>
  <c r="N11" i="1" s="1"/>
  <c r="L11" i="1"/>
  <c r="J11" i="1"/>
  <c r="M20" i="1"/>
  <c r="N20" i="1" s="1"/>
  <c r="L20" i="1"/>
  <c r="J20" i="1"/>
  <c r="J10" i="1"/>
  <c r="M10" i="1"/>
  <c r="N10" i="1" s="1"/>
  <c r="M9" i="1"/>
  <c r="N9" i="1" s="1"/>
  <c r="L9" i="1"/>
  <c r="J9" i="1"/>
  <c r="L10" i="1" l="1"/>
  <c r="M26" i="1"/>
  <c r="N26" i="1" s="1"/>
  <c r="J26" i="1"/>
  <c r="L26" i="1"/>
  <c r="M7" i="1" l="1"/>
  <c r="N7" i="1" s="1"/>
  <c r="L7" i="1"/>
  <c r="J7" i="1"/>
  <c r="J27" i="1" s="1"/>
  <c r="L28" i="1" l="1"/>
  <c r="N29" i="1"/>
  <c r="N30" i="1" s="1"/>
</calcChain>
</file>

<file path=xl/sharedStrings.xml><?xml version="1.0" encoding="utf-8"?>
<sst xmlns="http://schemas.openxmlformats.org/spreadsheetml/2006/main" count="109" uniqueCount="91">
  <si>
    <t>Наименование</t>
  </si>
  <si>
    <t>№</t>
  </si>
  <si>
    <t xml:space="preserve">Работа </t>
  </si>
  <si>
    <t>Материал</t>
  </si>
  <si>
    <t>Стоимость за ед.изм. материал +работа</t>
  </si>
  <si>
    <t>Итого стоимость  работа+ материал</t>
  </si>
  <si>
    <t xml:space="preserve">Стоимость за ед.изм. </t>
  </si>
  <si>
    <t>Итого стоимость</t>
  </si>
  <si>
    <t>Ед.изм</t>
  </si>
  <si>
    <t>шт</t>
  </si>
  <si>
    <t>Итого работа</t>
  </si>
  <si>
    <t xml:space="preserve">Итого материалы </t>
  </si>
  <si>
    <t>Всего стоимость</t>
  </si>
  <si>
    <t xml:space="preserve">Деревья </t>
  </si>
  <si>
    <t>в т.ч. НДС 20%</t>
  </si>
  <si>
    <t>Расчет договорной цены на комплекс работ по озеленению территории жилого дома и паркинга.</t>
  </si>
  <si>
    <t>Гарантийное обслуживание зеленых насаждений</t>
  </si>
  <si>
    <t>за искл. зимн.периода</t>
  </si>
  <si>
    <t>мес.</t>
  </si>
  <si>
    <t>Обслуживание</t>
  </si>
  <si>
    <t>Примечания</t>
  </si>
  <si>
    <t>1. Грунт плодородный и транспортные расходы.</t>
  </si>
  <si>
    <t>Кол-во
скелет.
ветв.,ш
т., не
менее</t>
  </si>
  <si>
    <t>№ группы
и сорта
Высота</t>
  </si>
  <si>
    <t>12-14.</t>
  </si>
  <si>
    <t>Сосна горная Pinus mugo</t>
  </si>
  <si>
    <t xml:space="preserve">Кол-во </t>
  </si>
  <si>
    <t xml:space="preserve">Примечание: </t>
  </si>
  <si>
    <t xml:space="preserve">В стоимости комплекса работ включено: </t>
  </si>
  <si>
    <t xml:space="preserve">3. Уход включает в себя следующие работы:      </t>
  </si>
  <si>
    <t>3.1.</t>
  </si>
  <si>
    <t>3.2.</t>
  </si>
  <si>
    <t>3.3.</t>
  </si>
  <si>
    <t>3.4.</t>
  </si>
  <si>
    <t>3.5.</t>
  </si>
  <si>
    <t>3.6.</t>
  </si>
  <si>
    <t>3.7.</t>
  </si>
  <si>
    <t>3.8.</t>
  </si>
  <si>
    <t>3.9.</t>
  </si>
  <si>
    <t xml:space="preserve">Осмотр зеленых насаждений дендрологом и разработка плана ухода.                                  </t>
  </si>
  <si>
    <t xml:space="preserve">Работа по профилактической обработке растений от болезней и вредителей.                                  </t>
  </si>
  <si>
    <t xml:space="preserve">Работа по внесению удобрений.                                  </t>
  </si>
  <si>
    <t xml:space="preserve">Работа по внесению корневых стимуляторов.                                  </t>
  </si>
  <si>
    <t xml:space="preserve">Работа по выполнению санитарной обрезки деревьев, кустарников и многолетних культур.                                  </t>
  </si>
  <si>
    <t xml:space="preserve">Формирующая обрезка деревьев и кустарников.                                  </t>
  </si>
  <si>
    <t xml:space="preserve">Прополка растений   (апреля, май,июнь,  июль, август, сентябрь, октябрь - 2 раза в месяц)                                                                                          </t>
  </si>
  <si>
    <t xml:space="preserve">Замена растений в случае гибели  </t>
  </si>
  <si>
    <t>Переподвязывание деревьев по мере роста</t>
  </si>
  <si>
    <t xml:space="preserve">4. Подбор саженцев, упаковка и погрузка </t>
  </si>
  <si>
    <t xml:space="preserve">Посадка саженцев деревьев хвойных пород для озеленения городов производится в соответствии с ГОСТ 25769-83. </t>
  </si>
  <si>
    <t>Посадка саженцев деревьев декоративных лиственных пород производится в соответствии с ГОСТ 24909-81.</t>
  </si>
  <si>
    <t xml:space="preserve"> Посадка саженцев сирени производится в соответствии с ГОСТ 27635-88</t>
  </si>
  <si>
    <t>2. Гарантийное обслуживание зелёных насаждений - 2 года ( 14 месяцев за искл. зимн.периода). Выезды осуществляются несколько раз в месяц.</t>
  </si>
  <si>
    <t xml:space="preserve"> Обхват ствола
,см. не
менее</t>
  </si>
  <si>
    <t xml:space="preserve"> 1 сорт</t>
  </si>
  <si>
    <t xml:space="preserve">После сдачи посадок полив растений осуществляется силами Управляющей компании (схема полива предоставляется) </t>
  </si>
  <si>
    <t>5. Полив подрядчиком, осуществляется на момент посадки растений, до сдачи посадок.</t>
  </si>
  <si>
    <t>Рябина обыкновенная “Pendula” на штамбе</t>
  </si>
  <si>
    <t>Ширина кроны 1,8-2,0м</t>
  </si>
  <si>
    <t>Мульча</t>
  </si>
  <si>
    <t>м3</t>
  </si>
  <si>
    <t xml:space="preserve">на объекте: "Многоквартирный дом со встроенно-пристроенными помещениями и встроенным подземным гаражом" расположенный по адресу: г. Санкт Петербург, муниципальный округ Финляндский округ, Полюстровский проспект, участок 31
</t>
  </si>
  <si>
    <t>Спирея Березолистная Tor Gold</t>
  </si>
  <si>
    <t>Кустарники в группах лиственные</t>
  </si>
  <si>
    <t>1,25-1,5</t>
  </si>
  <si>
    <t>0,6-0,8</t>
  </si>
  <si>
    <t>0,3-0,4</t>
  </si>
  <si>
    <t>Кустарники в группах хвойные</t>
  </si>
  <si>
    <t>Контейнер</t>
  </si>
  <si>
    <t>1 группа,1
сорт</t>
  </si>
  <si>
    <t>С3</t>
  </si>
  <si>
    <t>Яблоня декоративная Рудольф</t>
  </si>
  <si>
    <t>Размер котл. 1,9х1,9х0,85м
V раст.земли для подсыпки на 1
дерево= 2.47 м³</t>
  </si>
  <si>
    <t>Пузыреплодник калинолистный "Andrea"</t>
  </si>
  <si>
    <t xml:space="preserve">Сирень Красавица Москвы </t>
  </si>
  <si>
    <t>0,6-0,9</t>
  </si>
  <si>
    <t>D=0,5; H=0,5; V раст. земли под 1 куст=0.1 м³ Производится посадка саженцев I сорта с закрытой корневой системой. Производится подсыпка70% растительной земли в
котлованы. Плотность
посадки - 2 шт/м2</t>
  </si>
  <si>
    <t xml:space="preserve">Озеленение на стилобате </t>
  </si>
  <si>
    <t xml:space="preserve">Кустарники </t>
  </si>
  <si>
    <t>высота саженца 1,8-2</t>
  </si>
  <si>
    <t>Озеленение</t>
  </si>
  <si>
    <t>Пузыреплодник "Зеленый изумруд"</t>
  </si>
  <si>
    <t>Гортензия Ванилла Фрайз</t>
  </si>
  <si>
    <t>ОКС, 9шт/м2</t>
  </si>
  <si>
    <t>ОКС, 5шт на 1 м/пог</t>
  </si>
  <si>
    <t>С 25 При посадке использовать грунт для хвойных</t>
  </si>
  <si>
    <t>При посадке использовать
грунт для хвойных</t>
  </si>
  <si>
    <t>Декоративные цветники</t>
  </si>
  <si>
    <t>Котовник Фассена</t>
  </si>
  <si>
    <t>5 шт м/пог</t>
  </si>
  <si>
    <t xml:space="preserve">высота 25-45 см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</si>
</sst>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color rgb="FF000000"/>
      <name val="Times New Roman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7999816888943144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42">
    <xf numFmtId="0" fontId="0" fillId="0" borderId="0" xfId="0" applyAlignment="1">
      <alignment horizontal="left" vertical="top"/>
    </xf>
    <xf numFmtId="0" fontId="2" fillId="2" borderId="0" xfId="0" applyFont="1" applyFill="1" applyAlignment="1">
      <alignment horizontal="left" vertical="top"/>
    </xf>
    <xf numFmtId="0" fontId="1" fillId="2" borderId="0" xfId="0" applyFont="1" applyFill="1" applyAlignment="1">
      <alignment horizontal="left" vertical="top"/>
    </xf>
    <xf numFmtId="4" fontId="4" fillId="2" borderId="6" xfId="0" applyNumberFormat="1" applyFont="1" applyFill="1" applyBorder="1" applyAlignment="1">
      <alignment horizontal="center" vertical="center" wrapText="1"/>
    </xf>
    <xf numFmtId="4" fontId="4" fillId="2" borderId="7" xfId="0" applyNumberFormat="1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left" vertical="top"/>
    </xf>
    <xf numFmtId="1" fontId="1" fillId="2" borderId="2" xfId="0" applyNumberFormat="1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16" fontId="5" fillId="2" borderId="1" xfId="0" applyNumberFormat="1" applyFont="1" applyFill="1" applyBorder="1" applyAlignment="1">
      <alignment horizontal="center" vertical="center" wrapText="1"/>
    </xf>
    <xf numFmtId="1" fontId="2" fillId="2" borderId="3" xfId="0" applyNumberFormat="1" applyFont="1" applyFill="1" applyBorder="1" applyAlignment="1">
      <alignment horizontal="center" vertical="center" shrinkToFit="1"/>
    </xf>
    <xf numFmtId="4" fontId="2" fillId="2" borderId="2" xfId="0" applyNumberFormat="1" applyFont="1" applyFill="1" applyBorder="1" applyAlignment="1">
      <alignment horizontal="center" vertical="center" shrinkToFit="1"/>
    </xf>
    <xf numFmtId="4" fontId="2" fillId="2" borderId="1" xfId="0" applyNumberFormat="1" applyFont="1" applyFill="1" applyBorder="1" applyAlignment="1">
      <alignment horizontal="center" vertical="center" shrinkToFit="1"/>
    </xf>
    <xf numFmtId="4" fontId="2" fillId="2" borderId="15" xfId="0" applyNumberFormat="1" applyFont="1" applyFill="1" applyBorder="1" applyAlignment="1">
      <alignment horizontal="center" vertical="center" shrinkToFi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3" fontId="2" fillId="2" borderId="3" xfId="0" applyNumberFormat="1" applyFont="1" applyFill="1" applyBorder="1" applyAlignment="1">
      <alignment horizontal="center" vertical="center" shrinkToFit="1"/>
    </xf>
    <xf numFmtId="4" fontId="1" fillId="2" borderId="2" xfId="0" applyNumberFormat="1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4" fontId="1" fillId="2" borderId="15" xfId="0" applyNumberFormat="1" applyFont="1" applyFill="1" applyBorder="1" applyAlignment="1">
      <alignment horizontal="center" vertical="center" wrapText="1"/>
    </xf>
    <xf numFmtId="4" fontId="1" fillId="2" borderId="6" xfId="0" applyNumberFormat="1" applyFont="1" applyFill="1" applyBorder="1" applyAlignment="1">
      <alignment horizontal="center" vertical="center"/>
    </xf>
    <xf numFmtId="4" fontId="1" fillId="2" borderId="7" xfId="0" applyNumberFormat="1" applyFont="1" applyFill="1" applyBorder="1" applyAlignment="1">
      <alignment horizontal="center" vertical="center"/>
    </xf>
    <xf numFmtId="4" fontId="1" fillId="2" borderId="16" xfId="0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horizontal="right" vertical="top"/>
    </xf>
    <xf numFmtId="4" fontId="1" fillId="2" borderId="0" xfId="0" applyNumberFormat="1" applyFont="1" applyFill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top"/>
    </xf>
    <xf numFmtId="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left" vertical="top"/>
    </xf>
    <xf numFmtId="4" fontId="1" fillId="0" borderId="0" xfId="0" applyNumberFormat="1" applyFont="1" applyAlignment="1">
      <alignment horizontal="center" vertical="center"/>
    </xf>
    <xf numFmtId="4" fontId="4" fillId="0" borderId="0" xfId="0" applyNumberFormat="1" applyFont="1" applyAlignment="1">
      <alignment horizontal="center" vertical="center"/>
    </xf>
    <xf numFmtId="16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7" fillId="2" borderId="18" xfId="0" applyFont="1" applyFill="1" applyBorder="1" applyAlignment="1">
      <alignment horizontal="left" vertical="center" wrapText="1"/>
    </xf>
    <xf numFmtId="0" fontId="8" fillId="2" borderId="18" xfId="0" applyFont="1" applyFill="1" applyBorder="1" applyAlignment="1">
      <alignment horizontal="left" vertical="top" wrapText="1"/>
    </xf>
    <xf numFmtId="0" fontId="8" fillId="2" borderId="19" xfId="0" applyFont="1" applyFill="1" applyBorder="1" applyAlignment="1">
      <alignment horizontal="left" vertical="top" wrapText="1"/>
    </xf>
    <xf numFmtId="4" fontId="4" fillId="3" borderId="29" xfId="0" applyNumberFormat="1" applyFont="1" applyFill="1" applyBorder="1" applyAlignment="1">
      <alignment horizontal="center" vertical="center" wrapText="1"/>
    </xf>
    <xf numFmtId="4" fontId="4" fillId="3" borderId="30" xfId="0" applyNumberFormat="1" applyFont="1" applyFill="1" applyBorder="1" applyAlignment="1">
      <alignment horizontal="center" vertical="center" wrapText="1"/>
    </xf>
    <xf numFmtId="4" fontId="4" fillId="3" borderId="8" xfId="0" applyNumberFormat="1" applyFont="1" applyFill="1" applyBorder="1" applyAlignment="1">
      <alignment horizontal="center" vertical="center" wrapText="1"/>
    </xf>
    <xf numFmtId="0" fontId="1" fillId="5" borderId="0" xfId="0" applyFont="1" applyFill="1" applyAlignment="1">
      <alignment horizontal="left" vertical="top"/>
    </xf>
    <xf numFmtId="4" fontId="1" fillId="4" borderId="2" xfId="0" applyNumberFormat="1" applyFont="1" applyFill="1" applyBorder="1" applyAlignment="1">
      <alignment horizontal="center" vertical="center" shrinkToFit="1"/>
    </xf>
    <xf numFmtId="4" fontId="1" fillId="4" borderId="1" xfId="0" applyNumberFormat="1" applyFont="1" applyFill="1" applyBorder="1" applyAlignment="1">
      <alignment horizontal="center" vertical="center" shrinkToFit="1"/>
    </xf>
    <xf numFmtId="4" fontId="1" fillId="4" borderId="15" xfId="0" applyNumberFormat="1" applyFont="1" applyFill="1" applyBorder="1" applyAlignment="1">
      <alignment horizontal="center" vertical="center" shrinkToFit="1"/>
    </xf>
    <xf numFmtId="0" fontId="2" fillId="4" borderId="0" xfId="0" applyFont="1" applyFill="1" applyAlignment="1">
      <alignment horizontal="left" vertical="top"/>
    </xf>
    <xf numFmtId="4" fontId="2" fillId="5" borderId="2" xfId="0" applyNumberFormat="1" applyFont="1" applyFill="1" applyBorder="1" applyAlignment="1">
      <alignment horizontal="center" vertical="center" shrinkToFit="1"/>
    </xf>
    <xf numFmtId="4" fontId="2" fillId="5" borderId="1" xfId="0" applyNumberFormat="1" applyFont="1" applyFill="1" applyBorder="1" applyAlignment="1">
      <alignment horizontal="center" vertical="center" shrinkToFit="1"/>
    </xf>
    <xf numFmtId="4" fontId="2" fillId="5" borderId="15" xfId="0" applyNumberFormat="1" applyFont="1" applyFill="1" applyBorder="1" applyAlignment="1">
      <alignment horizontal="center" vertical="center" shrinkToFit="1"/>
    </xf>
    <xf numFmtId="0" fontId="2" fillId="5" borderId="0" xfId="0" applyFont="1" applyFill="1" applyAlignment="1">
      <alignment horizontal="left" vertical="top"/>
    </xf>
    <xf numFmtId="4" fontId="2" fillId="6" borderId="2" xfId="0" applyNumberFormat="1" applyFont="1" applyFill="1" applyBorder="1" applyAlignment="1">
      <alignment horizontal="center" vertical="center" shrinkToFit="1"/>
    </xf>
    <xf numFmtId="4" fontId="2" fillId="6" borderId="1" xfId="0" applyNumberFormat="1" applyFont="1" applyFill="1" applyBorder="1" applyAlignment="1">
      <alignment horizontal="center" vertical="center" shrinkToFit="1"/>
    </xf>
    <xf numFmtId="4" fontId="2" fillId="6" borderId="15" xfId="0" applyNumberFormat="1" applyFont="1" applyFill="1" applyBorder="1" applyAlignment="1">
      <alignment horizontal="center" vertical="center" shrinkToFit="1"/>
    </xf>
    <xf numFmtId="0" fontId="2" fillId="6" borderId="0" xfId="0" applyFont="1" applyFill="1" applyAlignment="1">
      <alignment horizontal="left" vertical="top"/>
    </xf>
    <xf numFmtId="4" fontId="5" fillId="4" borderId="22" xfId="0" applyNumberFormat="1" applyFont="1" applyFill="1" applyBorder="1" applyAlignment="1">
      <alignment horizontal="left" vertical="center" wrapText="1"/>
    </xf>
    <xf numFmtId="4" fontId="5" fillId="4" borderId="17" xfId="0" applyNumberFormat="1" applyFont="1" applyFill="1" applyBorder="1" applyAlignment="1">
      <alignment horizontal="left" vertical="center" wrapText="1"/>
    </xf>
    <xf numFmtId="4" fontId="5" fillId="4" borderId="24" xfId="0" applyNumberFormat="1" applyFont="1" applyFill="1" applyBorder="1" applyAlignment="1">
      <alignment horizontal="left" vertical="center" wrapText="1"/>
    </xf>
    <xf numFmtId="0" fontId="2" fillId="4" borderId="18" xfId="0" applyFont="1" applyFill="1" applyBorder="1" applyAlignment="1">
      <alignment horizontal="left" vertical="center" wrapText="1"/>
    </xf>
    <xf numFmtId="4" fontId="1" fillId="5" borderId="2" xfId="0" applyNumberFormat="1" applyFont="1" applyFill="1" applyBorder="1" applyAlignment="1">
      <alignment horizontal="center" vertical="center" shrinkToFit="1"/>
    </xf>
    <xf numFmtId="4" fontId="1" fillId="5" borderId="1" xfId="0" applyNumberFormat="1" applyFont="1" applyFill="1" applyBorder="1" applyAlignment="1">
      <alignment horizontal="center" vertical="center" shrinkToFit="1"/>
    </xf>
    <xf numFmtId="4" fontId="1" fillId="5" borderId="15" xfId="0" applyNumberFormat="1" applyFont="1" applyFill="1" applyBorder="1" applyAlignment="1">
      <alignment horizontal="center" vertical="center" shrinkToFit="1"/>
    </xf>
    <xf numFmtId="4" fontId="2" fillId="5" borderId="2" xfId="0" applyNumberFormat="1" applyFont="1" applyFill="1" applyBorder="1" applyAlignment="1">
      <alignment horizontal="left" vertical="center" shrinkToFit="1"/>
    </xf>
    <xf numFmtId="4" fontId="2" fillId="5" borderId="1" xfId="0" applyNumberFormat="1" applyFont="1" applyFill="1" applyBorder="1" applyAlignment="1">
      <alignment horizontal="left" vertical="center" shrinkToFit="1"/>
    </xf>
    <xf numFmtId="4" fontId="2" fillId="5" borderId="15" xfId="0" applyNumberFormat="1" applyFont="1" applyFill="1" applyBorder="1" applyAlignment="1">
      <alignment horizontal="left" vertical="center" shrinkToFit="1"/>
    </xf>
    <xf numFmtId="0" fontId="7" fillId="5" borderId="18" xfId="0" applyFont="1" applyFill="1" applyBorder="1" applyAlignment="1">
      <alignment horizontal="left" vertical="center" wrapText="1"/>
    </xf>
    <xf numFmtId="0" fontId="1" fillId="3" borderId="18" xfId="0" applyFont="1" applyFill="1" applyBorder="1" applyAlignment="1">
      <alignment horizontal="left" vertical="center" wrapText="1"/>
    </xf>
    <xf numFmtId="0" fontId="7" fillId="4" borderId="18" xfId="0" applyFont="1" applyFill="1" applyBorder="1" applyAlignment="1">
      <alignment horizontal="left" vertical="top" wrapText="1"/>
    </xf>
    <xf numFmtId="0" fontId="1" fillId="2" borderId="0" xfId="0" applyFont="1" applyFill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0" fontId="7" fillId="6" borderId="18" xfId="0" applyFont="1" applyFill="1" applyBorder="1" applyAlignment="1">
      <alignment horizontal="left" vertical="center" wrapText="1"/>
    </xf>
    <xf numFmtId="0" fontId="8" fillId="5" borderId="18" xfId="0" applyFont="1" applyFill="1" applyBorder="1" applyAlignment="1">
      <alignment horizontal="left" vertical="center" wrapText="1"/>
    </xf>
    <xf numFmtId="4" fontId="2" fillId="7" borderId="2" xfId="0" applyNumberFormat="1" applyFont="1" applyFill="1" applyBorder="1" applyAlignment="1">
      <alignment horizontal="center" vertical="center" shrinkToFit="1"/>
    </xf>
    <xf numFmtId="4" fontId="2" fillId="7" borderId="1" xfId="0" applyNumberFormat="1" applyFont="1" applyFill="1" applyBorder="1" applyAlignment="1">
      <alignment horizontal="center" vertical="center" shrinkToFit="1"/>
    </xf>
    <xf numFmtId="4" fontId="2" fillId="7" borderId="15" xfId="0" applyNumberFormat="1" applyFont="1" applyFill="1" applyBorder="1" applyAlignment="1">
      <alignment horizontal="center" vertical="center" shrinkToFit="1"/>
    </xf>
    <xf numFmtId="0" fontId="7" fillId="7" borderId="18" xfId="0" applyFont="1" applyFill="1" applyBorder="1" applyAlignment="1">
      <alignment horizontal="left" vertical="center" wrapText="1"/>
    </xf>
    <xf numFmtId="0" fontId="2" fillId="7" borderId="0" xfId="0" applyFont="1" applyFill="1" applyAlignment="1">
      <alignment horizontal="left" vertical="top"/>
    </xf>
    <xf numFmtId="0" fontId="7" fillId="7" borderId="18" xfId="0" applyFont="1" applyFill="1" applyBorder="1" applyAlignment="1">
      <alignment horizontal="left" vertical="top" wrapText="1"/>
    </xf>
    <xf numFmtId="1" fontId="1" fillId="2" borderId="11" xfId="0" applyNumberFormat="1" applyFont="1" applyFill="1" applyBorder="1" applyAlignment="1">
      <alignment horizontal="center" vertical="center" shrinkToFit="1"/>
    </xf>
    <xf numFmtId="1" fontId="2" fillId="2" borderId="13" xfId="0" applyNumberFormat="1" applyFont="1" applyFill="1" applyBorder="1" applyAlignment="1">
      <alignment horizontal="center" vertical="center" shrinkToFit="1"/>
    </xf>
    <xf numFmtId="0" fontId="7" fillId="2" borderId="18" xfId="0" applyFont="1" applyFill="1" applyBorder="1" applyAlignment="1">
      <alignment horizontal="left" vertical="center" wrapText="1"/>
    </xf>
    <xf numFmtId="0" fontId="1" fillId="2" borderId="25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0" xfId="0" applyFont="1" applyFill="1" applyBorder="1" applyAlignment="1">
      <alignment horizontal="center" vertical="top" wrapText="1"/>
    </xf>
    <xf numFmtId="0" fontId="1" fillId="2" borderId="21" xfId="0" applyFont="1" applyFill="1" applyBorder="1" applyAlignment="1">
      <alignment horizontal="center" vertical="top" wrapText="1"/>
    </xf>
    <xf numFmtId="0" fontId="1" fillId="2" borderId="0" xfId="0" applyFont="1" applyFill="1" applyAlignment="1">
      <alignment horizontal="center" vertical="top" wrapText="1"/>
    </xf>
    <xf numFmtId="4" fontId="4" fillId="2" borderId="5" xfId="0" applyNumberFormat="1" applyFont="1" applyFill="1" applyBorder="1" applyAlignment="1">
      <alignment horizontal="center" vertical="center" wrapText="1"/>
    </xf>
    <xf numFmtId="4" fontId="4" fillId="2" borderId="7" xfId="0" applyNumberFormat="1" applyFont="1" applyFill="1" applyBorder="1" applyAlignment="1">
      <alignment horizontal="center" vertical="center" wrapText="1"/>
    </xf>
    <xf numFmtId="4" fontId="4" fillId="2" borderId="14" xfId="0" applyNumberFormat="1" applyFont="1" applyFill="1" applyBorder="1" applyAlignment="1">
      <alignment horizontal="center" vertical="center" wrapText="1"/>
    </xf>
    <xf numFmtId="4" fontId="4" fillId="2" borderId="16" xfId="0" applyNumberFormat="1" applyFont="1" applyFill="1" applyBorder="1" applyAlignment="1">
      <alignment horizontal="center" vertical="center" wrapText="1"/>
    </xf>
    <xf numFmtId="4" fontId="4" fillId="2" borderId="4" xfId="0" applyNumberFormat="1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1" fontId="1" fillId="6" borderId="11" xfId="0" applyNumberFormat="1" applyFont="1" applyFill="1" applyBorder="1" applyAlignment="1">
      <alignment horizontal="center" vertical="center" shrinkToFit="1"/>
    </xf>
    <xf numFmtId="1" fontId="1" fillId="6" borderId="12" xfId="0" applyNumberFormat="1" applyFont="1" applyFill="1" applyBorder="1" applyAlignment="1">
      <alignment horizontal="center" vertical="center" shrinkToFit="1"/>
    </xf>
    <xf numFmtId="1" fontId="1" fillId="6" borderId="13" xfId="0" applyNumberFormat="1" applyFont="1" applyFill="1" applyBorder="1" applyAlignment="1">
      <alignment horizontal="center" vertical="center" shrinkToFit="1"/>
    </xf>
    <xf numFmtId="0" fontId="2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1" fontId="1" fillId="5" borderId="11" xfId="0" applyNumberFormat="1" applyFont="1" applyFill="1" applyBorder="1" applyAlignment="1">
      <alignment horizontal="left" vertical="center" shrinkToFit="1"/>
    </xf>
    <xf numFmtId="1" fontId="1" fillId="5" borderId="12" xfId="0" applyNumberFormat="1" applyFont="1" applyFill="1" applyBorder="1" applyAlignment="1">
      <alignment horizontal="left" vertical="center" shrinkToFit="1"/>
    </xf>
    <xf numFmtId="1" fontId="1" fillId="5" borderId="13" xfId="0" applyNumberFormat="1" applyFont="1" applyFill="1" applyBorder="1" applyAlignment="1">
      <alignment horizontal="left" vertical="center" shrinkToFi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2" borderId="6" xfId="0" applyFont="1" applyFill="1" applyBorder="1" applyAlignment="1">
      <alignment horizontal="right" vertical="top"/>
    </xf>
    <xf numFmtId="0" fontId="1" fillId="2" borderId="7" xfId="0" applyFont="1" applyFill="1" applyBorder="1" applyAlignment="1">
      <alignment horizontal="right" vertical="top"/>
    </xf>
    <xf numFmtId="0" fontId="1" fillId="2" borderId="10" xfId="0" applyFont="1" applyFill="1" applyBorder="1" applyAlignment="1">
      <alignment horizontal="right" vertical="top"/>
    </xf>
    <xf numFmtId="1" fontId="1" fillId="7" borderId="11" xfId="0" applyNumberFormat="1" applyFont="1" applyFill="1" applyBorder="1" applyAlignment="1">
      <alignment horizontal="left" vertical="center" shrinkToFit="1"/>
    </xf>
    <xf numFmtId="1" fontId="1" fillId="7" borderId="12" xfId="0" applyNumberFormat="1" applyFont="1" applyFill="1" applyBorder="1" applyAlignment="1">
      <alignment horizontal="left" vertical="center" shrinkToFit="1"/>
    </xf>
    <xf numFmtId="1" fontId="1" fillId="7" borderId="13" xfId="0" applyNumberFormat="1" applyFont="1" applyFill="1" applyBorder="1" applyAlignment="1">
      <alignment horizontal="left" vertical="center" shrinkToFit="1"/>
    </xf>
    <xf numFmtId="0" fontId="3" fillId="3" borderId="31" xfId="0" applyFont="1" applyFill="1" applyBorder="1" applyAlignment="1">
      <alignment horizontal="center" vertical="center" wrapText="1"/>
    </xf>
    <xf numFmtId="0" fontId="3" fillId="3" borderId="32" xfId="0" applyFont="1" applyFill="1" applyBorder="1" applyAlignment="1">
      <alignment horizontal="center" vertical="center" wrapText="1"/>
    </xf>
    <xf numFmtId="0" fontId="3" fillId="3" borderId="33" xfId="0" applyFont="1" applyFill="1" applyBorder="1" applyAlignment="1">
      <alignment horizontal="center" vertical="center" wrapText="1"/>
    </xf>
    <xf numFmtId="1" fontId="1" fillId="4" borderId="2" xfId="0" applyNumberFormat="1" applyFont="1" applyFill="1" applyBorder="1" applyAlignment="1">
      <alignment horizontal="left" vertical="top" shrinkToFit="1"/>
    </xf>
    <xf numFmtId="1" fontId="1" fillId="4" borderId="1" xfId="0" applyNumberFormat="1" applyFont="1" applyFill="1" applyBorder="1" applyAlignment="1">
      <alignment horizontal="left" vertical="top" shrinkToFit="1"/>
    </xf>
    <xf numFmtId="1" fontId="1" fillId="4" borderId="3" xfId="0" applyNumberFormat="1" applyFont="1" applyFill="1" applyBorder="1" applyAlignment="1">
      <alignment horizontal="left" vertical="top" shrinkToFit="1"/>
    </xf>
    <xf numFmtId="0" fontId="3" fillId="4" borderId="22" xfId="0" applyFont="1" applyFill="1" applyBorder="1" applyAlignment="1">
      <alignment horizontal="left" vertical="center" wrapText="1"/>
    </xf>
    <xf numFmtId="0" fontId="3" fillId="4" borderId="17" xfId="0" applyFont="1" applyFill="1" applyBorder="1" applyAlignment="1">
      <alignment horizontal="left" vertical="center" wrapText="1"/>
    </xf>
    <xf numFmtId="0" fontId="3" fillId="4" borderId="23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right" wrapText="1"/>
    </xf>
    <xf numFmtId="0" fontId="1" fillId="2" borderId="1" xfId="0" applyFont="1" applyFill="1" applyBorder="1" applyAlignment="1">
      <alignment horizontal="right" wrapText="1"/>
    </xf>
    <xf numFmtId="0" fontId="1" fillId="2" borderId="3" xfId="0" applyFont="1" applyFill="1" applyBorder="1" applyAlignment="1">
      <alignment horizontal="right" wrapText="1"/>
    </xf>
    <xf numFmtId="1" fontId="1" fillId="7" borderId="11" xfId="0" applyNumberFormat="1" applyFont="1" applyFill="1" applyBorder="1" applyAlignment="1">
      <alignment horizontal="center" vertical="center" shrinkToFit="1"/>
    </xf>
    <xf numFmtId="1" fontId="1" fillId="7" borderId="12" xfId="0" applyNumberFormat="1" applyFont="1" applyFill="1" applyBorder="1" applyAlignment="1">
      <alignment horizontal="center" vertical="center" shrinkToFit="1"/>
    </xf>
    <xf numFmtId="1" fontId="1" fillId="7" borderId="13" xfId="0" applyNumberFormat="1" applyFont="1" applyFill="1" applyBorder="1" applyAlignment="1">
      <alignment horizontal="center" vertical="center" shrinkToFit="1"/>
    </xf>
    <xf numFmtId="0" fontId="3" fillId="5" borderId="22" xfId="0" applyFont="1" applyFill="1" applyBorder="1" applyAlignment="1">
      <alignment horizontal="left" vertical="center" wrapText="1"/>
    </xf>
    <xf numFmtId="0" fontId="3" fillId="5" borderId="17" xfId="0" applyFont="1" applyFill="1" applyBorder="1" applyAlignment="1">
      <alignment horizontal="left" vertical="center" wrapText="1"/>
    </xf>
    <xf numFmtId="0" fontId="3" fillId="5" borderId="23" xfId="0" applyFont="1" applyFill="1" applyBorder="1" applyAlignment="1">
      <alignment horizontal="left" vertical="center" wrapText="1"/>
    </xf>
    <xf numFmtId="1" fontId="1" fillId="5" borderId="2" xfId="0" applyNumberFormat="1" applyFont="1" applyFill="1" applyBorder="1" applyAlignment="1">
      <alignment horizontal="left" vertical="center" shrinkToFit="1"/>
    </xf>
    <xf numFmtId="1" fontId="1" fillId="5" borderId="1" xfId="0" applyNumberFormat="1" applyFont="1" applyFill="1" applyBorder="1" applyAlignment="1">
      <alignment horizontal="left" vertical="center" shrinkToFit="1"/>
    </xf>
    <xf numFmtId="1" fontId="1" fillId="5" borderId="3" xfId="0" applyNumberFormat="1" applyFont="1" applyFill="1" applyBorder="1" applyAlignment="1">
      <alignment horizontal="left" vertical="center" shrinkToFi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51"/>
  <sheetViews>
    <sheetView tabSelected="1" view="pageBreakPreview" topLeftCell="A20" zoomScale="90" zoomScaleNormal="100" zoomScaleSheetLayoutView="90" workbookViewId="0">
      <selection activeCell="A38" sqref="A38:M38"/>
    </sheetView>
  </sheetViews>
  <sheetFormatPr defaultColWidth="9.33203125" defaultRowHeight="15.75" x14ac:dyDescent="0.2"/>
  <cols>
    <col min="1" max="1" width="6.83203125" style="34" customWidth="1"/>
    <col min="2" max="2" width="75.5" style="35" customWidth="1"/>
    <col min="3" max="3" width="19.5" style="36" bestFit="1" customWidth="1"/>
    <col min="4" max="4" width="26.83203125" style="37" bestFit="1" customWidth="1"/>
    <col min="5" max="5" width="10.5" style="37" bestFit="1" customWidth="1"/>
    <col min="6" max="6" width="12.1640625" style="37" customWidth="1"/>
    <col min="7" max="7" width="9.83203125" style="38" customWidth="1"/>
    <col min="8" max="8" width="10.1640625" style="38" customWidth="1"/>
    <col min="9" max="9" width="11.5" style="27" customWidth="1"/>
    <col min="10" max="10" width="13.6640625" style="27" bestFit="1" customWidth="1"/>
    <col min="11" max="11" width="14.33203125" style="27" bestFit="1" customWidth="1"/>
    <col min="12" max="12" width="13.6640625" style="27" bestFit="1" customWidth="1"/>
    <col min="13" max="13" width="27.1640625" style="27" bestFit="1" customWidth="1"/>
    <col min="14" max="14" width="23.33203125" style="27" bestFit="1" customWidth="1"/>
    <col min="15" max="15" width="44" style="72" customWidth="1"/>
    <col min="16" max="16384" width="9.33203125" style="28"/>
  </cols>
  <sheetData>
    <row r="1" spans="1:15" s="1" customFormat="1" ht="26.25" customHeight="1" x14ac:dyDescent="0.2">
      <c r="A1" s="86" t="s">
        <v>15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</row>
    <row r="2" spans="1:15" s="1" customFormat="1" ht="35.25" customHeight="1" thickBot="1" x14ac:dyDescent="0.25">
      <c r="A2" s="88" t="s">
        <v>61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90"/>
    </row>
    <row r="3" spans="1:15" s="2" customFormat="1" ht="35.25" customHeight="1" x14ac:dyDescent="0.2">
      <c r="A3" s="102" t="s">
        <v>1</v>
      </c>
      <c r="B3" s="98" t="s">
        <v>0</v>
      </c>
      <c r="C3" s="96" t="s">
        <v>23</v>
      </c>
      <c r="D3" s="98" t="s">
        <v>68</v>
      </c>
      <c r="E3" s="96" t="s">
        <v>53</v>
      </c>
      <c r="F3" s="96" t="s">
        <v>22</v>
      </c>
      <c r="G3" s="98" t="s">
        <v>8</v>
      </c>
      <c r="H3" s="100" t="s">
        <v>26</v>
      </c>
      <c r="I3" s="95" t="s">
        <v>2</v>
      </c>
      <c r="J3" s="91"/>
      <c r="K3" s="91" t="s">
        <v>3</v>
      </c>
      <c r="L3" s="91"/>
      <c r="M3" s="91" t="s">
        <v>4</v>
      </c>
      <c r="N3" s="93" t="s">
        <v>5</v>
      </c>
      <c r="O3" s="84" t="s">
        <v>20</v>
      </c>
    </row>
    <row r="4" spans="1:15" s="2" customFormat="1" ht="48" thickBot="1" x14ac:dyDescent="0.25">
      <c r="A4" s="103"/>
      <c r="B4" s="99"/>
      <c r="C4" s="97"/>
      <c r="D4" s="99"/>
      <c r="E4" s="97"/>
      <c r="F4" s="97"/>
      <c r="G4" s="99"/>
      <c r="H4" s="101"/>
      <c r="I4" s="3" t="s">
        <v>6</v>
      </c>
      <c r="J4" s="4" t="s">
        <v>7</v>
      </c>
      <c r="K4" s="4" t="s">
        <v>6</v>
      </c>
      <c r="L4" s="4" t="s">
        <v>7</v>
      </c>
      <c r="M4" s="92"/>
      <c r="N4" s="94"/>
      <c r="O4" s="85"/>
    </row>
    <row r="5" spans="1:15" s="5" customFormat="1" ht="22.5" customHeight="1" x14ac:dyDescent="0.2">
      <c r="A5" s="121" t="s">
        <v>80</v>
      </c>
      <c r="B5" s="122"/>
      <c r="C5" s="122"/>
      <c r="D5" s="122"/>
      <c r="E5" s="122"/>
      <c r="F5" s="122"/>
      <c r="G5" s="122"/>
      <c r="H5" s="123"/>
      <c r="I5" s="42"/>
      <c r="J5" s="43"/>
      <c r="K5" s="43"/>
      <c r="L5" s="43"/>
      <c r="M5" s="43"/>
      <c r="N5" s="44"/>
      <c r="O5" s="69"/>
    </row>
    <row r="6" spans="1:15" s="49" customFormat="1" ht="15" customHeight="1" x14ac:dyDescent="0.2">
      <c r="A6" s="127" t="s">
        <v>13</v>
      </c>
      <c r="B6" s="128"/>
      <c r="C6" s="128"/>
      <c r="D6" s="128"/>
      <c r="E6" s="128"/>
      <c r="F6" s="128"/>
      <c r="G6" s="128"/>
      <c r="H6" s="129"/>
      <c r="I6" s="58"/>
      <c r="J6" s="59"/>
      <c r="K6" s="59"/>
      <c r="L6" s="59"/>
      <c r="M6" s="59"/>
      <c r="N6" s="60"/>
      <c r="O6" s="61"/>
    </row>
    <row r="7" spans="1:15" s="1" customFormat="1" ht="50.25" customHeight="1" x14ac:dyDescent="0.2">
      <c r="A7" s="6">
        <v>1</v>
      </c>
      <c r="B7" s="7" t="s">
        <v>71</v>
      </c>
      <c r="C7" s="8"/>
      <c r="D7" s="8"/>
      <c r="E7" s="9"/>
      <c r="F7" s="9"/>
      <c r="G7" s="8" t="s">
        <v>9</v>
      </c>
      <c r="H7" s="10">
        <v>46</v>
      </c>
      <c r="I7" s="11"/>
      <c r="J7" s="12">
        <f>I7*H7</f>
        <v>0</v>
      </c>
      <c r="K7" s="12"/>
      <c r="L7" s="12">
        <f>K7*H7</f>
        <v>0</v>
      </c>
      <c r="M7" s="12">
        <f>K7+I7</f>
        <v>0</v>
      </c>
      <c r="N7" s="13">
        <f>M7*H7</f>
        <v>0</v>
      </c>
      <c r="O7" s="39" t="s">
        <v>72</v>
      </c>
    </row>
    <row r="8" spans="1:15" s="49" customFormat="1" ht="21" customHeight="1" x14ac:dyDescent="0.2">
      <c r="A8" s="124" t="s">
        <v>63</v>
      </c>
      <c r="B8" s="125"/>
      <c r="C8" s="125"/>
      <c r="D8" s="125"/>
      <c r="E8" s="125"/>
      <c r="F8" s="125"/>
      <c r="G8" s="125"/>
      <c r="H8" s="126"/>
      <c r="I8" s="46"/>
      <c r="J8" s="47"/>
      <c r="K8" s="47"/>
      <c r="L8" s="47"/>
      <c r="M8" s="47"/>
      <c r="N8" s="48"/>
      <c r="O8" s="70"/>
    </row>
    <row r="9" spans="1:15" s="1" customFormat="1" ht="34.5" customHeight="1" x14ac:dyDescent="0.2">
      <c r="A9" s="6">
        <v>2</v>
      </c>
      <c r="B9" s="7" t="s">
        <v>62</v>
      </c>
      <c r="C9" s="8" t="s">
        <v>54</v>
      </c>
      <c r="D9" s="14" t="s">
        <v>66</v>
      </c>
      <c r="E9" s="14"/>
      <c r="F9" s="14">
        <v>4</v>
      </c>
      <c r="G9" s="8" t="s">
        <v>9</v>
      </c>
      <c r="H9" s="10">
        <v>188</v>
      </c>
      <c r="I9" s="11"/>
      <c r="J9" s="12">
        <f t="shared" ref="J9:J10" si="0">I9*H9</f>
        <v>0</v>
      </c>
      <c r="K9" s="12"/>
      <c r="L9" s="12">
        <f t="shared" ref="L9:L10" si="1">K9*H9</f>
        <v>0</v>
      </c>
      <c r="M9" s="12">
        <f t="shared" ref="M9:M10" si="2">K9+I9</f>
        <v>0</v>
      </c>
      <c r="N9" s="13">
        <f t="shared" ref="N9:N10" si="3">M9*H9</f>
        <v>0</v>
      </c>
      <c r="O9" s="83" t="s">
        <v>76</v>
      </c>
    </row>
    <row r="10" spans="1:15" s="1" customFormat="1" ht="34.5" customHeight="1" x14ac:dyDescent="0.2">
      <c r="A10" s="6">
        <v>3</v>
      </c>
      <c r="B10" s="7" t="s">
        <v>73</v>
      </c>
      <c r="C10" s="8" t="s">
        <v>54</v>
      </c>
      <c r="D10" s="14" t="s">
        <v>75</v>
      </c>
      <c r="E10" s="14"/>
      <c r="F10" s="14">
        <v>4</v>
      </c>
      <c r="G10" s="8" t="s">
        <v>9</v>
      </c>
      <c r="H10" s="10">
        <v>148</v>
      </c>
      <c r="I10" s="11"/>
      <c r="J10" s="12">
        <f t="shared" si="0"/>
        <v>0</v>
      </c>
      <c r="K10" s="12"/>
      <c r="L10" s="12">
        <f t="shared" si="1"/>
        <v>0</v>
      </c>
      <c r="M10" s="12">
        <f t="shared" si="2"/>
        <v>0</v>
      </c>
      <c r="N10" s="13">
        <f t="shared" si="3"/>
        <v>0</v>
      </c>
      <c r="O10" s="83"/>
    </row>
    <row r="11" spans="1:15" s="1" customFormat="1" ht="34.5" customHeight="1" x14ac:dyDescent="0.2">
      <c r="A11" s="6">
        <v>4</v>
      </c>
      <c r="B11" s="7" t="s">
        <v>74</v>
      </c>
      <c r="C11" s="8" t="s">
        <v>54</v>
      </c>
      <c r="D11" s="14" t="s">
        <v>64</v>
      </c>
      <c r="E11" s="14"/>
      <c r="F11" s="14">
        <v>4</v>
      </c>
      <c r="G11" s="8" t="s">
        <v>9</v>
      </c>
      <c r="H11" s="10">
        <v>21</v>
      </c>
      <c r="I11" s="11"/>
      <c r="J11" s="12">
        <f t="shared" ref="J11" si="4">I11*H11</f>
        <v>0</v>
      </c>
      <c r="K11" s="12"/>
      <c r="L11" s="12">
        <f t="shared" ref="L11" si="5">K11*H11</f>
        <v>0</v>
      </c>
      <c r="M11" s="12">
        <f t="shared" ref="M11" si="6">K11+I11</f>
        <v>0</v>
      </c>
      <c r="N11" s="13">
        <f t="shared" ref="N11" si="7">M11*H11</f>
        <v>0</v>
      </c>
      <c r="O11" s="83"/>
    </row>
    <row r="12" spans="1:15" s="57" customFormat="1" ht="24.75" customHeight="1" x14ac:dyDescent="0.2">
      <c r="A12" s="104" t="s">
        <v>77</v>
      </c>
      <c r="B12" s="105"/>
      <c r="C12" s="105"/>
      <c r="D12" s="105"/>
      <c r="E12" s="105"/>
      <c r="F12" s="105"/>
      <c r="G12" s="105"/>
      <c r="H12" s="106"/>
      <c r="I12" s="54"/>
      <c r="J12" s="55"/>
      <c r="K12" s="55"/>
      <c r="L12" s="55"/>
      <c r="M12" s="55"/>
      <c r="N12" s="56"/>
      <c r="O12" s="73"/>
    </row>
    <row r="13" spans="1:15" s="45" customFormat="1" ht="34.5" customHeight="1" x14ac:dyDescent="0.2">
      <c r="A13" s="136" t="s">
        <v>13</v>
      </c>
      <c r="B13" s="137"/>
      <c r="C13" s="137"/>
      <c r="D13" s="137"/>
      <c r="E13" s="137"/>
      <c r="F13" s="137"/>
      <c r="G13" s="137"/>
      <c r="H13" s="138"/>
      <c r="I13" s="62"/>
      <c r="J13" s="63"/>
      <c r="K13" s="63"/>
      <c r="L13" s="63"/>
      <c r="M13" s="63"/>
      <c r="N13" s="64"/>
      <c r="O13" s="74"/>
    </row>
    <row r="14" spans="1:15" s="1" customFormat="1" ht="34.5" customHeight="1" x14ac:dyDescent="0.2">
      <c r="A14" s="6">
        <v>5</v>
      </c>
      <c r="B14" s="7" t="s">
        <v>57</v>
      </c>
      <c r="C14" s="8" t="s">
        <v>79</v>
      </c>
      <c r="D14" s="8"/>
      <c r="E14" s="9" t="s">
        <v>24</v>
      </c>
      <c r="F14" s="9"/>
      <c r="G14" s="8" t="s">
        <v>9</v>
      </c>
      <c r="H14" s="10">
        <v>21</v>
      </c>
      <c r="I14" s="11"/>
      <c r="J14" s="12">
        <f t="shared" ref="J14" si="8">I14*H14</f>
        <v>0</v>
      </c>
      <c r="K14" s="12"/>
      <c r="L14" s="12">
        <f t="shared" ref="L14" si="9">K14*H14</f>
        <v>0</v>
      </c>
      <c r="M14" s="12">
        <f t="shared" ref="M14" si="10">K14+I14</f>
        <v>0</v>
      </c>
      <c r="N14" s="13">
        <f t="shared" ref="N14" si="11">M14*H14</f>
        <v>0</v>
      </c>
      <c r="O14" s="39" t="s">
        <v>58</v>
      </c>
    </row>
    <row r="15" spans="1:15" s="53" customFormat="1" ht="34.5" customHeight="1" x14ac:dyDescent="0.2">
      <c r="A15" s="139" t="s">
        <v>78</v>
      </c>
      <c r="B15" s="140"/>
      <c r="C15" s="140"/>
      <c r="D15" s="140"/>
      <c r="E15" s="140"/>
      <c r="F15" s="140"/>
      <c r="G15" s="140"/>
      <c r="H15" s="141"/>
      <c r="I15" s="50"/>
      <c r="J15" s="51"/>
      <c r="K15" s="51"/>
      <c r="L15" s="51"/>
      <c r="M15" s="51"/>
      <c r="N15" s="52"/>
      <c r="O15" s="68"/>
    </row>
    <row r="16" spans="1:15" s="1" customFormat="1" ht="34.5" customHeight="1" x14ac:dyDescent="0.2">
      <c r="A16" s="6">
        <v>6</v>
      </c>
      <c r="B16" s="7" t="s">
        <v>73</v>
      </c>
      <c r="C16" s="8" t="s">
        <v>54</v>
      </c>
      <c r="D16" s="14" t="s">
        <v>65</v>
      </c>
      <c r="E16" s="14"/>
      <c r="F16" s="14"/>
      <c r="G16" s="8" t="s">
        <v>9</v>
      </c>
      <c r="H16" s="10">
        <v>649</v>
      </c>
      <c r="I16" s="11"/>
      <c r="J16" s="12">
        <f t="shared" ref="J16:J18" si="12">I16*H16</f>
        <v>0</v>
      </c>
      <c r="K16" s="12"/>
      <c r="L16" s="12">
        <f t="shared" ref="L16:L18" si="13">K16*H16</f>
        <v>0</v>
      </c>
      <c r="M16" s="12">
        <f t="shared" ref="M16:M18" si="14">K16+I16</f>
        <v>0</v>
      </c>
      <c r="N16" s="13">
        <f t="shared" ref="N16:N18" si="15">M16*H16</f>
        <v>0</v>
      </c>
      <c r="O16" s="39" t="s">
        <v>83</v>
      </c>
    </row>
    <row r="17" spans="1:15" s="1" customFormat="1" ht="34.5" customHeight="1" x14ac:dyDescent="0.2">
      <c r="A17" s="6">
        <v>7</v>
      </c>
      <c r="B17" s="7" t="s">
        <v>81</v>
      </c>
      <c r="C17" s="8" t="s">
        <v>54</v>
      </c>
      <c r="D17" s="14" t="s">
        <v>65</v>
      </c>
      <c r="E17" s="14"/>
      <c r="F17" s="14">
        <v>4</v>
      </c>
      <c r="G17" s="8" t="s">
        <v>9</v>
      </c>
      <c r="H17" s="10">
        <v>80</v>
      </c>
      <c r="I17" s="11"/>
      <c r="J17" s="12">
        <f t="shared" si="12"/>
        <v>0</v>
      </c>
      <c r="K17" s="12"/>
      <c r="L17" s="12">
        <f t="shared" si="13"/>
        <v>0</v>
      </c>
      <c r="M17" s="12">
        <f t="shared" si="14"/>
        <v>0</v>
      </c>
      <c r="N17" s="13">
        <f t="shared" si="15"/>
        <v>0</v>
      </c>
      <c r="O17" s="39" t="s">
        <v>84</v>
      </c>
    </row>
    <row r="18" spans="1:15" s="1" customFormat="1" ht="34.5" customHeight="1" x14ac:dyDescent="0.2">
      <c r="A18" s="6">
        <v>8</v>
      </c>
      <c r="B18" s="7" t="s">
        <v>82</v>
      </c>
      <c r="C18" s="8"/>
      <c r="D18" s="14"/>
      <c r="E18" s="14"/>
      <c r="F18" s="14"/>
      <c r="G18" s="8"/>
      <c r="H18" s="10">
        <v>54</v>
      </c>
      <c r="I18" s="11"/>
      <c r="J18" s="12">
        <f t="shared" si="12"/>
        <v>0</v>
      </c>
      <c r="K18" s="12"/>
      <c r="L18" s="12">
        <f t="shared" si="13"/>
        <v>0</v>
      </c>
      <c r="M18" s="12">
        <f t="shared" si="14"/>
        <v>0</v>
      </c>
      <c r="N18" s="13">
        <f t="shared" si="15"/>
        <v>0</v>
      </c>
      <c r="O18" s="39" t="s">
        <v>85</v>
      </c>
    </row>
    <row r="19" spans="1:15" s="53" customFormat="1" ht="20.25" customHeight="1" x14ac:dyDescent="0.2">
      <c r="A19" s="109" t="s">
        <v>67</v>
      </c>
      <c r="B19" s="110"/>
      <c r="C19" s="110"/>
      <c r="D19" s="110"/>
      <c r="E19" s="110"/>
      <c r="F19" s="110"/>
      <c r="G19" s="110"/>
      <c r="H19" s="111"/>
      <c r="I19" s="65"/>
      <c r="J19" s="66"/>
      <c r="K19" s="66"/>
      <c r="L19" s="66"/>
      <c r="M19" s="66"/>
      <c r="N19" s="67"/>
      <c r="O19" s="68"/>
    </row>
    <row r="20" spans="1:15" s="1" customFormat="1" ht="42.75" customHeight="1" x14ac:dyDescent="0.2">
      <c r="A20" s="6">
        <v>9</v>
      </c>
      <c r="B20" s="7" t="s">
        <v>25</v>
      </c>
      <c r="C20" s="8" t="s">
        <v>69</v>
      </c>
      <c r="D20" s="14" t="s">
        <v>70</v>
      </c>
      <c r="E20" s="14"/>
      <c r="F20" s="14">
        <v>4</v>
      </c>
      <c r="G20" s="8" t="s">
        <v>9</v>
      </c>
      <c r="H20" s="10">
        <v>39</v>
      </c>
      <c r="I20" s="11"/>
      <c r="J20" s="12">
        <f t="shared" ref="J20:J24" si="16">I20*H20</f>
        <v>0</v>
      </c>
      <c r="K20" s="12"/>
      <c r="L20" s="12">
        <f t="shared" ref="L20:L24" si="17">K20*H20</f>
        <v>0</v>
      </c>
      <c r="M20" s="12">
        <f t="shared" ref="M20:M24" si="18">K20+I20</f>
        <v>0</v>
      </c>
      <c r="N20" s="13">
        <f t="shared" ref="N20:N24" si="19">M20*H20</f>
        <v>0</v>
      </c>
      <c r="O20" s="39" t="s">
        <v>86</v>
      </c>
    </row>
    <row r="21" spans="1:15" s="79" customFormat="1" ht="28.5" customHeight="1" x14ac:dyDescent="0.2">
      <c r="A21" s="118" t="s">
        <v>87</v>
      </c>
      <c r="B21" s="119"/>
      <c r="C21" s="119"/>
      <c r="D21" s="119"/>
      <c r="E21" s="119"/>
      <c r="F21" s="119"/>
      <c r="G21" s="119"/>
      <c r="H21" s="120"/>
      <c r="I21" s="75"/>
      <c r="J21" s="76"/>
      <c r="K21" s="76"/>
      <c r="L21" s="76"/>
      <c r="M21" s="76"/>
      <c r="N21" s="77"/>
      <c r="O21" s="78"/>
    </row>
    <row r="22" spans="1:15" s="1" customFormat="1" ht="42.75" customHeight="1" x14ac:dyDescent="0.2">
      <c r="A22" s="81">
        <v>10</v>
      </c>
      <c r="B22" s="7" t="s">
        <v>88</v>
      </c>
      <c r="C22" s="8" t="s">
        <v>90</v>
      </c>
      <c r="D22" s="14"/>
      <c r="E22" s="14"/>
      <c r="F22" s="14"/>
      <c r="G22" s="8" t="s">
        <v>9</v>
      </c>
      <c r="H22" s="82">
        <v>300</v>
      </c>
      <c r="I22" s="11"/>
      <c r="J22" s="12">
        <f t="shared" ref="J22" si="20">I22*H22</f>
        <v>0</v>
      </c>
      <c r="K22" s="12"/>
      <c r="L22" s="12">
        <f t="shared" ref="L22" si="21">K22*H22</f>
        <v>0</v>
      </c>
      <c r="M22" s="12">
        <f t="shared" ref="M22" si="22">K22+I22</f>
        <v>0</v>
      </c>
      <c r="N22" s="13">
        <f t="shared" ref="N22" si="23">M22*H22</f>
        <v>0</v>
      </c>
      <c r="O22" s="39" t="s">
        <v>89</v>
      </c>
    </row>
    <row r="23" spans="1:15" s="79" customFormat="1" ht="20.25" customHeight="1" x14ac:dyDescent="0.2">
      <c r="A23" s="133" t="s">
        <v>59</v>
      </c>
      <c r="B23" s="134"/>
      <c r="C23" s="134"/>
      <c r="D23" s="134"/>
      <c r="E23" s="134"/>
      <c r="F23" s="134"/>
      <c r="G23" s="134"/>
      <c r="H23" s="135"/>
      <c r="I23" s="75"/>
      <c r="J23" s="76"/>
      <c r="K23" s="76"/>
      <c r="L23" s="76"/>
      <c r="M23" s="76"/>
      <c r="N23" s="77"/>
      <c r="O23" s="78"/>
    </row>
    <row r="24" spans="1:15" s="1" customFormat="1" ht="27" customHeight="1" x14ac:dyDescent="0.2">
      <c r="A24" s="6">
        <v>11</v>
      </c>
      <c r="B24" s="7" t="s">
        <v>59</v>
      </c>
      <c r="C24" s="8"/>
      <c r="D24" s="14"/>
      <c r="E24" s="112"/>
      <c r="F24" s="113"/>
      <c r="G24" s="8" t="s">
        <v>60</v>
      </c>
      <c r="H24" s="10">
        <v>30</v>
      </c>
      <c r="I24" s="11"/>
      <c r="J24" s="12">
        <f t="shared" si="16"/>
        <v>0</v>
      </c>
      <c r="K24" s="12"/>
      <c r="L24" s="12">
        <f t="shared" si="17"/>
        <v>0</v>
      </c>
      <c r="M24" s="12">
        <f t="shared" si="18"/>
        <v>0</v>
      </c>
      <c r="N24" s="13">
        <f t="shared" si="19"/>
        <v>0</v>
      </c>
      <c r="O24" s="39"/>
    </row>
    <row r="25" spans="1:15" s="79" customFormat="1" ht="22.5" customHeight="1" x14ac:dyDescent="0.2">
      <c r="A25" s="133" t="s">
        <v>19</v>
      </c>
      <c r="B25" s="134"/>
      <c r="C25" s="134"/>
      <c r="D25" s="134"/>
      <c r="E25" s="134"/>
      <c r="F25" s="134"/>
      <c r="G25" s="134"/>
      <c r="H25" s="135"/>
      <c r="I25" s="75"/>
      <c r="J25" s="76"/>
      <c r="K25" s="76"/>
      <c r="L25" s="76"/>
      <c r="M25" s="76"/>
      <c r="N25" s="77"/>
      <c r="O25" s="80"/>
    </row>
    <row r="26" spans="1:15" s="1" customFormat="1" ht="26.25" customHeight="1" x14ac:dyDescent="0.2">
      <c r="A26" s="6">
        <v>12</v>
      </c>
      <c r="B26" s="15" t="s">
        <v>16</v>
      </c>
      <c r="C26" s="14"/>
      <c r="D26" s="8" t="s">
        <v>17</v>
      </c>
      <c r="E26" s="8"/>
      <c r="F26" s="8"/>
      <c r="G26" s="8" t="s">
        <v>18</v>
      </c>
      <c r="H26" s="16">
        <v>14</v>
      </c>
      <c r="I26" s="11"/>
      <c r="J26" s="12">
        <f t="shared" ref="J26" si="24">I26*H26</f>
        <v>0</v>
      </c>
      <c r="K26" s="12"/>
      <c r="L26" s="12">
        <f t="shared" ref="L26" si="25">K26*H26</f>
        <v>0</v>
      </c>
      <c r="M26" s="12">
        <f t="shared" ref="M26" si="26">K26+I26</f>
        <v>0</v>
      </c>
      <c r="N26" s="13">
        <f t="shared" ref="N26" si="27">M26*H26</f>
        <v>0</v>
      </c>
      <c r="O26" s="39"/>
    </row>
    <row r="27" spans="1:15" s="2" customFormat="1" ht="17.25" customHeight="1" x14ac:dyDescent="0.25">
      <c r="A27" s="130" t="s">
        <v>10</v>
      </c>
      <c r="B27" s="131"/>
      <c r="C27" s="131"/>
      <c r="D27" s="131"/>
      <c r="E27" s="131"/>
      <c r="F27" s="131"/>
      <c r="G27" s="131"/>
      <c r="H27" s="132"/>
      <c r="I27" s="17"/>
      <c r="J27" s="18">
        <f>SUM(J7:J26)</f>
        <v>0</v>
      </c>
      <c r="K27" s="18"/>
      <c r="L27" s="18"/>
      <c r="M27" s="18"/>
      <c r="N27" s="19"/>
      <c r="O27" s="40"/>
    </row>
    <row r="28" spans="1:15" s="2" customFormat="1" ht="14.25" customHeight="1" x14ac:dyDescent="0.25">
      <c r="A28" s="130" t="s">
        <v>11</v>
      </c>
      <c r="B28" s="131"/>
      <c r="C28" s="131"/>
      <c r="D28" s="131"/>
      <c r="E28" s="131"/>
      <c r="F28" s="131"/>
      <c r="G28" s="131"/>
      <c r="H28" s="132"/>
      <c r="I28" s="17"/>
      <c r="J28" s="18"/>
      <c r="K28" s="18"/>
      <c r="L28" s="18">
        <f>SUM(L7:L27)</f>
        <v>0</v>
      </c>
      <c r="M28" s="18"/>
      <c r="N28" s="19"/>
      <c r="O28" s="40"/>
    </row>
    <row r="29" spans="1:15" s="2" customFormat="1" ht="14.25" customHeight="1" x14ac:dyDescent="0.25">
      <c r="A29" s="130" t="s">
        <v>12</v>
      </c>
      <c r="B29" s="131"/>
      <c r="C29" s="131"/>
      <c r="D29" s="131"/>
      <c r="E29" s="131"/>
      <c r="F29" s="131"/>
      <c r="G29" s="131"/>
      <c r="H29" s="132"/>
      <c r="I29" s="17"/>
      <c r="J29" s="18"/>
      <c r="K29" s="18"/>
      <c r="L29" s="18"/>
      <c r="M29" s="18"/>
      <c r="N29" s="19">
        <f>SUM(N7:N28)</f>
        <v>0</v>
      </c>
      <c r="O29" s="40"/>
    </row>
    <row r="30" spans="1:15" s="2" customFormat="1" ht="16.5" thickBot="1" x14ac:dyDescent="0.25">
      <c r="A30" s="115" t="s">
        <v>14</v>
      </c>
      <c r="B30" s="116"/>
      <c r="C30" s="116"/>
      <c r="D30" s="116"/>
      <c r="E30" s="116"/>
      <c r="F30" s="116"/>
      <c r="G30" s="116"/>
      <c r="H30" s="117"/>
      <c r="I30" s="20"/>
      <c r="J30" s="21"/>
      <c r="K30" s="21"/>
      <c r="L30" s="21"/>
      <c r="M30" s="21"/>
      <c r="N30" s="22">
        <f>N29/120*20</f>
        <v>0</v>
      </c>
      <c r="O30" s="41"/>
    </row>
    <row r="31" spans="1:15" s="2" customFormat="1" x14ac:dyDescent="0.2">
      <c r="A31" s="23"/>
      <c r="B31" s="23"/>
      <c r="C31" s="23"/>
      <c r="D31" s="23"/>
      <c r="E31" s="23"/>
      <c r="F31" s="23"/>
      <c r="G31" s="23"/>
      <c r="H31" s="23"/>
      <c r="I31" s="24"/>
      <c r="J31" s="24"/>
      <c r="K31" s="24"/>
      <c r="L31" s="24"/>
      <c r="M31" s="24"/>
      <c r="N31" s="24"/>
      <c r="O31" s="71"/>
    </row>
    <row r="32" spans="1:15" s="26" customFormat="1" ht="12" customHeight="1" x14ac:dyDescent="0.2">
      <c r="A32" s="114" t="s">
        <v>27</v>
      </c>
      <c r="B32" s="114"/>
      <c r="C32" s="114"/>
      <c r="D32" s="114"/>
      <c r="E32" s="114"/>
      <c r="F32" s="114"/>
      <c r="G32" s="114"/>
      <c r="H32" s="114"/>
      <c r="I32" s="25"/>
      <c r="J32" s="25"/>
      <c r="K32" s="25"/>
      <c r="L32" s="25"/>
      <c r="M32" s="25"/>
      <c r="N32" s="25"/>
      <c r="O32" s="25"/>
    </row>
    <row r="33" spans="1:15" s="26" customFormat="1" ht="15" customHeight="1" x14ac:dyDescent="0.2">
      <c r="A33" s="107" t="s">
        <v>49</v>
      </c>
      <c r="B33" s="107"/>
      <c r="C33" s="107"/>
      <c r="D33" s="107"/>
      <c r="E33" s="107"/>
      <c r="F33" s="107"/>
      <c r="G33" s="107"/>
      <c r="H33" s="107"/>
      <c r="I33" s="25"/>
      <c r="J33" s="25"/>
      <c r="K33" s="25"/>
      <c r="L33" s="25"/>
      <c r="M33" s="25"/>
      <c r="N33" s="25"/>
      <c r="O33" s="25"/>
    </row>
    <row r="34" spans="1:15" s="26" customFormat="1" ht="15" customHeight="1" x14ac:dyDescent="0.2">
      <c r="A34" s="107" t="s">
        <v>50</v>
      </c>
      <c r="B34" s="107"/>
      <c r="C34" s="107"/>
      <c r="D34" s="107"/>
      <c r="E34" s="107"/>
      <c r="F34" s="107"/>
      <c r="G34" s="107"/>
      <c r="H34" s="107"/>
      <c r="I34" s="25"/>
      <c r="J34" s="25"/>
      <c r="K34" s="25"/>
      <c r="L34" s="25"/>
      <c r="M34" s="25"/>
      <c r="N34" s="25"/>
      <c r="O34" s="25"/>
    </row>
    <row r="35" spans="1:15" s="26" customFormat="1" ht="15" customHeight="1" x14ac:dyDescent="0.2">
      <c r="A35" s="107" t="s">
        <v>51</v>
      </c>
      <c r="B35" s="107"/>
      <c r="C35" s="107"/>
      <c r="D35" s="107"/>
      <c r="E35" s="107"/>
      <c r="F35" s="107"/>
      <c r="G35" s="107"/>
      <c r="H35" s="107"/>
      <c r="I35" s="25"/>
      <c r="J35" s="25"/>
      <c r="K35" s="25"/>
      <c r="L35" s="25"/>
      <c r="M35" s="25"/>
      <c r="N35" s="25"/>
      <c r="O35" s="25"/>
    </row>
    <row r="36" spans="1:15" ht="17.25" customHeight="1" x14ac:dyDescent="0.2">
      <c r="A36" s="108" t="s">
        <v>28</v>
      </c>
      <c r="B36" s="108"/>
      <c r="C36" s="108"/>
      <c r="D36" s="108"/>
      <c r="E36" s="108"/>
      <c r="F36" s="108"/>
      <c r="G36" s="108"/>
      <c r="H36" s="108"/>
      <c r="I36" s="108"/>
      <c r="J36" s="108"/>
      <c r="K36" s="108"/>
      <c r="L36" s="108"/>
      <c r="M36" s="108"/>
    </row>
    <row r="37" spans="1:15" x14ac:dyDescent="0.2">
      <c r="A37" s="108" t="s">
        <v>21</v>
      </c>
      <c r="B37" s="108"/>
      <c r="C37" s="108"/>
      <c r="D37" s="108"/>
      <c r="E37" s="108"/>
      <c r="F37" s="108"/>
      <c r="G37" s="108"/>
      <c r="H37" s="108"/>
      <c r="I37" s="108"/>
      <c r="J37" s="108"/>
      <c r="K37" s="108"/>
      <c r="L37" s="108"/>
      <c r="M37" s="108"/>
      <c r="N37" s="108"/>
    </row>
    <row r="38" spans="1:15" x14ac:dyDescent="0.2">
      <c r="A38" s="108" t="s">
        <v>52</v>
      </c>
      <c r="B38" s="108"/>
      <c r="C38" s="108"/>
      <c r="D38" s="108"/>
      <c r="E38" s="108"/>
      <c r="F38" s="108"/>
      <c r="G38" s="108"/>
      <c r="H38" s="108"/>
      <c r="I38" s="108"/>
      <c r="J38" s="108"/>
      <c r="K38" s="108"/>
      <c r="L38" s="108"/>
      <c r="M38" s="108"/>
      <c r="N38" s="29"/>
    </row>
    <row r="39" spans="1:15" s="26" customFormat="1" x14ac:dyDescent="0.2">
      <c r="A39" s="108" t="s">
        <v>29</v>
      </c>
      <c r="B39" s="108"/>
      <c r="C39" s="108"/>
      <c r="D39" s="108"/>
      <c r="E39" s="108"/>
      <c r="F39" s="108"/>
      <c r="G39" s="108"/>
      <c r="H39" s="108"/>
      <c r="I39" s="108"/>
      <c r="J39" s="108"/>
      <c r="K39" s="108"/>
      <c r="L39" s="108"/>
      <c r="M39" s="108"/>
      <c r="N39" s="30"/>
      <c r="O39" s="71"/>
    </row>
    <row r="40" spans="1:15" s="26" customFormat="1" x14ac:dyDescent="0.2">
      <c r="A40" s="31" t="s">
        <v>30</v>
      </c>
      <c r="B40" s="32" t="s">
        <v>39</v>
      </c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0"/>
      <c r="O40" s="71"/>
    </row>
    <row r="41" spans="1:15" s="26" customFormat="1" x14ac:dyDescent="0.2">
      <c r="A41" s="33" t="s">
        <v>31</v>
      </c>
      <c r="B41" s="32" t="s">
        <v>40</v>
      </c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0"/>
      <c r="O41" s="71"/>
    </row>
    <row r="42" spans="1:15" s="26" customFormat="1" x14ac:dyDescent="0.2">
      <c r="A42" s="33" t="s">
        <v>32</v>
      </c>
      <c r="B42" s="32" t="s">
        <v>41</v>
      </c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0"/>
      <c r="O42" s="71"/>
    </row>
    <row r="43" spans="1:15" s="26" customFormat="1" x14ac:dyDescent="0.2">
      <c r="A43" s="33" t="s">
        <v>33</v>
      </c>
      <c r="B43" s="32" t="s">
        <v>42</v>
      </c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0"/>
      <c r="O43" s="71"/>
    </row>
    <row r="44" spans="1:15" s="26" customFormat="1" x14ac:dyDescent="0.2">
      <c r="A44" s="33" t="s">
        <v>34</v>
      </c>
      <c r="B44" s="32" t="s">
        <v>43</v>
      </c>
      <c r="C44" s="32"/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30"/>
      <c r="O44" s="71"/>
    </row>
    <row r="45" spans="1:15" s="26" customFormat="1" x14ac:dyDescent="0.2">
      <c r="A45" s="33" t="s">
        <v>35</v>
      </c>
      <c r="B45" s="32" t="s">
        <v>44</v>
      </c>
      <c r="C45" s="32"/>
      <c r="D45" s="32"/>
      <c r="E45" s="32"/>
      <c r="F45" s="32"/>
      <c r="G45" s="32"/>
      <c r="H45" s="32"/>
      <c r="I45" s="32"/>
      <c r="J45" s="32"/>
      <c r="K45" s="32"/>
      <c r="L45" s="32"/>
      <c r="M45" s="32"/>
      <c r="N45" s="30"/>
      <c r="O45" s="71"/>
    </row>
    <row r="46" spans="1:15" s="26" customFormat="1" x14ac:dyDescent="0.2">
      <c r="A46" s="33" t="s">
        <v>36</v>
      </c>
      <c r="B46" s="32" t="s">
        <v>45</v>
      </c>
      <c r="C46" s="32"/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0"/>
      <c r="O46" s="71"/>
    </row>
    <row r="47" spans="1:15" s="26" customFormat="1" x14ac:dyDescent="0.2">
      <c r="A47" s="33" t="s">
        <v>37</v>
      </c>
      <c r="B47" s="32" t="s">
        <v>47</v>
      </c>
      <c r="C47" s="32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0"/>
      <c r="O47" s="71"/>
    </row>
    <row r="48" spans="1:15" s="26" customFormat="1" x14ac:dyDescent="0.2">
      <c r="A48" s="33" t="s">
        <v>38</v>
      </c>
      <c r="B48" s="32" t="s">
        <v>46</v>
      </c>
      <c r="C48" s="32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0"/>
      <c r="O48" s="71"/>
    </row>
    <row r="49" spans="1:15" s="26" customFormat="1" x14ac:dyDescent="0.2">
      <c r="A49" s="108" t="s">
        <v>48</v>
      </c>
      <c r="B49" s="108"/>
      <c r="C49" s="32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0"/>
      <c r="O49" s="71"/>
    </row>
    <row r="50" spans="1:15" s="26" customFormat="1" x14ac:dyDescent="0.2">
      <c r="A50" s="108" t="s">
        <v>56</v>
      </c>
      <c r="B50" s="108"/>
      <c r="C50" s="108"/>
      <c r="D50" s="108"/>
      <c r="E50" s="32"/>
      <c r="F50" s="32"/>
      <c r="G50" s="32"/>
      <c r="H50" s="32"/>
      <c r="I50" s="32"/>
      <c r="J50" s="32"/>
      <c r="K50" s="32"/>
      <c r="L50" s="32"/>
      <c r="M50" s="32"/>
      <c r="N50" s="30"/>
      <c r="O50" s="71"/>
    </row>
    <row r="51" spans="1:15" s="26" customFormat="1" x14ac:dyDescent="0.2">
      <c r="A51" s="108" t="s">
        <v>55</v>
      </c>
      <c r="B51" s="108"/>
      <c r="C51" s="108"/>
      <c r="D51" s="108"/>
      <c r="E51" s="108"/>
      <c r="F51" s="32"/>
      <c r="G51" s="32"/>
      <c r="H51" s="32"/>
      <c r="I51" s="32"/>
      <c r="J51" s="32"/>
      <c r="K51" s="32"/>
      <c r="L51" s="32"/>
      <c r="M51" s="32"/>
      <c r="N51" s="30"/>
      <c r="O51" s="71"/>
    </row>
  </sheetData>
  <mergeCells count="42">
    <mergeCell ref="A5:H5"/>
    <mergeCell ref="A8:H8"/>
    <mergeCell ref="A6:H6"/>
    <mergeCell ref="A50:D50"/>
    <mergeCell ref="A51:E51"/>
    <mergeCell ref="A38:M38"/>
    <mergeCell ref="A39:M39"/>
    <mergeCell ref="A36:M36"/>
    <mergeCell ref="A37:N37"/>
    <mergeCell ref="A27:H27"/>
    <mergeCell ref="A28:H28"/>
    <mergeCell ref="A25:H25"/>
    <mergeCell ref="A29:H29"/>
    <mergeCell ref="A23:H23"/>
    <mergeCell ref="A13:H13"/>
    <mergeCell ref="A15:H15"/>
    <mergeCell ref="A12:H12"/>
    <mergeCell ref="A35:H35"/>
    <mergeCell ref="A49:B49"/>
    <mergeCell ref="A19:H19"/>
    <mergeCell ref="E24:F24"/>
    <mergeCell ref="A34:H34"/>
    <mergeCell ref="A33:H33"/>
    <mergeCell ref="A32:H32"/>
    <mergeCell ref="A30:H30"/>
    <mergeCell ref="A21:H21"/>
    <mergeCell ref="O9:O11"/>
    <mergeCell ref="O3:O4"/>
    <mergeCell ref="A1:O1"/>
    <mergeCell ref="A2:O2"/>
    <mergeCell ref="K3:L3"/>
    <mergeCell ref="M3:M4"/>
    <mergeCell ref="N3:N4"/>
    <mergeCell ref="I3:J3"/>
    <mergeCell ref="E3:E4"/>
    <mergeCell ref="F3:F4"/>
    <mergeCell ref="C3:C4"/>
    <mergeCell ref="G3:G4"/>
    <mergeCell ref="H3:H4"/>
    <mergeCell ref="D3:D4"/>
    <mergeCell ref="B3:B4"/>
    <mergeCell ref="A3:A4"/>
  </mergeCells>
  <pageMargins left="0.27" right="0.25" top="0.75" bottom="0.75" header="0.3" footer="0.3"/>
  <pageSetup paperSize="9" scale="4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Ð¢Ð°Ð±Ð»Ð¸Ñ⁄Ð½Ñ‰Ð¹ Ð´Ð¾ÐºÑ…Ð¼ÐµÐ½Ñ‡</dc:title>
  <dc:creator>Ðš.ÐıÑ•ÐµÐ¹Ð¼ÐµÑ•</dc:creator>
  <cp:lastModifiedBy>Южакова Виолетта Евгеньевна</cp:lastModifiedBy>
  <cp:lastPrinted>2024-02-20T19:49:12Z</cp:lastPrinted>
  <dcterms:created xsi:type="dcterms:W3CDTF">2020-08-26T19:52:38Z</dcterms:created>
  <dcterms:modified xsi:type="dcterms:W3CDTF">2025-03-12T06:03:45Z</dcterms:modified>
</cp:coreProperties>
</file>