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nikitin\Downloads\"/>
    </mc:Choice>
  </mc:AlternateContent>
  <bookViews>
    <workbookView xWindow="0" yWindow="0" windowWidth="28800" windowHeight="12432"/>
  </bookViews>
  <sheets>
    <sheet name="TDSheet" sheetId="1" r:id="rId1"/>
  </sheets>
  <definedNames>
    <definedName name="_xlnm.Print_Area" localSheetId="0">TDSheet!$B$1:$K$37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J28" i="1" l="1"/>
  <c r="K28" i="1" s="1"/>
  <c r="F21" i="1"/>
  <c r="J16" i="1" l="1"/>
  <c r="K16" i="1" s="1"/>
  <c r="I16" i="1"/>
  <c r="J19" i="1" l="1"/>
  <c r="K19" i="1" s="1"/>
  <c r="J21" i="1"/>
  <c r="K21" i="1" s="1"/>
  <c r="I21" i="1"/>
  <c r="J25" i="1"/>
  <c r="K25" i="1" s="1"/>
  <c r="I25" i="1"/>
  <c r="I28" i="1" l="1"/>
  <c r="I19" i="1" l="1"/>
  <c r="J13" i="1" l="1"/>
  <c r="K13" i="1" s="1"/>
  <c r="K32" i="1" l="1"/>
  <c r="J32" i="1"/>
  <c r="I13" i="1"/>
  <c r="I32" i="1" s="1"/>
  <c r="K33" i="1" l="1"/>
</calcChain>
</file>

<file path=xl/sharedStrings.xml><?xml version="1.0" encoding="utf-8"?>
<sst xmlns="http://schemas.openxmlformats.org/spreadsheetml/2006/main" count="68" uniqueCount="53">
  <si>
    <t>Инструкция по заполнению:</t>
  </si>
  <si>
    <t>https://docs.google.com/document/d/1lNALOZORU22Vs5Jw6mm5JAiiitAUTrP0YiCpgnmK13M/edit?usp=sharing</t>
  </si>
  <si>
    <t>Описание:</t>
  </si>
  <si>
    <t>Название организации:</t>
  </si>
  <si>
    <t>ИНН организации:</t>
  </si>
  <si>
    <t xml:space="preserve">      </t>
  </si>
  <si>
    <t>№ п/п</t>
  </si>
  <si>
    <t>Наименование работ</t>
  </si>
  <si>
    <t>Наименование материалов</t>
  </si>
  <si>
    <t>Ед. изм.</t>
  </si>
  <si>
    <t>Объем работ</t>
  </si>
  <si>
    <t>Стоимость материалов за ед. изм.</t>
  </si>
  <si>
    <t>Стоимость работ за ед. изм.</t>
  </si>
  <si>
    <t>Сумма за материалы</t>
  </si>
  <si>
    <t>Сумма за работы</t>
  </si>
  <si>
    <t>Итого руб.</t>
  </si>
  <si>
    <t>С</t>
  </si>
  <si>
    <t>Общие работы</t>
  </si>
  <si>
    <t>м3</t>
  </si>
  <si>
    <t>м2</t>
  </si>
  <si>
    <t>ИТОГО</t>
  </si>
  <si>
    <t>в т.ч. НДС 20%</t>
  </si>
  <si>
    <t>шт</t>
  </si>
  <si>
    <t>тн</t>
  </si>
  <si>
    <t xml:space="preserve">Монтаж горизонтальных жил забора </t>
  </si>
  <si>
    <t>м.п.</t>
  </si>
  <si>
    <t xml:space="preserve">Монтаж кронштейна для освещения </t>
  </si>
  <si>
    <t xml:space="preserve">Монтаж профилированного листа стенового </t>
  </si>
  <si>
    <t>Заполнение скважин бетоном</t>
  </si>
  <si>
    <t>Ведомость объемов работ</t>
  </si>
  <si>
    <t>Заместитель директора проекта (по строительству)</t>
  </si>
  <si>
    <t>Монтаж опорный стоек длиной 4 м</t>
  </si>
  <si>
    <t>Труба профильная 40х40х3 мм (давальческий)</t>
  </si>
  <si>
    <t xml:space="preserve"> Д.В. Галанов</t>
  </si>
  <si>
    <t>Приложение №2</t>
  </si>
  <si>
    <t>Труба профильная 60х40х4мм (давальческий)</t>
  </si>
  <si>
    <t>Арматура д10 А240 (давальческий)</t>
  </si>
  <si>
    <t>Бетон В15 (давальческий)</t>
  </si>
  <si>
    <t>Устройство ограждения пути клиента высотой 3м и 1м</t>
  </si>
  <si>
    <t>Монтаж опорный стоек длиной 1,5 м</t>
  </si>
  <si>
    <t>Труба профильная 40х40х3мм  (давальческий)</t>
  </si>
  <si>
    <t>Труба профильная 40х40х3мм (давальческий)</t>
  </si>
  <si>
    <t>Уголок 50х50х3  (давальческий)</t>
  </si>
  <si>
    <t>1,004</t>
  </si>
  <si>
    <t>0,088</t>
  </si>
  <si>
    <t>0,403</t>
  </si>
  <si>
    <t>0,073</t>
  </si>
  <si>
    <t>0,197</t>
  </si>
  <si>
    <t>0,043</t>
  </si>
  <si>
    <t>Устройство ограждения пути клиента высотой 3м (120 м) и 1м (238 м)</t>
  </si>
  <si>
    <t>Профилированный лист стеновой С8 1000х1200 RAL 5005 (давальческий)</t>
  </si>
  <si>
    <t>Профилированный лист стеновой С8 3000х1200 RAL 5005 (давальческий)</t>
  </si>
  <si>
    <t>Саморез кровельный RALL 5005  5,5х19 мм ГОСТ Р ИСО 10510-2013 (давальческий)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</si>
</sst>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;\-#,##0.000;&quot;&quot;"/>
    <numFmt numFmtId="165" formatCode="#,##0.00;\-#,##0.00;&quot;&quot;"/>
    <numFmt numFmtId="166" formatCode="#,##0;\-#,##0;&quot;&quot;"/>
  </numFmts>
  <fonts count="20" x14ac:knownFonts="1">
    <font>
      <sz val="8"/>
      <name val="Arial"/>
    </font>
    <font>
      <b/>
      <sz val="8"/>
      <color rgb="FFFF0000"/>
      <name val="Arial"/>
      <family val="2"/>
      <charset val="204"/>
    </font>
    <font>
      <b/>
      <sz val="8"/>
      <color rgb="FF536AC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 Narrow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6E6"/>
        <bgColor auto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2"/>
  </cellStyleXfs>
  <cellXfs count="7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2" borderId="3" xfId="0" applyFill="1" applyBorder="1" applyAlignment="1">
      <alignment horizontal="left"/>
    </xf>
    <xf numFmtId="1" fontId="0" fillId="0" borderId="1" xfId="0" applyNumberForma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left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left"/>
    </xf>
    <xf numFmtId="165" fontId="10" fillId="0" borderId="3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5" fillId="0" borderId="2" xfId="1" applyFont="1"/>
    <xf numFmtId="0" fontId="16" fillId="0" borderId="2" xfId="1" applyFont="1"/>
    <xf numFmtId="0" fontId="16" fillId="0" borderId="2" xfId="1" applyFont="1" applyAlignment="1"/>
    <xf numFmtId="0" fontId="17" fillId="0" borderId="2" xfId="1" applyFont="1" applyAlignment="1">
      <alignment horizontal="right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166" fontId="8" fillId="3" borderId="3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165" fontId="9" fillId="3" borderId="3" xfId="0" applyNumberFormat="1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6" fontId="9" fillId="3" borderId="4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19" fillId="0" borderId="2" xfId="1" applyFont="1" applyAlignment="1">
      <alignment horizontal="right"/>
    </xf>
    <xf numFmtId="166" fontId="18" fillId="3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0" fillId="2" borderId="0" xfId="0" applyFill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41"/>
  <sheetViews>
    <sheetView tabSelected="1" view="pageBreakPreview" topLeftCell="B1" zoomScaleNormal="100" zoomScaleSheetLayoutView="100" workbookViewId="0">
      <selection activeCell="D23" sqref="D23"/>
    </sheetView>
  </sheetViews>
  <sheetFormatPr defaultColWidth="10.42578125" defaultRowHeight="10.199999999999999" x14ac:dyDescent="0.2"/>
  <cols>
    <col min="1" max="1" width="10.42578125" style="1" hidden="1" customWidth="1"/>
    <col min="2" max="2" width="9" style="1" customWidth="1"/>
    <col min="3" max="3" width="54.7109375" style="1" customWidth="1"/>
    <col min="4" max="4" width="54" style="1" customWidth="1"/>
    <col min="5" max="5" width="12" style="1" customWidth="1"/>
    <col min="6" max="6" width="17" style="1" customWidth="1"/>
    <col min="7" max="7" width="11.85546875" style="1" customWidth="1"/>
    <col min="8" max="8" width="10.42578125" style="1" customWidth="1"/>
    <col min="9" max="9" width="16.7109375" style="1" customWidth="1"/>
    <col min="10" max="10" width="17.140625" style="1" customWidth="1"/>
    <col min="11" max="11" width="19.85546875" style="1" customWidth="1"/>
    <col min="12" max="12" width="10.42578125" style="1" customWidth="1"/>
  </cols>
  <sheetData>
    <row r="1" spans="1:12" x14ac:dyDescent="0.2">
      <c r="C1" s="2" t="s">
        <v>0</v>
      </c>
      <c r="D1" s="67" t="s">
        <v>1</v>
      </c>
      <c r="E1" s="67"/>
      <c r="F1" s="67"/>
      <c r="G1" s="67"/>
      <c r="H1" s="67"/>
      <c r="I1" s="67"/>
    </row>
    <row r="2" spans="1:12" ht="13.2" x14ac:dyDescent="0.25">
      <c r="C2" s="2"/>
      <c r="D2" s="25"/>
      <c r="E2" s="25"/>
      <c r="F2" s="25"/>
      <c r="G2" s="25"/>
      <c r="H2" s="25"/>
      <c r="I2" s="25"/>
      <c r="K2" s="27" t="s">
        <v>34</v>
      </c>
    </row>
    <row r="3" spans="1:12" ht="13.2" x14ac:dyDescent="0.25">
      <c r="D3" s="26" t="s">
        <v>29</v>
      </c>
    </row>
    <row r="4" spans="1:12" ht="13.2" x14ac:dyDescent="0.25">
      <c r="C4" s="3" t="s">
        <v>2</v>
      </c>
      <c r="D4" s="68" t="s">
        <v>38</v>
      </c>
      <c r="E4" s="68"/>
      <c r="F4" s="68"/>
      <c r="G4" s="68"/>
      <c r="H4" s="68"/>
      <c r="I4" s="68"/>
      <c r="J4" s="68"/>
      <c r="K4" s="68"/>
    </row>
    <row r="6" spans="1:12" x14ac:dyDescent="0.2">
      <c r="C6" s="4" t="s">
        <v>3</v>
      </c>
      <c r="D6" s="69"/>
      <c r="E6" s="69"/>
      <c r="F6" s="69"/>
      <c r="G6" s="70" t="s">
        <v>4</v>
      </c>
      <c r="H6" s="70"/>
      <c r="I6" s="71" t="s">
        <v>5</v>
      </c>
      <c r="J6" s="71"/>
    </row>
    <row r="9" spans="1:12" ht="69" x14ac:dyDescent="0.3">
      <c r="A9" s="5"/>
      <c r="B9" s="6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</row>
    <row r="10" spans="1:12" ht="13.8" x14ac:dyDescent="0.2">
      <c r="A10" s="8" t="s">
        <v>16</v>
      </c>
      <c r="B10" s="9"/>
      <c r="C10" s="65" t="s">
        <v>17</v>
      </c>
      <c r="D10" s="65"/>
      <c r="E10" s="65"/>
      <c r="F10" s="65"/>
      <c r="G10" s="65"/>
      <c r="H10" s="65"/>
      <c r="I10" s="65"/>
      <c r="J10" s="65"/>
      <c r="K10" s="65"/>
    </row>
    <row r="11" spans="1:12" ht="13.8" x14ac:dyDescent="0.2">
      <c r="A11" s="10">
        <v>2</v>
      </c>
      <c r="B11" s="9"/>
      <c r="C11" s="65"/>
      <c r="D11" s="65"/>
      <c r="E11" s="65"/>
      <c r="F11" s="65"/>
      <c r="G11" s="65"/>
      <c r="H11" s="65"/>
      <c r="I11" s="65"/>
      <c r="J11" s="65"/>
      <c r="K11" s="65"/>
    </row>
    <row r="12" spans="1:12" ht="13.8" x14ac:dyDescent="0.2">
      <c r="B12" s="9"/>
      <c r="C12" s="66" t="s">
        <v>49</v>
      </c>
      <c r="D12" s="66"/>
      <c r="E12" s="65"/>
      <c r="F12" s="65"/>
      <c r="G12" s="65"/>
      <c r="H12" s="65"/>
      <c r="I12" s="65"/>
      <c r="J12" s="65"/>
      <c r="K12" s="65"/>
    </row>
    <row r="13" spans="1:12" ht="13.8" x14ac:dyDescent="0.2">
      <c r="B13" s="62">
        <v>1</v>
      </c>
      <c r="C13" s="33" t="s">
        <v>31</v>
      </c>
      <c r="D13" s="48"/>
      <c r="E13" s="49" t="s">
        <v>22</v>
      </c>
      <c r="F13" s="40">
        <v>44</v>
      </c>
      <c r="G13" s="20"/>
      <c r="H13" s="16"/>
      <c r="I13" s="17">
        <f>IF(SUM(I14:I14) = 0,0,SUM(I14:I14)&amp;" ")</f>
        <v>0</v>
      </c>
      <c r="J13" s="17">
        <f t="shared" ref="J13" si="0">ROUND(F13,3)*ROUND(H13,2)</f>
        <v>0</v>
      </c>
      <c r="K13" s="18">
        <f>J13</f>
        <v>0</v>
      </c>
      <c r="L13" s="19"/>
    </row>
    <row r="14" spans="1:12" ht="13.8" x14ac:dyDescent="0.2">
      <c r="B14" s="62">
        <v>2</v>
      </c>
      <c r="C14" s="34"/>
      <c r="D14" s="50" t="s">
        <v>35</v>
      </c>
      <c r="E14" s="49" t="s">
        <v>23</v>
      </c>
      <c r="F14" s="41" t="s">
        <v>43</v>
      </c>
      <c r="G14" s="20"/>
      <c r="H14" s="20"/>
      <c r="I14" s="21"/>
      <c r="J14" s="21"/>
      <c r="K14" s="20"/>
      <c r="L14" s="19"/>
    </row>
    <row r="15" spans="1:12" ht="13.8" x14ac:dyDescent="0.2">
      <c r="B15" s="62">
        <v>3</v>
      </c>
      <c r="C15" s="34"/>
      <c r="D15" s="50" t="s">
        <v>36</v>
      </c>
      <c r="E15" s="49" t="s">
        <v>23</v>
      </c>
      <c r="F15" s="41" t="s">
        <v>44</v>
      </c>
      <c r="G15" s="20"/>
      <c r="H15" s="20"/>
      <c r="I15" s="21"/>
      <c r="J15" s="21"/>
      <c r="K15" s="20"/>
      <c r="L15" s="19"/>
    </row>
    <row r="16" spans="1:12" ht="13.8" x14ac:dyDescent="0.2">
      <c r="B16" s="62">
        <v>4</v>
      </c>
      <c r="C16" s="33" t="s">
        <v>39</v>
      </c>
      <c r="D16" s="48"/>
      <c r="E16" s="49" t="s">
        <v>22</v>
      </c>
      <c r="F16" s="40">
        <v>77</v>
      </c>
      <c r="G16" s="20"/>
      <c r="H16" s="16"/>
      <c r="I16" s="17">
        <f>IF(SUM(I17:I17) = 0,0,SUM(I17:I17)&amp;" ")</f>
        <v>0</v>
      </c>
      <c r="J16" s="17">
        <f t="shared" ref="J16" si="1">ROUND(F16,3)*ROUND(H16,2)</f>
        <v>0</v>
      </c>
      <c r="K16" s="18">
        <f>J16</f>
        <v>0</v>
      </c>
      <c r="L16" s="19"/>
    </row>
    <row r="17" spans="1:12" ht="13.8" x14ac:dyDescent="0.2">
      <c r="B17" s="62">
        <v>5</v>
      </c>
      <c r="C17" s="34"/>
      <c r="D17" s="60" t="s">
        <v>40</v>
      </c>
      <c r="E17" s="49" t="s">
        <v>23</v>
      </c>
      <c r="F17" s="41" t="s">
        <v>45</v>
      </c>
      <c r="G17" s="20"/>
      <c r="H17" s="20"/>
      <c r="I17" s="21"/>
      <c r="J17" s="21"/>
      <c r="K17" s="20"/>
      <c r="L17" s="19"/>
    </row>
    <row r="18" spans="1:12" ht="13.8" x14ac:dyDescent="0.2">
      <c r="B18" s="62">
        <v>6</v>
      </c>
      <c r="C18" s="34"/>
      <c r="D18" s="50" t="s">
        <v>36</v>
      </c>
      <c r="E18" s="49" t="s">
        <v>23</v>
      </c>
      <c r="F18" s="41" t="s">
        <v>46</v>
      </c>
      <c r="G18" s="20"/>
      <c r="H18" s="20"/>
      <c r="I18" s="21"/>
      <c r="J18" s="21"/>
      <c r="K18" s="20"/>
      <c r="L18" s="19"/>
    </row>
    <row r="19" spans="1:12" ht="13.8" x14ac:dyDescent="0.2">
      <c r="B19" s="62">
        <v>7</v>
      </c>
      <c r="C19" s="33" t="s">
        <v>28</v>
      </c>
      <c r="D19" s="48"/>
      <c r="E19" s="49" t="s">
        <v>18</v>
      </c>
      <c r="F19" s="42">
        <v>8.5500000000000007</v>
      </c>
      <c r="G19" s="20"/>
      <c r="H19" s="16"/>
      <c r="I19" s="17">
        <f>IF(SUM(I20:I20) = 0,0,SUM(I20:I20)&amp;" ")</f>
        <v>0</v>
      </c>
      <c r="J19" s="17">
        <f t="shared" ref="J19" si="2">ROUND(F19,3)*ROUND(H19,2)</f>
        <v>0</v>
      </c>
      <c r="K19" s="18">
        <f>J19</f>
        <v>0</v>
      </c>
      <c r="L19" s="19"/>
    </row>
    <row r="20" spans="1:12" ht="13.8" x14ac:dyDescent="0.2">
      <c r="B20" s="62">
        <v>8</v>
      </c>
      <c r="C20" s="34"/>
      <c r="D20" s="50" t="s">
        <v>37</v>
      </c>
      <c r="E20" s="49" t="s">
        <v>18</v>
      </c>
      <c r="F20" s="43">
        <v>8.5500000000000007</v>
      </c>
      <c r="G20" s="20"/>
      <c r="H20" s="20"/>
      <c r="I20" s="21"/>
      <c r="J20" s="21"/>
      <c r="K20" s="20"/>
      <c r="L20" s="19"/>
    </row>
    <row r="21" spans="1:12" ht="13.8" x14ac:dyDescent="0.2">
      <c r="B21" s="62">
        <v>9</v>
      </c>
      <c r="C21" s="32" t="s">
        <v>24</v>
      </c>
      <c r="D21" s="51"/>
      <c r="E21" s="52" t="s">
        <v>25</v>
      </c>
      <c r="F21" s="42">
        <f>360+476</f>
        <v>836</v>
      </c>
      <c r="G21" s="20"/>
      <c r="H21" s="16"/>
      <c r="I21" s="17">
        <f>IF(SUM(I24:I24) = 0,0,SUM(I24:I24)&amp;" ")</f>
        <v>0</v>
      </c>
      <c r="J21" s="17">
        <f t="shared" ref="J21" si="3">ROUND(F21,3)*ROUND(H21,2)</f>
        <v>0</v>
      </c>
      <c r="K21" s="18">
        <f>J21</f>
        <v>0</v>
      </c>
      <c r="L21" s="19"/>
    </row>
    <row r="22" spans="1:12" ht="13.8" x14ac:dyDescent="0.2">
      <c r="B22" s="62">
        <v>10</v>
      </c>
      <c r="C22" s="11"/>
      <c r="D22" s="53" t="s">
        <v>35</v>
      </c>
      <c r="E22" s="52" t="s">
        <v>23</v>
      </c>
      <c r="F22" s="41">
        <v>0.66700000000000004</v>
      </c>
      <c r="G22" s="20"/>
      <c r="H22" s="20"/>
      <c r="I22" s="21"/>
      <c r="J22" s="21"/>
      <c r="K22" s="20"/>
      <c r="L22" s="19"/>
    </row>
    <row r="23" spans="1:12" ht="13.8" x14ac:dyDescent="0.2">
      <c r="B23" s="62">
        <v>11</v>
      </c>
      <c r="C23" s="11"/>
      <c r="D23" s="61" t="s">
        <v>41</v>
      </c>
      <c r="E23" s="52" t="s">
        <v>23</v>
      </c>
      <c r="F23" s="41">
        <v>2.415</v>
      </c>
      <c r="G23" s="20"/>
      <c r="H23" s="20"/>
      <c r="I23" s="21"/>
      <c r="J23" s="21"/>
      <c r="K23" s="20"/>
      <c r="L23" s="19"/>
    </row>
    <row r="24" spans="1:12" ht="13.8" hidden="1" x14ac:dyDescent="0.2">
      <c r="B24" s="62">
        <v>12</v>
      </c>
      <c r="C24" s="11"/>
      <c r="D24" s="53"/>
      <c r="E24" s="52"/>
      <c r="F24" s="41"/>
      <c r="G24" s="20"/>
      <c r="H24" s="20"/>
      <c r="I24" s="21"/>
      <c r="J24" s="21"/>
      <c r="K24" s="20"/>
      <c r="L24" s="19"/>
    </row>
    <row r="25" spans="1:12" ht="13.8" x14ac:dyDescent="0.2">
      <c r="B25" s="62">
        <v>13</v>
      </c>
      <c r="C25" s="33" t="s">
        <v>26</v>
      </c>
      <c r="D25" s="55"/>
      <c r="E25" s="52" t="s">
        <v>22</v>
      </c>
      <c r="F25" s="40">
        <v>44</v>
      </c>
      <c r="G25" s="20"/>
      <c r="H25" s="16"/>
      <c r="I25" s="17">
        <f>IF(SUM(I27:I27) = 0,0,SUM(I27:I27)&amp;" ")</f>
        <v>0</v>
      </c>
      <c r="J25" s="17">
        <f t="shared" ref="J25" si="4">ROUND(F25,3)*ROUND(H25,2)</f>
        <v>0</v>
      </c>
      <c r="K25" s="18">
        <f>J25</f>
        <v>0</v>
      </c>
      <c r="L25" s="19"/>
    </row>
    <row r="26" spans="1:12" ht="13.8" x14ac:dyDescent="0.2">
      <c r="B26" s="62">
        <v>14</v>
      </c>
      <c r="C26" s="35"/>
      <c r="D26" s="56" t="s">
        <v>32</v>
      </c>
      <c r="E26" s="57" t="s">
        <v>23</v>
      </c>
      <c r="F26" s="44" t="s">
        <v>47</v>
      </c>
      <c r="G26" s="20"/>
      <c r="H26" s="20"/>
      <c r="I26" s="21"/>
      <c r="J26" s="21"/>
      <c r="K26" s="20"/>
      <c r="L26" s="19"/>
    </row>
    <row r="27" spans="1:12" ht="13.8" x14ac:dyDescent="0.2">
      <c r="B27" s="62">
        <v>15</v>
      </c>
      <c r="C27" s="34"/>
      <c r="D27" s="60" t="s">
        <v>42</v>
      </c>
      <c r="E27" s="58" t="s">
        <v>23</v>
      </c>
      <c r="F27" s="45" t="s">
        <v>48</v>
      </c>
      <c r="G27" s="20"/>
      <c r="H27" s="20"/>
      <c r="I27" s="21"/>
      <c r="J27" s="21"/>
      <c r="K27" s="20"/>
      <c r="L27" s="19"/>
    </row>
    <row r="28" spans="1:12" ht="27.6" x14ac:dyDescent="0.2">
      <c r="B28" s="62">
        <v>16</v>
      </c>
      <c r="C28" s="33" t="s">
        <v>27</v>
      </c>
      <c r="D28" s="48"/>
      <c r="E28" s="58" t="s">
        <v>19</v>
      </c>
      <c r="F28" s="64">
        <f>F29+F30</f>
        <v>642.79999999999995</v>
      </c>
      <c r="G28" s="36"/>
      <c r="H28" s="37"/>
      <c r="I28" s="38">
        <f>IF(SUM(I31:I31) = 0,0,SUM(I31:I31)&amp;" ")</f>
        <v>0</v>
      </c>
      <c r="J28" s="38">
        <f>ROUND(F28,3)*ROUND(H28,2)</f>
        <v>0</v>
      </c>
      <c r="K28" s="18">
        <f>J28</f>
        <v>0</v>
      </c>
      <c r="L28" s="19"/>
    </row>
    <row r="29" spans="1:12" ht="27.6" x14ac:dyDescent="0.2">
      <c r="B29" s="62">
        <v>17</v>
      </c>
      <c r="C29" s="34"/>
      <c r="D29" s="60" t="s">
        <v>50</v>
      </c>
      <c r="E29" s="58" t="s">
        <v>19</v>
      </c>
      <c r="F29" s="46">
        <v>254</v>
      </c>
      <c r="G29" s="20"/>
      <c r="H29" s="20"/>
      <c r="I29" s="21"/>
      <c r="J29" s="21"/>
      <c r="K29" s="20"/>
      <c r="L29" s="19"/>
    </row>
    <row r="30" spans="1:12" ht="27.6" x14ac:dyDescent="0.2">
      <c r="B30" s="62">
        <v>18</v>
      </c>
      <c r="C30" s="34"/>
      <c r="D30" s="60" t="s">
        <v>51</v>
      </c>
      <c r="E30" s="58" t="s">
        <v>19</v>
      </c>
      <c r="F30" s="46">
        <v>388.79999999999995</v>
      </c>
      <c r="G30" s="20"/>
      <c r="H30" s="20"/>
      <c r="I30" s="21"/>
      <c r="J30" s="21"/>
      <c r="K30" s="20"/>
      <c r="L30" s="19"/>
    </row>
    <row r="31" spans="1:12" ht="27.6" x14ac:dyDescent="0.2">
      <c r="B31" s="62">
        <v>19</v>
      </c>
      <c r="C31" s="34"/>
      <c r="D31" s="60" t="s">
        <v>52</v>
      </c>
      <c r="E31" s="59" t="s">
        <v>22</v>
      </c>
      <c r="F31" s="46">
        <v>4362</v>
      </c>
      <c r="G31" s="20"/>
      <c r="H31" s="20"/>
      <c r="I31" s="21"/>
      <c r="J31" s="21"/>
      <c r="K31" s="20"/>
      <c r="L31" s="19"/>
    </row>
    <row r="32" spans="1:12" s="1" customFormat="1" ht="14.4" x14ac:dyDescent="0.3">
      <c r="A32" s="12"/>
      <c r="B32" s="39"/>
      <c r="C32" s="32" t="s">
        <v>20</v>
      </c>
      <c r="D32" s="51"/>
      <c r="E32" s="54"/>
      <c r="F32" s="47"/>
      <c r="G32" s="17"/>
      <c r="H32" s="17"/>
      <c r="I32" s="22">
        <f>SUM(I10:I31)</f>
        <v>0</v>
      </c>
      <c r="J32" s="22">
        <f>SUM(J10:J31)</f>
        <v>0</v>
      </c>
      <c r="K32" s="22">
        <f>SUM(K10:K31)</f>
        <v>0</v>
      </c>
      <c r="L32" s="19"/>
    </row>
    <row r="33" spans="1:12" ht="14.4" x14ac:dyDescent="0.3">
      <c r="A33" s="13"/>
      <c r="B33" s="14"/>
      <c r="C33" s="15" t="s">
        <v>21</v>
      </c>
      <c r="D33" s="15"/>
      <c r="E33" s="15"/>
      <c r="F33" s="23"/>
      <c r="G33" s="24"/>
      <c r="H33" s="24"/>
      <c r="I33" s="22"/>
      <c r="J33" s="22"/>
      <c r="K33" s="17">
        <f>0.2*K32/1.2</f>
        <v>0</v>
      </c>
      <c r="L33" s="19"/>
    </row>
    <row r="37" spans="1:12" ht="15.6" x14ac:dyDescent="0.3">
      <c r="C37" s="28" t="s">
        <v>30</v>
      </c>
      <c r="D37" s="63" t="s">
        <v>33</v>
      </c>
      <c r="E37" s="30"/>
      <c r="F37" s="30"/>
      <c r="G37" s="30"/>
      <c r="H37" s="30"/>
      <c r="I37" s="30"/>
      <c r="J37" s="30"/>
      <c r="K37" s="30"/>
      <c r="L37" s="30"/>
    </row>
    <row r="38" spans="1:12" ht="15.6" x14ac:dyDescent="0.3">
      <c r="C38" s="28"/>
      <c r="D38" s="31"/>
      <c r="E38" s="29"/>
      <c r="F38" s="29"/>
      <c r="G38" s="29"/>
      <c r="H38" s="29"/>
      <c r="I38" s="29"/>
      <c r="J38" s="29"/>
      <c r="K38" s="29"/>
      <c r="L38" s="29"/>
    </row>
    <row r="39" spans="1:12" ht="15.6" x14ac:dyDescent="0.3">
      <c r="C39" s="28"/>
      <c r="D39" s="31"/>
      <c r="E39" s="30"/>
      <c r="F39" s="30"/>
      <c r="G39" s="30"/>
      <c r="H39" s="30"/>
      <c r="I39" s="30"/>
      <c r="J39" s="30"/>
      <c r="K39" s="30"/>
      <c r="L39" s="30"/>
    </row>
    <row r="40" spans="1:12" ht="15.6" x14ac:dyDescent="0.3">
      <c r="C40" s="28"/>
      <c r="D40" s="31"/>
      <c r="E40" s="29"/>
      <c r="F40" s="29"/>
      <c r="G40" s="29"/>
      <c r="H40" s="29"/>
      <c r="I40" s="29"/>
      <c r="J40" s="29"/>
      <c r="K40" s="29"/>
      <c r="L40" s="29"/>
    </row>
    <row r="41" spans="1:12" ht="15.6" x14ac:dyDescent="0.3">
      <c r="C41" s="28"/>
      <c r="D41" s="31"/>
      <c r="E41" s="30"/>
      <c r="F41" s="30"/>
      <c r="G41" s="30"/>
      <c r="H41" s="30"/>
      <c r="I41" s="30"/>
      <c r="J41" s="30"/>
      <c r="K41" s="30"/>
      <c r="L41" s="30"/>
    </row>
  </sheetData>
  <mergeCells count="8">
    <mergeCell ref="C10:K10"/>
    <mergeCell ref="C11:K11"/>
    <mergeCell ref="C12:K12"/>
    <mergeCell ref="D1:I1"/>
    <mergeCell ref="D4:K4"/>
    <mergeCell ref="D6:F6"/>
    <mergeCell ref="G6:H6"/>
    <mergeCell ref="I6:J6"/>
  </mergeCells>
  <pageMargins left="0.39370078740157483" right="0.39370078740157483" top="0.39370078740157483" bottom="0.39370078740157483" header="0" footer="0"/>
  <pageSetup paperSize="9" scale="75" pageOrder="overThenDown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Абрамчук Владислав Владимирович</dc:creator>
  <cp:lastModifiedBy>Никитин Роман Андреевич</cp:lastModifiedBy>
  <cp:lastPrinted>2024-10-23T08:00:22Z</cp:lastPrinted>
  <dcterms:created xsi:type="dcterms:W3CDTF">2023-10-09T12:41:16Z</dcterms:created>
  <dcterms:modified xsi:type="dcterms:W3CDTF">2024-10-23T13:21:28Z</dcterms:modified>
</cp:coreProperties>
</file>