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-ПРОИЗВОДСТВЕННЫЙ ДЕПАРТАМЕНТ\ПИСЬМА\2023 г\2 - Подрядчики\Привлечение экскаваторов на Могочинский филиал\"/>
    </mc:Choice>
  </mc:AlternateContent>
  <bookViews>
    <workbookView xWindow="120" yWindow="975" windowWidth="15135" windowHeight="6675" tabRatio="927" firstSheet="1" activeTab="1"/>
  </bookViews>
  <sheets>
    <sheet name="СВОД" sheetId="46" state="hidden" r:id="rId1"/>
    <sheet name="Тариф" sheetId="5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.2" localSheetId="1">#REF!</definedName>
    <definedName name="_1.2">#REF!</definedName>
    <definedName name="_1.3" localSheetId="1">#REF!</definedName>
    <definedName name="_1.3">#REF!</definedName>
    <definedName name="_1.35" localSheetId="1">#REF!</definedName>
    <definedName name="_1.35">#REF!</definedName>
    <definedName name="_1.5" localSheetId="1">#REF!</definedName>
    <definedName name="_1.5">#REF!</definedName>
    <definedName name="_1.6" localSheetId="1">#REF!</definedName>
    <definedName name="_1.6">#REF!</definedName>
    <definedName name="A" localSheetId="1">'[1]Первый пусковой, 161-182'!#REF!</definedName>
    <definedName name="A">'[1]Первый пусковой, 161-182'!#REF!</definedName>
    <definedName name="aaa" localSheetId="1">#REF!</definedName>
    <definedName name="aaa">#REF!</definedName>
    <definedName name="ddd" localSheetId="1">#REF!</definedName>
    <definedName name="ddd">#REF!</definedName>
    <definedName name="jh" localSheetId="1">#REF!</definedName>
    <definedName name="jh">#REF!</definedName>
    <definedName name="O" localSheetId="1">#REF!</definedName>
    <definedName name="O">#REF!</definedName>
    <definedName name="q" localSheetId="1">#REF!</definedName>
    <definedName name="q">#REF!</definedName>
    <definedName name="y" localSheetId="1">#REF!</definedName>
    <definedName name="y">#REF!</definedName>
    <definedName name="а" localSheetId="1">#REF!</definedName>
    <definedName name="а">#REF!</definedName>
    <definedName name="А25" localSheetId="1">#REF!</definedName>
    <definedName name="А25">#REF!</definedName>
    <definedName name="а503520" localSheetId="1">#REF!</definedName>
    <definedName name="а503520">#REF!</definedName>
    <definedName name="авгплан" localSheetId="1">#REF!</definedName>
    <definedName name="авгплан">#REF!</definedName>
    <definedName name="авгфакт" localSheetId="1">#REF!</definedName>
    <definedName name="авгфакт">#REF!</definedName>
    <definedName name="аплпнлпгд">[2]СЦПГ!$A$1:$E$710</definedName>
    <definedName name="апрплан" localSheetId="1">#REF!</definedName>
    <definedName name="апрплан">#REF!</definedName>
    <definedName name="апрфакт" localSheetId="1">#REF!</definedName>
    <definedName name="апрфакт">#REF!</definedName>
    <definedName name="асф">[3]СЦПГ!$AJ$22:$BC$26</definedName>
    <definedName name="Бначисление">[4]бюджет!$I$2:$I$542</definedName>
    <definedName name="Бстатья">[4]бюджет!$B$2:$B$542</definedName>
    <definedName name="Бсумма">[4]бюджет!$F$2:$F$542</definedName>
    <definedName name="бульд" localSheetId="1">#REF!</definedName>
    <definedName name="бульд">#REF!</definedName>
    <definedName name="буровзр.работы" localSheetId="1">#REF!</definedName>
    <definedName name="буровзр.работы">#REF!</definedName>
    <definedName name="Бучасток">[4]бюджет!$E$2:$E$542</definedName>
    <definedName name="в" localSheetId="1">#REF!</definedName>
    <definedName name="в">#REF!</definedName>
    <definedName name="Вахта" localSheetId="1">#REF!</definedName>
    <definedName name="Вахта">#REF!</definedName>
    <definedName name="вахта1">[2]СЦПГ!$A$1:$E$710</definedName>
    <definedName name="вввввв">[5]СЦПГ!$G$103:$S$106</definedName>
    <definedName name="впыпы" localSheetId="1">#REF!</definedName>
    <definedName name="впыпы">#REF!</definedName>
    <definedName name="выравслой" localSheetId="1">#REF!</definedName>
    <definedName name="выравслой">#REF!</definedName>
    <definedName name="ГЛАВА_1__Подготовка_территории" localSheetId="1">#REF!</definedName>
    <definedName name="ГЛАВА_1__Подготовка_территории">#REF!</definedName>
    <definedName name="ГЛАВА_2__Земляное_полотно" localSheetId="1">#REF!</definedName>
    <definedName name="ГЛАВА_2__Земляное_полотно">#REF!</definedName>
    <definedName name="гэснЗП" localSheetId="1">#REF!</definedName>
    <definedName name="гэснЗП">#REF!</definedName>
    <definedName name="гэснКу" localSheetId="1">#REF!</definedName>
    <definedName name="гэснКу">#REF!</definedName>
    <definedName name="гэснПаш" localSheetId="1">#REF!</definedName>
    <definedName name="гэснПаш">#REF!</definedName>
    <definedName name="гэснПРИМ" localSheetId="1">#REF!</definedName>
    <definedName name="гэснПРИМ">#REF!</definedName>
    <definedName name="гэснТр" localSheetId="1">#REF!</definedName>
    <definedName name="гэснТр">#REF!</definedName>
    <definedName name="д" localSheetId="1">#REF!</definedName>
    <definedName name="д">#REF!</definedName>
    <definedName name="дамб">[6]СЦПГ!$CA$4:$DA$8</definedName>
    <definedName name="декплан" localSheetId="1">#REF!</definedName>
    <definedName name="декплан">#REF!</definedName>
    <definedName name="декфакт" localSheetId="1">#REF!</definedName>
    <definedName name="декфакт">#REF!</definedName>
    <definedName name="длорпа">[5]СЦПГ!$G$103:$S$106</definedName>
    <definedName name="дор" localSheetId="1">#REF!</definedName>
    <definedName name="дор">#REF!</definedName>
    <definedName name="Е1.109_111" localSheetId="1">#REF!</definedName>
    <definedName name="Е1.109_111">#REF!</definedName>
    <definedName name="Е1.1128_46" localSheetId="1">#REF!</definedName>
    <definedName name="Е1.1128_46">#REF!</definedName>
    <definedName name="Е1.1149_60" localSheetId="1">#REF!</definedName>
    <definedName name="Е1.1149_60">#REF!</definedName>
    <definedName name="Е1.1197_11202" localSheetId="1">#REF!</definedName>
    <definedName name="Е1.1197_11202">#REF!</definedName>
    <definedName name="Е1.1228" localSheetId="1">#REF!</definedName>
    <definedName name="Е1.1228">#REF!</definedName>
    <definedName name="Е1.1519_60" localSheetId="1">#REF!</definedName>
    <definedName name="Е1.1519_60">#REF!</definedName>
    <definedName name="Е1.1561_1602" localSheetId="1">#REF!</definedName>
    <definedName name="Е1.1561_1602">#REF!</definedName>
    <definedName name="Е1.1603_6" localSheetId="1">#REF!</definedName>
    <definedName name="Е1.1603_6">#REF!</definedName>
    <definedName name="Е1.1607_32" localSheetId="1">#REF!</definedName>
    <definedName name="Е1.1607_32">#REF!</definedName>
    <definedName name="Е1.1633_1652" localSheetId="1">#REF!</definedName>
    <definedName name="Е1.1633_1652">#REF!</definedName>
    <definedName name="Е1.188_93" localSheetId="1">#REF!</definedName>
    <definedName name="Е1.188_93">#REF!</definedName>
    <definedName name="Е1.205" localSheetId="1">#REF!</definedName>
    <definedName name="Е1.205">#REF!</definedName>
    <definedName name="Е1.231" localSheetId="1">#REF!</definedName>
    <definedName name="Е1.231">#REF!</definedName>
    <definedName name="Е1.280_288" localSheetId="1">#REF!</definedName>
    <definedName name="Е1.280_288">#REF!</definedName>
    <definedName name="Е27.20" localSheetId="1">#REF!</definedName>
    <definedName name="Е27.20">#REF!</definedName>
    <definedName name="Е27.22" localSheetId="1">#REF!</definedName>
    <definedName name="Е27.22">#REF!</definedName>
    <definedName name="Е27.229" localSheetId="1">#REF!</definedName>
    <definedName name="Е27.229">#REF!</definedName>
    <definedName name="Е27.245_250" localSheetId="1">#REF!</definedName>
    <definedName name="Е27.245_250">#REF!</definedName>
    <definedName name="Е27.251" localSheetId="1">#REF!</definedName>
    <definedName name="Е27.251">#REF!</definedName>
    <definedName name="Е27.28_29" localSheetId="1">#REF!</definedName>
    <definedName name="Е27.28_29">#REF!</definedName>
    <definedName name="Е27.30_37" localSheetId="1">#REF!</definedName>
    <definedName name="Е27.30_37">#REF!</definedName>
    <definedName name="Е27.38_40" localSheetId="1">#REF!</definedName>
    <definedName name="Е27.38_40">#REF!</definedName>
    <definedName name="Е27.41" localSheetId="1">#REF!</definedName>
    <definedName name="Е27.41">#REF!</definedName>
    <definedName name="Е27.51" localSheetId="1">#REF!</definedName>
    <definedName name="Е27.51">#REF!</definedName>
    <definedName name="Е30.1_5" localSheetId="1">#REF!</definedName>
    <definedName name="Е30.1_5">#REF!</definedName>
    <definedName name="Е30.2" localSheetId="1">#REF!</definedName>
    <definedName name="Е30.2">#REF!</definedName>
    <definedName name="Е30.258" localSheetId="1">#REF!</definedName>
    <definedName name="Е30.258">#REF!</definedName>
    <definedName name="Е30.308" localSheetId="1">#REF!</definedName>
    <definedName name="Е30.308">#REF!</definedName>
    <definedName name="Е30.343" localSheetId="1">#REF!</definedName>
    <definedName name="Е30.343">#REF!</definedName>
    <definedName name="Е30.6" localSheetId="1">#REF!</definedName>
    <definedName name="Е30.6">#REF!</definedName>
    <definedName name="ее" localSheetId="1">#REF!</definedName>
    <definedName name="ее">#REF!</definedName>
    <definedName name="енгг" localSheetId="1">#REF!</definedName>
    <definedName name="енгг">#REF!</definedName>
    <definedName name="Есцпг" localSheetId="1">#REF!</definedName>
    <definedName name="Есцпг">#REF!</definedName>
    <definedName name="зарплата" localSheetId="1">#REF!</definedName>
    <definedName name="зарплата">#REF!</definedName>
    <definedName name="засыпка">[7]СЦПГ!$G$128:$R$138</definedName>
    <definedName name="Земляное_полотно" localSheetId="1">#REF!</definedName>
    <definedName name="Земляное_полотно">#REF!</definedName>
    <definedName name="и" localSheetId="1">#REF!</definedName>
    <definedName name="и">#REF!</definedName>
    <definedName name="ин" localSheetId="1">#REF!</definedName>
    <definedName name="ин">#REF!</definedName>
    <definedName name="индее" localSheetId="1">#REF!</definedName>
    <definedName name="индее">#REF!</definedName>
    <definedName name="Итого1" localSheetId="1">#REF!</definedName>
    <definedName name="Итого1">#REF!</definedName>
    <definedName name="июлплан" localSheetId="1">#REF!</definedName>
    <definedName name="июлплан">#REF!</definedName>
    <definedName name="июлфакт" localSheetId="1">#REF!</definedName>
    <definedName name="июлфакт">#REF!</definedName>
    <definedName name="июнплан" localSheetId="1">#REF!</definedName>
    <definedName name="июнплан">#REF!</definedName>
    <definedName name="июнфакт" localSheetId="1">#REF!</definedName>
    <definedName name="июнфакт">#REF!</definedName>
    <definedName name="й" localSheetId="1">#REF!</definedName>
    <definedName name="й">#REF!</definedName>
    <definedName name="йцу" localSheetId="1">#REF!</definedName>
    <definedName name="йцу">#REF!</definedName>
    <definedName name="к" localSheetId="1">#REF!</definedName>
    <definedName name="к">#REF!</definedName>
    <definedName name="канавы">[7]СЦПГ!$U$3:$AF$5</definedName>
    <definedName name="комплект" localSheetId="1">#REF!</definedName>
    <definedName name="комплект">#REF!</definedName>
    <definedName name="конец" localSheetId="1">#REF!</definedName>
    <definedName name="конец">#REF!</definedName>
    <definedName name="Коэфф" localSheetId="1">#REF!</definedName>
    <definedName name="Коэфф">#REF!</definedName>
    <definedName name="Л.см___4" localSheetId="1">#REF!</definedName>
    <definedName name="Л.см___4">#REF!</definedName>
    <definedName name="Л.см___5" localSheetId="1">#REF!</definedName>
    <definedName name="Л.см___5">#REF!</definedName>
    <definedName name="Л.см___7" localSheetId="1">#REF!</definedName>
    <definedName name="Л.см___7">#REF!</definedName>
    <definedName name="Л.см___8" localSheetId="1">#REF!</definedName>
    <definedName name="Л.см___8">#REF!</definedName>
    <definedName name="Л.см___9" localSheetId="1">#REF!</definedName>
    <definedName name="Л.см___9">#REF!</definedName>
    <definedName name="лдолрпавчс" localSheetId="1">#REF!</definedName>
    <definedName name="лдолрпавчс">#REF!</definedName>
    <definedName name="лл">[5]СЦПГ!$G$103:$S$106</definedName>
    <definedName name="люди" localSheetId="1">#REF!</definedName>
    <definedName name="люди">#REF!</definedName>
    <definedName name="майплан" localSheetId="1">#REF!</definedName>
    <definedName name="майплан">#REF!</definedName>
    <definedName name="майфакт" localSheetId="1">#REF!</definedName>
    <definedName name="майфакт">#REF!</definedName>
    <definedName name="марплан" localSheetId="1">#REF!</definedName>
    <definedName name="марплан">#REF!</definedName>
    <definedName name="марфакт" localSheetId="1">#REF!</definedName>
    <definedName name="марфакт">#REF!</definedName>
    <definedName name="месяц" localSheetId="1">#REF!</definedName>
    <definedName name="месяц">#REF!</definedName>
    <definedName name="МК" localSheetId="1">#REF!</definedName>
    <definedName name="МК">#REF!</definedName>
    <definedName name="на_круглые_ж_б_трубы" localSheetId="1">#REF!</definedName>
    <definedName name="на_круглые_ж_б_трубы">#REF!</definedName>
    <definedName name="на_лестничные_сходы_на_ПК43_00" localSheetId="1">#REF!</definedName>
    <definedName name="на_лестничные_сходы_на_ПК43_00">#REF!</definedName>
    <definedName name="наим" localSheetId="1">#REF!</definedName>
    <definedName name="наим">#REF!</definedName>
    <definedName name="Наименование" localSheetId="1">#REF!</definedName>
    <definedName name="Наименование">#REF!</definedName>
    <definedName name="начало" localSheetId="1">#REF!</definedName>
    <definedName name="начало">#REF!</definedName>
    <definedName name="норм_Тр" localSheetId="1">#REF!</definedName>
    <definedName name="норм_Тр">#REF!</definedName>
    <definedName name="нояплан" localSheetId="1">#REF!</definedName>
    <definedName name="нояплан">#REF!</definedName>
    <definedName name="нояфакт" localSheetId="1">#REF!</definedName>
    <definedName name="нояфакт">#REF!</definedName>
    <definedName name="о" localSheetId="1">#REF!</definedName>
    <definedName name="о">#REF!</definedName>
    <definedName name="_xlnm.Print_Area" localSheetId="0">СВОД!$A$1:$J$155</definedName>
    <definedName name="_xlnm.Print_Area" localSheetId="1">Тариф!$A$1:$B$15</definedName>
    <definedName name="Обустройство" localSheetId="1">#REF!</definedName>
    <definedName name="Обустройство">#REF!</definedName>
    <definedName name="объём" localSheetId="1">#REF!</definedName>
    <definedName name="объём">#REF!</definedName>
    <definedName name="окончание" localSheetId="1">#REF!</definedName>
    <definedName name="окончание">#REF!</definedName>
    <definedName name="октплан" localSheetId="1">#REF!</definedName>
    <definedName name="октплан">#REF!</definedName>
    <definedName name="октфакт" localSheetId="1">#REF!</definedName>
    <definedName name="октфакт">#REF!</definedName>
    <definedName name="ол" localSheetId="1">#REF!</definedName>
    <definedName name="ол">#REF!</definedName>
    <definedName name="ольг" localSheetId="1">#REF!</definedName>
    <definedName name="ольг">#REF!</definedName>
    <definedName name="оо" localSheetId="1">#REF!</definedName>
    <definedName name="оо">#REF!</definedName>
    <definedName name="ооо" localSheetId="1">#REF!</definedName>
    <definedName name="ооо">#REF!</definedName>
    <definedName name="осн">[8]СЦПГ!$AJ$10:$BD$18</definedName>
    <definedName name="осн_аэр">[9]СЦПГ!$BF$22:$CC$30</definedName>
    <definedName name="отвал" localSheetId="1">#REF!</definedName>
    <definedName name="отвал">#REF!</definedName>
    <definedName name="отряд" localSheetId="1">#REF!</definedName>
    <definedName name="отряд">#REF!</definedName>
    <definedName name="ПГС" localSheetId="1">#REF!</definedName>
    <definedName name="ПГС">#REF!</definedName>
    <definedName name="ПКатки" localSheetId="1">#REF!</definedName>
    <definedName name="ПКатки">#REF!</definedName>
    <definedName name="планир" localSheetId="1">#REF!</definedName>
    <definedName name="планир">#REF!</definedName>
    <definedName name="подуш">[7]СЦПГ!$BF$4:$BY$8</definedName>
    <definedName name="Пояснение" localSheetId="1">#REF!</definedName>
    <definedName name="Пояснение">#REF!</definedName>
    <definedName name="примыкание_по_типу_3_Г_2_на_ПК_12_50" localSheetId="1">#REF!</definedName>
    <definedName name="примыкание_по_типу_3_Г_2_на_ПК_12_50">#REF!</definedName>
    <definedName name="про">[5]СЦПГ!$AJ$35:$BC$39</definedName>
    <definedName name="раз" localSheetId="1">#REF!</definedName>
    <definedName name="раз">#REF!</definedName>
    <definedName name="разб" localSheetId="1">#REF!</definedName>
    <definedName name="разб">#REF!</definedName>
    <definedName name="Раздел_2__Разработка_дренирующих_грунтов_50500_м3" localSheetId="1">#REF!</definedName>
    <definedName name="Раздел_2__Разработка_дренирующих_грунтов_50500_м3">#REF!</definedName>
    <definedName name="Раздел_4__Дополнительные_объемы_земляных_работ" localSheetId="1">#REF!</definedName>
    <definedName name="Раздел_4__Дополнительные_объемы_земляных_работ">#REF!</definedName>
    <definedName name="Раздел_5__Укрепительные_работы_камнем" localSheetId="1">#REF!</definedName>
    <definedName name="Раздел_5__Укрепительные_работы_камнем">#REF!</definedName>
    <definedName name="Раздел_6__Укрепление_кюветов_и_сбросов_камнем_механизированным_способом" localSheetId="1">#REF!</definedName>
    <definedName name="Раздел_6__Укрепление_кюветов_и_сбросов_камнем_механизированным_способом">#REF!</definedName>
    <definedName name="разметка">[8]СЦПГ!$AJ$29:$AV$34</definedName>
    <definedName name="разряд" localSheetId="1">#REF!</definedName>
    <definedName name="разряд">#REF!</definedName>
    <definedName name="рр" localSheetId="1">#REF!</definedName>
    <definedName name="рр">#REF!</definedName>
    <definedName name="рыхл">[7]СЦПГ!$U$147:$AB$155</definedName>
    <definedName name="сенплан" localSheetId="1">#REF!</definedName>
    <definedName name="сенплан">#REF!</definedName>
    <definedName name="сенфакт" localSheetId="1">#REF!</definedName>
    <definedName name="сенфакт">#REF!</definedName>
    <definedName name="см_зп" localSheetId="1">#REF!</definedName>
    <definedName name="см_зп">#REF!</definedName>
    <definedName name="см_ст" localSheetId="1">#REF!</definedName>
    <definedName name="см_ст">#REF!</definedName>
    <definedName name="содерж" localSheetId="1">#REF!</definedName>
    <definedName name="содерж">#REF!</definedName>
    <definedName name="ССРангл" localSheetId="1">#REF!</definedName>
    <definedName name="ССРангл">#REF!</definedName>
    <definedName name="Статьи_затрат">[10]БДР!$C$12:$C$17,[10]БДР!$C$20:$C$159,[10]БДР!$C$161:$C$164,[10]БДР!$C$166:$C$168,[10]БДР!$C$177:$C$183,[10]БДР!$C$184</definedName>
    <definedName name="Статьи_затрат.">'[10]БДР (рабочий)'!$C$12:$C$17,'[10]БДР (рабочий)'!$C$20:$C$160,'[10]БДР (рабочий)'!$A$165:$C$165,'[10]БДР (рабочий)'!$A$167:$C$169,'[10]БДР (рабочий)'!$A$175:$C$175,'[10]БДР (рабочий)'!$A$178:$C$184</definedName>
    <definedName name="СЦПГ" localSheetId="1">#REF!</definedName>
    <definedName name="СЦПГ">#REF!</definedName>
    <definedName name="т" localSheetId="1">#REF!</definedName>
    <definedName name="т">#REF!</definedName>
    <definedName name="тарифн.разряд" localSheetId="1">#REF!</definedName>
    <definedName name="тарифн.разряд">#REF!</definedName>
    <definedName name="текущая">!$B$14</definedName>
    <definedName name="трамб" localSheetId="1">#REF!</definedName>
    <definedName name="трамб">#REF!</definedName>
    <definedName name="у" localSheetId="1">#REF!</definedName>
    <definedName name="у">#REF!</definedName>
    <definedName name="укнгн" localSheetId="1">#REF!</definedName>
    <definedName name="укнгн">#REF!</definedName>
    <definedName name="уступ">[7]СЦПГ!$U$138:$AD$143</definedName>
    <definedName name="ууу" localSheetId="1">#REF!</definedName>
    <definedName name="ууу">#REF!</definedName>
    <definedName name="Ф4" localSheetId="1">#REF!</definedName>
    <definedName name="Ф4">#REF!</definedName>
    <definedName name="фвфыв" localSheetId="1">#REF!</definedName>
    <definedName name="фвфыв">#REF!</definedName>
    <definedName name="февплан" localSheetId="1">#REF!</definedName>
    <definedName name="февплан">#REF!</definedName>
    <definedName name="февфакт" localSheetId="1">#REF!</definedName>
    <definedName name="февфакт">#REF!</definedName>
    <definedName name="фыафа" localSheetId="1">#REF!</definedName>
    <definedName name="фыафа">#REF!</definedName>
    <definedName name="фыафыа" localSheetId="1">#REF!</definedName>
    <definedName name="фыафыа">#REF!</definedName>
    <definedName name="фыафыаф" localSheetId="1">#REF!</definedName>
    <definedName name="фыафыаф">#REF!</definedName>
    <definedName name="фыаыфа" localSheetId="1">#REF!</definedName>
    <definedName name="фыаыфа">#REF!</definedName>
    <definedName name="ц" localSheetId="1">#REF!</definedName>
    <definedName name="ц">#REF!</definedName>
    <definedName name="ценырес" localSheetId="1">#REF!</definedName>
    <definedName name="ценырес">#REF!</definedName>
    <definedName name="ыв" localSheetId="1">#REF!</definedName>
    <definedName name="ыв">#REF!</definedName>
    <definedName name="э" localSheetId="1">#REF!</definedName>
    <definedName name="э">#REF!</definedName>
    <definedName name="экс_в_отвал" localSheetId="1">#REF!</definedName>
    <definedName name="экс_в_отвал">#REF!</definedName>
    <definedName name="экск" localSheetId="1">#REF!</definedName>
    <definedName name="экск">#REF!</definedName>
    <definedName name="янвплан" localSheetId="1">#REF!</definedName>
    <definedName name="янвплан">#REF!</definedName>
    <definedName name="янвфакт" localSheetId="1">#REF!</definedName>
    <definedName name="янвфакт">#REF!</definedName>
  </definedNames>
  <calcPr calcId="152511"/>
</workbook>
</file>

<file path=xl/calcChain.xml><?xml version="1.0" encoding="utf-8"?>
<calcChain xmlns="http://schemas.openxmlformats.org/spreadsheetml/2006/main">
  <c r="F7" i="53" l="1"/>
  <c r="G7" i="53"/>
  <c r="G8" i="53" l="1"/>
  <c r="G9" i="53"/>
  <c r="G10" i="53"/>
  <c r="G11" i="53"/>
  <c r="G12" i="53"/>
  <c r="G13" i="53"/>
  <c r="G14" i="53"/>
  <c r="G15" i="53"/>
  <c r="F8" i="53"/>
  <c r="F9" i="53"/>
  <c r="F10" i="53"/>
  <c r="F11" i="53"/>
  <c r="F12" i="53"/>
  <c r="F13" i="53"/>
  <c r="F14" i="53"/>
  <c r="F15" i="53"/>
  <c r="L99" i="46" l="1"/>
  <c r="D44" i="46" l="1"/>
  <c r="D54" i="46"/>
  <c r="D43" i="46"/>
  <c r="D52" i="46"/>
  <c r="D50" i="46"/>
  <c r="C47" i="46"/>
  <c r="C49" i="46"/>
  <c r="H49" i="46" l="1"/>
  <c r="L49" i="46"/>
  <c r="C45" i="46"/>
  <c r="I54" i="46"/>
  <c r="I52" i="46"/>
  <c r="C44" i="46"/>
  <c r="C53" i="46"/>
  <c r="I43" i="46"/>
  <c r="C56" i="46"/>
  <c r="C48" i="46"/>
  <c r="H47" i="46"/>
  <c r="L47" i="46"/>
  <c r="I50" i="46"/>
  <c r="D49" i="46"/>
  <c r="I44" i="46"/>
  <c r="C52" i="46" l="1"/>
  <c r="C54" i="46"/>
  <c r="K44" i="46"/>
  <c r="D48" i="46"/>
  <c r="E48" i="46" s="1"/>
  <c r="D45" i="46"/>
  <c r="I45" i="46" s="1"/>
  <c r="D51" i="46"/>
  <c r="I51" i="46" s="1"/>
  <c r="H56" i="46"/>
  <c r="L56" i="46"/>
  <c r="H48" i="46"/>
  <c r="L48" i="46"/>
  <c r="E44" i="46"/>
  <c r="H44" i="46"/>
  <c r="L44" i="46"/>
  <c r="C55" i="46"/>
  <c r="D55" i="46"/>
  <c r="D47" i="46"/>
  <c r="C51" i="46"/>
  <c r="D53" i="46"/>
  <c r="I49" i="46"/>
  <c r="K49" i="46"/>
  <c r="E49" i="46"/>
  <c r="H53" i="46"/>
  <c r="L53" i="46"/>
  <c r="D46" i="46"/>
  <c r="C43" i="46"/>
  <c r="L45" i="46"/>
  <c r="H45" i="46"/>
  <c r="C46" i="46"/>
  <c r="D56" i="46"/>
  <c r="C50" i="46"/>
  <c r="L54" i="46" l="1"/>
  <c r="H52" i="46"/>
  <c r="K52" i="46"/>
  <c r="E54" i="46"/>
  <c r="B54" i="46" s="1"/>
  <c r="K54" i="46"/>
  <c r="H54" i="46"/>
  <c r="L52" i="46"/>
  <c r="E52" i="46"/>
  <c r="B52" i="46" s="1"/>
  <c r="I48" i="46"/>
  <c r="K48" i="46"/>
  <c r="K45" i="46"/>
  <c r="D57" i="46"/>
  <c r="I57" i="46" s="1"/>
  <c r="E45" i="46"/>
  <c r="B45" i="46" s="1"/>
  <c r="D59" i="46"/>
  <c r="I53" i="46"/>
  <c r="K53" i="46"/>
  <c r="E53" i="46"/>
  <c r="C57" i="46"/>
  <c r="C58" i="46"/>
  <c r="I46" i="46"/>
  <c r="K46" i="46"/>
  <c r="L51" i="46"/>
  <c r="H51" i="46"/>
  <c r="E51" i="46"/>
  <c r="L55" i="46"/>
  <c r="E55" i="46"/>
  <c r="H55" i="46"/>
  <c r="J44" i="46"/>
  <c r="B44" i="46"/>
  <c r="K51" i="46"/>
  <c r="H43" i="46"/>
  <c r="E43" i="46"/>
  <c r="L43" i="46"/>
  <c r="K43" i="46"/>
  <c r="J49" i="46"/>
  <c r="B49" i="46"/>
  <c r="J48" i="46"/>
  <c r="B48" i="46"/>
  <c r="L50" i="46"/>
  <c r="H50" i="46"/>
  <c r="E50" i="46"/>
  <c r="K50" i="46"/>
  <c r="E56" i="46"/>
  <c r="I56" i="46"/>
  <c r="K56" i="46"/>
  <c r="I47" i="46"/>
  <c r="K47" i="46"/>
  <c r="E47" i="46"/>
  <c r="D58" i="46"/>
  <c r="C59" i="46"/>
  <c r="L46" i="46"/>
  <c r="E46" i="46"/>
  <c r="H46" i="46"/>
  <c r="I55" i="46"/>
  <c r="K55" i="46"/>
  <c r="J52" i="46" l="1"/>
  <c r="J54" i="46"/>
  <c r="J45" i="46"/>
  <c r="J47" i="46"/>
  <c r="B47" i="46"/>
  <c r="L57" i="46"/>
  <c r="H57" i="46"/>
  <c r="E57" i="46"/>
  <c r="E59" i="46"/>
  <c r="K59" i="46"/>
  <c r="I59" i="46"/>
  <c r="J56" i="46"/>
  <c r="B56" i="46"/>
  <c r="K57" i="46"/>
  <c r="J53" i="46"/>
  <c r="B53" i="46"/>
  <c r="L59" i="46"/>
  <c r="H59" i="46"/>
  <c r="B43" i="46"/>
  <c r="J43" i="46"/>
  <c r="B51" i="46"/>
  <c r="J51" i="46"/>
  <c r="B46" i="46"/>
  <c r="J46" i="46"/>
  <c r="B55" i="46"/>
  <c r="J55" i="46"/>
  <c r="K58" i="46"/>
  <c r="I58" i="46"/>
  <c r="B50" i="46"/>
  <c r="J50" i="46"/>
  <c r="L58" i="46"/>
  <c r="E58" i="46"/>
  <c r="H58" i="46"/>
  <c r="J59" i="46" l="1"/>
  <c r="B59" i="46"/>
  <c r="B58" i="46"/>
  <c r="J58" i="46"/>
  <c r="J57" i="46"/>
  <c r="B57" i="46"/>
  <c r="D90" i="46" l="1"/>
  <c r="D86" i="46"/>
  <c r="D95" i="46"/>
  <c r="D88" i="46"/>
  <c r="D93" i="46"/>
  <c r="I134" i="46" l="1"/>
  <c r="I127" i="46"/>
  <c r="I125" i="46"/>
  <c r="I132" i="46"/>
  <c r="I129" i="46"/>
  <c r="I88" i="46"/>
  <c r="I95" i="46"/>
  <c r="I86" i="46"/>
  <c r="I93" i="46"/>
  <c r="I90" i="46"/>
  <c r="E86" i="46"/>
  <c r="J86" i="46" s="1"/>
  <c r="E88" i="46"/>
  <c r="J88" i="46" s="1"/>
  <c r="E93" i="46"/>
  <c r="J93" i="46" s="1"/>
  <c r="E90" i="46"/>
  <c r="J90" i="46" s="1"/>
  <c r="E95" i="46"/>
  <c r="J95" i="46" s="1"/>
  <c r="C92" i="46"/>
  <c r="C85" i="46"/>
  <c r="C93" i="46"/>
  <c r="C87" i="46"/>
  <c r="D84" i="46"/>
  <c r="D85" i="46"/>
  <c r="D87" i="46"/>
  <c r="D89" i="46"/>
  <c r="D83" i="46"/>
  <c r="D91" i="46"/>
  <c r="D92" i="46"/>
  <c r="D82" i="46"/>
  <c r="D94" i="46"/>
  <c r="E82" i="46" l="1"/>
  <c r="J82" i="46" s="1"/>
  <c r="I82" i="46"/>
  <c r="H85" i="46"/>
  <c r="C124" i="46"/>
  <c r="K124" i="46" s="1"/>
  <c r="H93" i="46"/>
  <c r="C132" i="46"/>
  <c r="K132" i="46" s="1"/>
  <c r="H92" i="46"/>
  <c r="C131" i="46"/>
  <c r="K131" i="46" s="1"/>
  <c r="H87" i="46"/>
  <c r="C126" i="46"/>
  <c r="K126" i="46" s="1"/>
  <c r="I121" i="46"/>
  <c r="I123" i="46"/>
  <c r="I126" i="46"/>
  <c r="I130" i="46"/>
  <c r="I133" i="46"/>
  <c r="I131" i="46"/>
  <c r="I122" i="46"/>
  <c r="I128" i="46"/>
  <c r="I124" i="46"/>
  <c r="K93" i="46"/>
  <c r="I94" i="46"/>
  <c r="I92" i="46"/>
  <c r="K92" i="46"/>
  <c r="I85" i="46"/>
  <c r="K85" i="46"/>
  <c r="I87" i="46"/>
  <c r="K87" i="46"/>
  <c r="I83" i="46"/>
  <c r="I89" i="46"/>
  <c r="I91" i="46"/>
  <c r="I84" i="46"/>
  <c r="L87" i="46"/>
  <c r="L85" i="46"/>
  <c r="L93" i="46"/>
  <c r="L92" i="46"/>
  <c r="C86" i="46"/>
  <c r="C125" i="46" s="1"/>
  <c r="K125" i="46" s="1"/>
  <c r="E87" i="46"/>
  <c r="J87" i="46" s="1"/>
  <c r="E85" i="46"/>
  <c r="J85" i="46" s="1"/>
  <c r="E84" i="46"/>
  <c r="J84" i="46" s="1"/>
  <c r="B90" i="46"/>
  <c r="B88" i="46"/>
  <c r="E83" i="46"/>
  <c r="J83" i="46" s="1"/>
  <c r="E94" i="46"/>
  <c r="J94" i="46" s="1"/>
  <c r="E92" i="46"/>
  <c r="J92" i="46" s="1"/>
  <c r="E91" i="46"/>
  <c r="J91" i="46" s="1"/>
  <c r="E89" i="46"/>
  <c r="J89" i="46" s="1"/>
  <c r="B95" i="46"/>
  <c r="B93" i="46"/>
  <c r="B86" i="46"/>
  <c r="C94" i="46"/>
  <c r="C84" i="46"/>
  <c r="C95" i="46"/>
  <c r="C134" i="46" s="1"/>
  <c r="K134" i="46" s="1"/>
  <c r="C90" i="46"/>
  <c r="C129" i="46" s="1"/>
  <c r="K129" i="46" s="1"/>
  <c r="C83" i="46"/>
  <c r="C88" i="46"/>
  <c r="C127" i="46" s="1"/>
  <c r="K127" i="46" s="1"/>
  <c r="C89" i="46"/>
  <c r="D97" i="46"/>
  <c r="D98" i="46"/>
  <c r="C82" i="46"/>
  <c r="C121" i="46" s="1"/>
  <c r="C91" i="46"/>
  <c r="D96" i="46"/>
  <c r="H84" i="46" l="1"/>
  <c r="C123" i="46"/>
  <c r="K123" i="46" s="1"/>
  <c r="K82" i="46"/>
  <c r="H89" i="46"/>
  <c r="C128" i="46"/>
  <c r="K128" i="46" s="1"/>
  <c r="H83" i="46"/>
  <c r="C122" i="46"/>
  <c r="K122" i="46" s="1"/>
  <c r="K94" i="46"/>
  <c r="C133" i="46"/>
  <c r="K133" i="46" s="1"/>
  <c r="K121" i="46"/>
  <c r="I137" i="46"/>
  <c r="I136" i="46"/>
  <c r="I135" i="46"/>
  <c r="H91" i="46"/>
  <c r="C130" i="46"/>
  <c r="K130" i="46" s="1"/>
  <c r="H82" i="46"/>
  <c r="H121" i="46"/>
  <c r="K91" i="46"/>
  <c r="I96" i="46"/>
  <c r="H95" i="46"/>
  <c r="K95" i="46"/>
  <c r="K83" i="46"/>
  <c r="I98" i="46"/>
  <c r="H90" i="46"/>
  <c r="K90" i="46"/>
  <c r="H86" i="46"/>
  <c r="K86" i="46"/>
  <c r="I97" i="46"/>
  <c r="K84" i="46"/>
  <c r="K89" i="46"/>
  <c r="H88" i="46"/>
  <c r="K88" i="46"/>
  <c r="E125" i="46"/>
  <c r="J125" i="46" s="1"/>
  <c r="L124" i="46"/>
  <c r="H124" i="46"/>
  <c r="L132" i="46"/>
  <c r="H132" i="46"/>
  <c r="L94" i="46"/>
  <c r="H94" i="46"/>
  <c r="L126" i="46"/>
  <c r="H126" i="46"/>
  <c r="L131" i="46"/>
  <c r="H131" i="46"/>
  <c r="L90" i="46"/>
  <c r="L89" i="46"/>
  <c r="L84" i="46"/>
  <c r="L91" i="46"/>
  <c r="L88" i="46"/>
  <c r="L82" i="46"/>
  <c r="L83" i="46"/>
  <c r="L95" i="46"/>
  <c r="L86" i="46"/>
  <c r="E131" i="46"/>
  <c r="J131" i="46" s="1"/>
  <c r="E126" i="46"/>
  <c r="J126" i="46" s="1"/>
  <c r="E124" i="46"/>
  <c r="J124" i="46" s="1"/>
  <c r="E132" i="46"/>
  <c r="J132" i="46" s="1"/>
  <c r="E97" i="46"/>
  <c r="J97" i="46" s="1"/>
  <c r="B91" i="46"/>
  <c r="B94" i="46"/>
  <c r="B82" i="46"/>
  <c r="B85" i="46"/>
  <c r="E96" i="46"/>
  <c r="J96" i="46" s="1"/>
  <c r="E98" i="46"/>
  <c r="J98" i="46" s="1"/>
  <c r="B89" i="46"/>
  <c r="B92" i="46"/>
  <c r="B83" i="46"/>
  <c r="B84" i="46"/>
  <c r="B87" i="46"/>
  <c r="C98" i="46"/>
  <c r="C97" i="46"/>
  <c r="C96" i="46"/>
  <c r="H97" i="46" l="1"/>
  <c r="C136" i="46"/>
  <c r="K136" i="46" s="1"/>
  <c r="H98" i="46"/>
  <c r="C137" i="46"/>
  <c r="K137" i="46" s="1"/>
  <c r="H96" i="46"/>
  <c r="C135" i="46"/>
  <c r="K135" i="46" s="1"/>
  <c r="K98" i="46"/>
  <c r="H125" i="46"/>
  <c r="K96" i="46"/>
  <c r="K97" i="46"/>
  <c r="L125" i="46"/>
  <c r="B131" i="46"/>
  <c r="L123" i="46"/>
  <c r="H123" i="46"/>
  <c r="L134" i="46"/>
  <c r="H134" i="46"/>
  <c r="L128" i="46"/>
  <c r="H128" i="46"/>
  <c r="L121" i="46"/>
  <c r="L127" i="46"/>
  <c r="H127" i="46"/>
  <c r="L122" i="46"/>
  <c r="H122" i="46"/>
  <c r="L133" i="46"/>
  <c r="H133" i="46"/>
  <c r="L129" i="46"/>
  <c r="H129" i="46"/>
  <c r="L130" i="46"/>
  <c r="H130" i="46"/>
  <c r="L98" i="46"/>
  <c r="L96" i="46"/>
  <c r="L97" i="46"/>
  <c r="B132" i="46"/>
  <c r="B125" i="46"/>
  <c r="B126" i="46"/>
  <c r="B124" i="46"/>
  <c r="E127" i="46"/>
  <c r="J127" i="46" s="1"/>
  <c r="E129" i="46"/>
  <c r="J129" i="46" s="1"/>
  <c r="E130" i="46"/>
  <c r="J130" i="46" s="1"/>
  <c r="E133" i="46"/>
  <c r="J133" i="46" s="1"/>
  <c r="E123" i="46"/>
  <c r="J123" i="46" s="1"/>
  <c r="E134" i="46"/>
  <c r="J134" i="46" s="1"/>
  <c r="E128" i="46"/>
  <c r="J128" i="46" s="1"/>
  <c r="E122" i="46"/>
  <c r="J122" i="46" s="1"/>
  <c r="E121" i="46"/>
  <c r="J121" i="46" s="1"/>
  <c r="B96" i="46"/>
  <c r="B98" i="46"/>
  <c r="B97" i="46"/>
  <c r="B123" i="46"/>
  <c r="L136" i="46" l="1"/>
  <c r="H136" i="46"/>
  <c r="L135" i="46"/>
  <c r="H135" i="46"/>
  <c r="L137" i="46"/>
  <c r="H137" i="46"/>
  <c r="B129" i="46"/>
  <c r="B121" i="46"/>
  <c r="B127" i="46"/>
  <c r="B130" i="46"/>
  <c r="B128" i="46"/>
  <c r="B134" i="46"/>
  <c r="B122" i="46"/>
  <c r="E137" i="46"/>
  <c r="J137" i="46" s="1"/>
  <c r="B133" i="46"/>
  <c r="E136" i="46"/>
  <c r="J136" i="46" s="1"/>
  <c r="E135" i="46"/>
  <c r="J135" i="46" s="1"/>
  <c r="B136" i="46" l="1"/>
  <c r="B135" i="46"/>
  <c r="B137" i="46"/>
  <c r="D100" i="46" l="1"/>
  <c r="C29" i="46"/>
  <c r="H29" i="46" s="1"/>
  <c r="C37" i="46"/>
  <c r="H37" i="46" s="1"/>
  <c r="C26" i="46"/>
  <c r="H26" i="46" s="1"/>
  <c r="C35" i="46"/>
  <c r="H35" i="46" s="1"/>
  <c r="D35" i="46"/>
  <c r="C110" i="46"/>
  <c r="C149" i="46" s="1"/>
  <c r="C112" i="46"/>
  <c r="C151" i="46" s="1"/>
  <c r="C101" i="46"/>
  <c r="C140" i="46" s="1"/>
  <c r="H140" i="46" s="1"/>
  <c r="C109" i="46"/>
  <c r="C148" i="46" s="1"/>
  <c r="C13" i="46"/>
  <c r="H13" i="46" s="1"/>
  <c r="I100" i="46" l="1"/>
  <c r="I139" i="46"/>
  <c r="I35" i="46"/>
  <c r="K35" i="46"/>
  <c r="L110" i="46"/>
  <c r="H110" i="46"/>
  <c r="L101" i="46"/>
  <c r="H101" i="46"/>
  <c r="L112" i="46"/>
  <c r="H112" i="46"/>
  <c r="L109" i="46"/>
  <c r="H109" i="46"/>
  <c r="L13" i="46"/>
  <c r="L29" i="46"/>
  <c r="L35" i="46"/>
  <c r="L26" i="46"/>
  <c r="L37" i="46"/>
  <c r="H148" i="46"/>
  <c r="H151" i="46"/>
  <c r="H149" i="46"/>
  <c r="E100" i="46"/>
  <c r="J100" i="46" s="1"/>
  <c r="E35" i="46"/>
  <c r="J35" i="46" s="1"/>
  <c r="D73" i="46"/>
  <c r="D71" i="46"/>
  <c r="D37" i="46"/>
  <c r="D29" i="46"/>
  <c r="D25" i="46"/>
  <c r="C62" i="46"/>
  <c r="C66" i="46"/>
  <c r="C31" i="46"/>
  <c r="H31" i="46" s="1"/>
  <c r="C27" i="46"/>
  <c r="H27" i="46" s="1"/>
  <c r="D107" i="46"/>
  <c r="C17" i="46"/>
  <c r="H17" i="46" s="1"/>
  <c r="C113" i="46"/>
  <c r="C152" i="46" s="1"/>
  <c r="C105" i="46"/>
  <c r="C144" i="46" s="1"/>
  <c r="D28" i="46"/>
  <c r="D26" i="46"/>
  <c r="C33" i="46"/>
  <c r="H33" i="46" s="1"/>
  <c r="C34" i="46"/>
  <c r="H34" i="46" s="1"/>
  <c r="C25" i="46"/>
  <c r="H25" i="46" s="1"/>
  <c r="D104" i="46"/>
  <c r="D68" i="46"/>
  <c r="I68" i="46" s="1"/>
  <c r="D70" i="46"/>
  <c r="D33" i="46"/>
  <c r="D32" i="46"/>
  <c r="C36" i="46"/>
  <c r="H36" i="46" s="1"/>
  <c r="C28" i="46"/>
  <c r="H28" i="46" s="1"/>
  <c r="D111" i="46"/>
  <c r="D103" i="46"/>
  <c r="D31" i="46"/>
  <c r="C61" i="46"/>
  <c r="C69" i="46"/>
  <c r="C68" i="46"/>
  <c r="C30" i="46"/>
  <c r="H30" i="46" s="1"/>
  <c r="C38" i="46"/>
  <c r="H38" i="46" s="1"/>
  <c r="D112" i="46"/>
  <c r="D7" i="46" l="1"/>
  <c r="C73" i="46"/>
  <c r="H73" i="46" s="1"/>
  <c r="C74" i="46"/>
  <c r="H74" i="46" s="1"/>
  <c r="C71" i="46"/>
  <c r="K71" i="46" s="1"/>
  <c r="I150" i="46"/>
  <c r="I143" i="46"/>
  <c r="I146" i="46"/>
  <c r="I151" i="46"/>
  <c r="K151" i="46"/>
  <c r="I142" i="46"/>
  <c r="I111" i="46"/>
  <c r="I104" i="46"/>
  <c r="I107" i="46"/>
  <c r="I112" i="46"/>
  <c r="K112" i="46"/>
  <c r="I103" i="46"/>
  <c r="I25" i="46"/>
  <c r="K25" i="46"/>
  <c r="I31" i="46"/>
  <c r="K31" i="46"/>
  <c r="I32" i="46"/>
  <c r="I26" i="46"/>
  <c r="K26" i="46"/>
  <c r="I29" i="46"/>
  <c r="K29" i="46"/>
  <c r="I33" i="46"/>
  <c r="K33" i="46"/>
  <c r="I28" i="46"/>
  <c r="K28" i="46"/>
  <c r="I37" i="46"/>
  <c r="K37" i="46"/>
  <c r="D65" i="46"/>
  <c r="I65" i="46" s="1"/>
  <c r="I70" i="46"/>
  <c r="D62" i="46"/>
  <c r="K62" i="46" s="1"/>
  <c r="D64" i="46"/>
  <c r="I64" i="46" s="1"/>
  <c r="I71" i="46"/>
  <c r="I73" i="46"/>
  <c r="H69" i="46"/>
  <c r="H66" i="46"/>
  <c r="H68" i="46"/>
  <c r="K68" i="46"/>
  <c r="H62" i="46"/>
  <c r="H61" i="46"/>
  <c r="L113" i="46"/>
  <c r="H113" i="46"/>
  <c r="L105" i="46"/>
  <c r="H105" i="46"/>
  <c r="L68" i="46"/>
  <c r="L36" i="46"/>
  <c r="L25" i="46"/>
  <c r="L31" i="46"/>
  <c r="L38" i="46"/>
  <c r="L28" i="46"/>
  <c r="L33" i="46"/>
  <c r="L27" i="46"/>
  <c r="L62" i="46"/>
  <c r="L151" i="46"/>
  <c r="L148" i="46"/>
  <c r="L69" i="46"/>
  <c r="L17" i="46"/>
  <c r="L66" i="46"/>
  <c r="L30" i="46"/>
  <c r="L61" i="46"/>
  <c r="L34" i="46"/>
  <c r="L149" i="46"/>
  <c r="L140" i="46"/>
  <c r="E148" i="46"/>
  <c r="J148" i="46" s="1"/>
  <c r="E149" i="46"/>
  <c r="J149" i="46" s="1"/>
  <c r="E151" i="46"/>
  <c r="J151" i="46" s="1"/>
  <c r="H152" i="46"/>
  <c r="H144" i="46"/>
  <c r="E140" i="46"/>
  <c r="J140" i="46" s="1"/>
  <c r="E103" i="46"/>
  <c r="J103" i="46" s="1"/>
  <c r="E112" i="46"/>
  <c r="J112" i="46" s="1"/>
  <c r="E111" i="46"/>
  <c r="J111" i="46" s="1"/>
  <c r="E107" i="46"/>
  <c r="J107" i="46" s="1"/>
  <c r="E104" i="46"/>
  <c r="J104" i="46" s="1"/>
  <c r="B100" i="46"/>
  <c r="B35" i="46"/>
  <c r="E29" i="46"/>
  <c r="J29" i="46" s="1"/>
  <c r="E37" i="46"/>
  <c r="J37" i="46" s="1"/>
  <c r="E26" i="46"/>
  <c r="J26" i="46" s="1"/>
  <c r="E68" i="46"/>
  <c r="J68" i="46" s="1"/>
  <c r="E33" i="46"/>
  <c r="J33" i="46" s="1"/>
  <c r="E31" i="46"/>
  <c r="J31" i="46" s="1"/>
  <c r="E28" i="46"/>
  <c r="J28" i="46" s="1"/>
  <c r="E25" i="46"/>
  <c r="J25" i="46" s="1"/>
  <c r="C63" i="46"/>
  <c r="C64" i="46"/>
  <c r="D18" i="46"/>
  <c r="D105" i="46"/>
  <c r="C20" i="46"/>
  <c r="H20" i="46" s="1"/>
  <c r="D113" i="46"/>
  <c r="D108" i="46"/>
  <c r="D109" i="46"/>
  <c r="C16" i="46"/>
  <c r="H16" i="46" s="1"/>
  <c r="D110" i="46"/>
  <c r="D101" i="46"/>
  <c r="C40" i="46"/>
  <c r="H40" i="46" s="1"/>
  <c r="D34" i="46"/>
  <c r="D17" i="46"/>
  <c r="C65" i="46"/>
  <c r="C18" i="46"/>
  <c r="H18" i="46" s="1"/>
  <c r="D36" i="46"/>
  <c r="D38" i="46"/>
  <c r="D69" i="46"/>
  <c r="I69" i="46" s="1"/>
  <c r="C32" i="46"/>
  <c r="K32" i="46" s="1"/>
  <c r="D102" i="46"/>
  <c r="D61" i="46"/>
  <c r="I61" i="46" s="1"/>
  <c r="D67" i="46"/>
  <c r="I67" i="46" s="1"/>
  <c r="C19" i="46"/>
  <c r="H19" i="46" s="1"/>
  <c r="C9" i="46"/>
  <c r="H9" i="46" s="1"/>
  <c r="D106" i="46"/>
  <c r="C67" i="46"/>
  <c r="C102" i="46"/>
  <c r="C141" i="46" s="1"/>
  <c r="H141" i="46" s="1"/>
  <c r="C103" i="46"/>
  <c r="C142" i="46" s="1"/>
  <c r="H142" i="46" s="1"/>
  <c r="C10" i="46"/>
  <c r="H10" i="46" s="1"/>
  <c r="D40" i="46"/>
  <c r="D30" i="46"/>
  <c r="D20" i="46"/>
  <c r="D19" i="46"/>
  <c r="C108" i="46"/>
  <c r="C147" i="46" s="1"/>
  <c r="C104" i="46"/>
  <c r="C143" i="46" s="1"/>
  <c r="K143" i="46" s="1"/>
  <c r="C14" i="46"/>
  <c r="H14" i="46" s="1"/>
  <c r="C106" i="46"/>
  <c r="C145" i="46" s="1"/>
  <c r="C107" i="46"/>
  <c r="C146" i="46" s="1"/>
  <c r="K146" i="46" s="1"/>
  <c r="C15" i="46"/>
  <c r="H15" i="46" s="1"/>
  <c r="D27" i="46"/>
  <c r="D72" i="46"/>
  <c r="D66" i="46"/>
  <c r="I66" i="46" s="1"/>
  <c r="C100" i="46"/>
  <c r="C139" i="46" s="1"/>
  <c r="C111" i="46"/>
  <c r="C150" i="46" s="1"/>
  <c r="K150" i="46" s="1"/>
  <c r="D74" i="46"/>
  <c r="C11" i="46"/>
  <c r="H11" i="46" s="1"/>
  <c r="C8" i="46"/>
  <c r="H8" i="46" s="1"/>
  <c r="C12" i="46"/>
  <c r="H12" i="46" s="1"/>
  <c r="L71" i="46" l="1"/>
  <c r="H71" i="46"/>
  <c r="E71" i="46"/>
  <c r="J71" i="46" s="1"/>
  <c r="E73" i="46"/>
  <c r="J73" i="46" s="1"/>
  <c r="L73" i="46"/>
  <c r="K73" i="46"/>
  <c r="L74" i="46"/>
  <c r="C72" i="46"/>
  <c r="H72" i="46" s="1"/>
  <c r="C70" i="46"/>
  <c r="L70" i="46" s="1"/>
  <c r="K142" i="46"/>
  <c r="H139" i="46"/>
  <c r="K139" i="46"/>
  <c r="I141" i="46"/>
  <c r="K141" i="46"/>
  <c r="I148" i="46"/>
  <c r="K148" i="46"/>
  <c r="I140" i="46"/>
  <c r="K140" i="46"/>
  <c r="I145" i="46"/>
  <c r="K145" i="46"/>
  <c r="I149" i="46"/>
  <c r="K149" i="46"/>
  <c r="I152" i="46"/>
  <c r="K152" i="46"/>
  <c r="I144" i="46"/>
  <c r="K144" i="46"/>
  <c r="I147" i="46"/>
  <c r="K147" i="46"/>
  <c r="K111" i="46"/>
  <c r="K107" i="46"/>
  <c r="H146" i="46"/>
  <c r="K104" i="46"/>
  <c r="K103" i="46"/>
  <c r="K100" i="46"/>
  <c r="I108" i="46"/>
  <c r="K108" i="46"/>
  <c r="I102" i="46"/>
  <c r="K102" i="46"/>
  <c r="I109" i="46"/>
  <c r="K109" i="46"/>
  <c r="I101" i="46"/>
  <c r="K101" i="46"/>
  <c r="I106" i="46"/>
  <c r="K106" i="46"/>
  <c r="I110" i="46"/>
  <c r="K110" i="46"/>
  <c r="I113" i="46"/>
  <c r="K113" i="46"/>
  <c r="I105" i="46"/>
  <c r="K105" i="46"/>
  <c r="I30" i="46"/>
  <c r="K30" i="46"/>
  <c r="I18" i="46"/>
  <c r="K18" i="46"/>
  <c r="I40" i="46"/>
  <c r="K40" i="46"/>
  <c r="I17" i="46"/>
  <c r="K17" i="46"/>
  <c r="I27" i="46"/>
  <c r="K27" i="46"/>
  <c r="I19" i="46"/>
  <c r="K19" i="46"/>
  <c r="E62" i="46"/>
  <c r="J62" i="46" s="1"/>
  <c r="I20" i="46"/>
  <c r="K20" i="46"/>
  <c r="I38" i="46"/>
  <c r="K38" i="46"/>
  <c r="I36" i="46"/>
  <c r="K36" i="46"/>
  <c r="I7" i="46"/>
  <c r="I34" i="46"/>
  <c r="K34" i="46"/>
  <c r="I74" i="46"/>
  <c r="K74" i="46"/>
  <c r="K69" i="46"/>
  <c r="I72" i="46"/>
  <c r="I62" i="46"/>
  <c r="D63" i="46"/>
  <c r="K63" i="46" s="1"/>
  <c r="K66" i="46"/>
  <c r="K61" i="46"/>
  <c r="H67" i="46"/>
  <c r="K67" i="46"/>
  <c r="H63" i="46"/>
  <c r="L108" i="46"/>
  <c r="H108" i="46"/>
  <c r="L103" i="46"/>
  <c r="H103" i="46"/>
  <c r="L102" i="46"/>
  <c r="H102" i="46"/>
  <c r="L100" i="46"/>
  <c r="H100" i="46"/>
  <c r="L106" i="46"/>
  <c r="H106" i="46"/>
  <c r="L111" i="46"/>
  <c r="H111" i="46"/>
  <c r="L107" i="46"/>
  <c r="H107" i="46"/>
  <c r="L104" i="46"/>
  <c r="H104" i="46"/>
  <c r="L32" i="46"/>
  <c r="H32" i="46"/>
  <c r="L11" i="46"/>
  <c r="L15" i="46"/>
  <c r="L14" i="46"/>
  <c r="L152" i="46"/>
  <c r="L12" i="46"/>
  <c r="L8" i="46"/>
  <c r="L67" i="46"/>
  <c r="L19" i="46"/>
  <c r="L18" i="46"/>
  <c r="L40" i="46"/>
  <c r="L16" i="46"/>
  <c r="L20" i="46"/>
  <c r="L10" i="46"/>
  <c r="L9" i="46"/>
  <c r="L144" i="46"/>
  <c r="L63" i="46"/>
  <c r="C22" i="46"/>
  <c r="H22" i="46" s="1"/>
  <c r="C21" i="46"/>
  <c r="H21" i="46" s="1"/>
  <c r="C7" i="46"/>
  <c r="K7" i="46" s="1"/>
  <c r="B151" i="46"/>
  <c r="B148" i="46"/>
  <c r="E144" i="46"/>
  <c r="J144" i="46" s="1"/>
  <c r="B149" i="46"/>
  <c r="H143" i="46"/>
  <c r="H147" i="46"/>
  <c r="E152" i="46"/>
  <c r="J152" i="46" s="1"/>
  <c r="H150" i="46"/>
  <c r="H145" i="46"/>
  <c r="E32" i="46"/>
  <c r="J32" i="46" s="1"/>
  <c r="B140" i="46"/>
  <c r="D10" i="46"/>
  <c r="D15" i="46"/>
  <c r="E102" i="46"/>
  <c r="J102" i="46" s="1"/>
  <c r="D14" i="46"/>
  <c r="E109" i="46"/>
  <c r="J109" i="46" s="1"/>
  <c r="D8" i="46"/>
  <c r="B107" i="46"/>
  <c r="E106" i="46"/>
  <c r="J106" i="46" s="1"/>
  <c r="D11" i="46"/>
  <c r="D22" i="46"/>
  <c r="E110" i="46"/>
  <c r="J110" i="46" s="1"/>
  <c r="E113" i="46"/>
  <c r="J113" i="46" s="1"/>
  <c r="E105" i="46"/>
  <c r="J105" i="46" s="1"/>
  <c r="E101" i="46"/>
  <c r="J101" i="46" s="1"/>
  <c r="B112" i="46"/>
  <c r="D12" i="46"/>
  <c r="D16" i="46"/>
  <c r="D9" i="46"/>
  <c r="D13" i="46"/>
  <c r="E108" i="46"/>
  <c r="J108" i="46" s="1"/>
  <c r="B104" i="46"/>
  <c r="B111" i="46"/>
  <c r="B103" i="46"/>
  <c r="B31" i="46"/>
  <c r="B28" i="46"/>
  <c r="K65" i="46"/>
  <c r="K64" i="46"/>
  <c r="E67" i="46"/>
  <c r="J67" i="46" s="1"/>
  <c r="D21" i="46"/>
  <c r="C23" i="46"/>
  <c r="H23" i="46" s="1"/>
  <c r="D23" i="46"/>
  <c r="B33" i="46"/>
  <c r="B68" i="46"/>
  <c r="B25" i="46"/>
  <c r="B26" i="46"/>
  <c r="B71" i="46"/>
  <c r="B37" i="46"/>
  <c r="B29" i="46"/>
  <c r="E74" i="46"/>
  <c r="J74" i="46" s="1"/>
  <c r="E66" i="46"/>
  <c r="J66" i="46" s="1"/>
  <c r="E20" i="46"/>
  <c r="J20" i="46" s="1"/>
  <c r="E38" i="46"/>
  <c r="J38" i="46" s="1"/>
  <c r="E17" i="46"/>
  <c r="J17" i="46" s="1"/>
  <c r="E27" i="46"/>
  <c r="J27" i="46" s="1"/>
  <c r="E69" i="46"/>
  <c r="J69" i="46" s="1"/>
  <c r="E61" i="46"/>
  <c r="J61" i="46" s="1"/>
  <c r="E36" i="46"/>
  <c r="J36" i="46" s="1"/>
  <c r="E34" i="46"/>
  <c r="J34" i="46" s="1"/>
  <c r="E30" i="46"/>
  <c r="J30" i="46" s="1"/>
  <c r="E40" i="46"/>
  <c r="J40" i="46" s="1"/>
  <c r="E19" i="46"/>
  <c r="J19" i="46" s="1"/>
  <c r="E18" i="46"/>
  <c r="J18" i="46" s="1"/>
  <c r="C115" i="46"/>
  <c r="C154" i="46" s="1"/>
  <c r="D41" i="46"/>
  <c r="C116" i="46"/>
  <c r="C155" i="46" s="1"/>
  <c r="D76" i="46"/>
  <c r="D114" i="46"/>
  <c r="D115" i="46"/>
  <c r="C41" i="46"/>
  <c r="H41" i="46" s="1"/>
  <c r="C39" i="46"/>
  <c r="H39" i="46" s="1"/>
  <c r="D77" i="46"/>
  <c r="D39" i="46"/>
  <c r="D116" i="46"/>
  <c r="C114" i="46"/>
  <c r="C153" i="46" s="1"/>
  <c r="D75" i="46"/>
  <c r="E72" i="46" l="1"/>
  <c r="J72" i="46" s="1"/>
  <c r="B73" i="46"/>
  <c r="L72" i="46"/>
  <c r="K72" i="46"/>
  <c r="B62" i="46"/>
  <c r="C75" i="46"/>
  <c r="H75" i="46" s="1"/>
  <c r="C77" i="46"/>
  <c r="H77" i="46" s="1"/>
  <c r="H70" i="46"/>
  <c r="K70" i="46"/>
  <c r="C76" i="46"/>
  <c r="E76" i="46" s="1"/>
  <c r="J76" i="46" s="1"/>
  <c r="E70" i="46"/>
  <c r="J70" i="46" s="1"/>
  <c r="I153" i="46"/>
  <c r="K153" i="46"/>
  <c r="I155" i="46"/>
  <c r="K155" i="46"/>
  <c r="I154" i="46"/>
  <c r="K154" i="46"/>
  <c r="K115" i="46"/>
  <c r="I115" i="46"/>
  <c r="I114" i="46"/>
  <c r="K114" i="46"/>
  <c r="I116" i="46"/>
  <c r="K116" i="46"/>
  <c r="I39" i="46"/>
  <c r="K39" i="46"/>
  <c r="I16" i="46"/>
  <c r="K16" i="46"/>
  <c r="I11" i="46"/>
  <c r="K11" i="46"/>
  <c r="I41" i="46"/>
  <c r="K41" i="46"/>
  <c r="I23" i="46"/>
  <c r="K23" i="46"/>
  <c r="I12" i="46"/>
  <c r="K12" i="46"/>
  <c r="I13" i="46"/>
  <c r="K13" i="46"/>
  <c r="I10" i="46"/>
  <c r="K10" i="46"/>
  <c r="I14" i="46"/>
  <c r="K14" i="46"/>
  <c r="I21" i="46"/>
  <c r="K21" i="46"/>
  <c r="I9" i="46"/>
  <c r="K9" i="46"/>
  <c r="I22" i="46"/>
  <c r="K22" i="46"/>
  <c r="I8" i="46"/>
  <c r="K8" i="46"/>
  <c r="I15" i="46"/>
  <c r="K15" i="46"/>
  <c r="I77" i="46"/>
  <c r="E63" i="46"/>
  <c r="J63" i="46" s="1"/>
  <c r="I63" i="46"/>
  <c r="I76" i="46"/>
  <c r="I75" i="46"/>
  <c r="H7" i="46"/>
  <c r="E7" i="46"/>
  <c r="J7" i="46" s="1"/>
  <c r="L114" i="46"/>
  <c r="H114" i="46"/>
  <c r="L116" i="46"/>
  <c r="H116" i="46"/>
  <c r="L115" i="46"/>
  <c r="H115" i="46"/>
  <c r="L64" i="46"/>
  <c r="H64" i="46"/>
  <c r="L65" i="46"/>
  <c r="H65" i="46"/>
  <c r="L39" i="46"/>
  <c r="L143" i="46"/>
  <c r="L21" i="46"/>
  <c r="L41" i="46"/>
  <c r="L23" i="46"/>
  <c r="L150" i="46"/>
  <c r="L142" i="46"/>
  <c r="L22" i="46"/>
  <c r="L139" i="46"/>
  <c r="L147" i="46"/>
  <c r="L146" i="46"/>
  <c r="L145" i="46"/>
  <c r="L141" i="46"/>
  <c r="L7" i="46"/>
  <c r="B144" i="46"/>
  <c r="B32" i="46"/>
  <c r="B152" i="46"/>
  <c r="E139" i="46"/>
  <c r="J139" i="46" s="1"/>
  <c r="E142" i="46"/>
  <c r="J142" i="46" s="1"/>
  <c r="E150" i="46"/>
  <c r="J150" i="46" s="1"/>
  <c r="E146" i="46"/>
  <c r="J146" i="46" s="1"/>
  <c r="E147" i="46"/>
  <c r="J147" i="46" s="1"/>
  <c r="H155" i="46"/>
  <c r="E64" i="46"/>
  <c r="J64" i="46" s="1"/>
  <c r="H154" i="46"/>
  <c r="E143" i="46"/>
  <c r="J143" i="46" s="1"/>
  <c r="E145" i="46"/>
  <c r="J145" i="46" s="1"/>
  <c r="E65" i="46"/>
  <c r="J65" i="46" s="1"/>
  <c r="H153" i="46"/>
  <c r="E141" i="46"/>
  <c r="J141" i="46" s="1"/>
  <c r="E12" i="46"/>
  <c r="J12" i="46" s="1"/>
  <c r="E8" i="46"/>
  <c r="J8" i="46" s="1"/>
  <c r="E13" i="46"/>
  <c r="J13" i="46" s="1"/>
  <c r="E16" i="46"/>
  <c r="J16" i="46" s="1"/>
  <c r="E11" i="46"/>
  <c r="J11" i="46" s="1"/>
  <c r="E10" i="46"/>
  <c r="J10" i="46" s="1"/>
  <c r="E114" i="46"/>
  <c r="J114" i="46" s="1"/>
  <c r="B106" i="46"/>
  <c r="B101" i="46"/>
  <c r="E9" i="46"/>
  <c r="J9" i="46" s="1"/>
  <c r="E14" i="46"/>
  <c r="J14" i="46" s="1"/>
  <c r="E116" i="46"/>
  <c r="J116" i="46" s="1"/>
  <c r="B108" i="46"/>
  <c r="B113" i="46"/>
  <c r="E115" i="46"/>
  <c r="J115" i="46" s="1"/>
  <c r="E15" i="46"/>
  <c r="J15" i="46" s="1"/>
  <c r="B105" i="46"/>
  <c r="B110" i="46"/>
  <c r="B109" i="46"/>
  <c r="B102" i="46"/>
  <c r="B17" i="46"/>
  <c r="B34" i="46"/>
  <c r="B38" i="46"/>
  <c r="B69" i="46"/>
  <c r="B18" i="46"/>
  <c r="B66" i="46"/>
  <c r="B67" i="46"/>
  <c r="E23" i="46"/>
  <c r="J23" i="46" s="1"/>
  <c r="B30" i="46"/>
  <c r="B74" i="46"/>
  <c r="B36" i="46"/>
  <c r="B27" i="46"/>
  <c r="B20" i="46"/>
  <c r="B19" i="46"/>
  <c r="B40" i="46"/>
  <c r="B61" i="46"/>
  <c r="E39" i="46"/>
  <c r="J39" i="46" s="1"/>
  <c r="E41" i="46"/>
  <c r="J41" i="46" s="1"/>
  <c r="E21" i="46"/>
  <c r="J21" i="46" s="1"/>
  <c r="E22" i="46"/>
  <c r="J22" i="46" s="1"/>
  <c r="B72" i="46" l="1"/>
  <c r="L77" i="46"/>
  <c r="L75" i="46"/>
  <c r="E77" i="46"/>
  <c r="J77" i="46" s="1"/>
  <c r="E75" i="46"/>
  <c r="J75" i="46" s="1"/>
  <c r="K75" i="46"/>
  <c r="B70" i="46"/>
  <c r="L76" i="46"/>
  <c r="K76" i="46"/>
  <c r="K77" i="46"/>
  <c r="H76" i="46"/>
  <c r="B63" i="46"/>
  <c r="L153" i="46"/>
  <c r="L154" i="46"/>
  <c r="L155" i="46"/>
  <c r="B7" i="46"/>
  <c r="B139" i="46"/>
  <c r="B142" i="46"/>
  <c r="E155" i="46"/>
  <c r="J155" i="46" s="1"/>
  <c r="E154" i="46"/>
  <c r="J154" i="46" s="1"/>
  <c r="B150" i="46"/>
  <c r="B64" i="46"/>
  <c r="B11" i="46"/>
  <c r="B13" i="46"/>
  <c r="B65" i="46"/>
  <c r="B16" i="46"/>
  <c r="B147" i="46"/>
  <c r="B12" i="46"/>
  <c r="B146" i="46"/>
  <c r="B15" i="46"/>
  <c r="B10" i="46"/>
  <c r="B8" i="46"/>
  <c r="B14" i="46"/>
  <c r="E153" i="46"/>
  <c r="J153" i="46" s="1"/>
  <c r="B145" i="46"/>
  <c r="B141" i="46"/>
  <c r="B143" i="46"/>
  <c r="B115" i="46"/>
  <c r="B9" i="46"/>
  <c r="B116" i="46"/>
  <c r="B114" i="46"/>
  <c r="B22" i="46"/>
  <c r="B76" i="46"/>
  <c r="B23" i="46"/>
  <c r="B21" i="46"/>
  <c r="B39" i="46"/>
  <c r="B41" i="46"/>
  <c r="B75" i="46" l="1"/>
  <c r="B77" i="46"/>
  <c r="B154" i="46"/>
  <c r="B155" i="46"/>
  <c r="B153" i="46"/>
</calcChain>
</file>

<file path=xl/sharedStrings.xml><?xml version="1.0" encoding="utf-8"?>
<sst xmlns="http://schemas.openxmlformats.org/spreadsheetml/2006/main" count="91" uniqueCount="36">
  <si>
    <t>Асфальтобетонная смесь</t>
  </si>
  <si>
    <t>Дальность перевозки,км</t>
  </si>
  <si>
    <t>Иркутская область, Республика Бурятия</t>
  </si>
  <si>
    <t>15 - 50</t>
  </si>
  <si>
    <t>101 и более</t>
  </si>
  <si>
    <t>51 - 100</t>
  </si>
  <si>
    <t>Кунашир</t>
  </si>
  <si>
    <t>Сахалин</t>
  </si>
  <si>
    <t>Забайкальский край</t>
  </si>
  <si>
    <t>Грунт, щебень, гравий, песок</t>
  </si>
  <si>
    <t>руб/т*км (без НДС)</t>
  </si>
  <si>
    <t>руб/т*км (с НДС)</t>
  </si>
  <si>
    <t>Грунт, щебень, гравий, песок, а/бетонная смесь</t>
  </si>
  <si>
    <t>А/бетонная смесь</t>
  </si>
  <si>
    <t>руб/м3*км (без НДС)</t>
  </si>
  <si>
    <t>руб/м3*км (с НДС)</t>
  </si>
  <si>
    <t>Приложение к приказу №_____________
от ______________ 2016 года</t>
  </si>
  <si>
    <t>Тарифы 2015 года</t>
  </si>
  <si>
    <t>Процентное отклонение от тарифа 2015 года</t>
  </si>
  <si>
    <t xml:space="preserve">Стоимость перевозки сыпучих грузов и асфальтобетонной смеси автосамосвалами для привлеченного автотранспорта </t>
  </si>
  <si>
    <t>действует с 01.06.2016 г.</t>
  </si>
  <si>
    <t>Амурская область</t>
  </si>
  <si>
    <t>Республика Саха (Якутия)</t>
  </si>
  <si>
    <t>№ п/п</t>
  </si>
  <si>
    <t xml:space="preserve">Перечень документов  (копии документов)
</t>
  </si>
  <si>
    <t>Устав предприятия.</t>
  </si>
  <si>
    <t xml:space="preserve">Карточка предприятия с указанием:    
 банковских реквизитов, почтового адреса,  № телефона,  электр.адрес, № факса.
</t>
  </si>
  <si>
    <t xml:space="preserve">Документ, подтверждающий полномочия руководителя: 
(приказ о назначении,  доверенность, учредительный договор).
</t>
  </si>
  <si>
    <t>Свидетельство/уведомление о государственной регистрации юридического/ ИП.</t>
  </si>
  <si>
    <t>Свидетельство/выписка о внесении записи в ЕГРЮЛ/ЕГРИП.</t>
  </si>
  <si>
    <t>Свидетельство/уведомление о постановке на учет в налоговом органе.</t>
  </si>
  <si>
    <t xml:space="preserve">Подтверждение налоговым органом специального режима налогообложения (при освобождении от обязанности по уплате НДС):
      -  по упрощенной системе налогообложения    (справка, уведомление),
      -  по единому налогу для отдельных видов деятельности (декларация, уведомление);
</t>
  </si>
  <si>
    <t>Паспорта ПТС, ПСМ.</t>
  </si>
  <si>
    <t xml:space="preserve">Наименование </t>
  </si>
  <si>
    <t>Персонифицированные сведения о физических лицах (крайний 1 месяца текущего года).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</si>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</sst>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[$€-1]_-;\-* #,##0.00[$€-1]_-;_-* &quot;-&quot;??[$€-1]_-"/>
    <numFmt numFmtId="168" formatCode="0.0%"/>
  </numFmts>
  <fonts count="3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9"/>
      <name val="Arial Cyr"/>
      <charset val="204"/>
    </font>
    <font>
      <sz val="12"/>
      <name val="Calibri"/>
      <family val="2"/>
      <charset val="204"/>
      <scheme val="minor"/>
    </font>
    <font>
      <sz val="9"/>
      <color theme="0"/>
      <name val="Arial Cyr"/>
      <charset val="204"/>
    </font>
    <font>
      <b/>
      <sz val="12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47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9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165" fontId="4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8">
      <alignment horizontal="justify" vertical="center" wrapText="1"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9" fontId="4" fillId="0" borderId="0" applyFon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0" fillId="0" borderId="11">
      <alignment horizontal="justify" vertical="center" wrapText="1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12" applyBorder="0">
      <alignment horizontal="center" vertical="center" wrapText="1"/>
    </xf>
    <xf numFmtId="9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27" fillId="0" borderId="30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4" fontId="27" fillId="0" borderId="18" xfId="0" applyNumberFormat="1" applyFont="1" applyBorder="1" applyAlignment="1">
      <alignment vertical="center" wrapText="1"/>
    </xf>
    <xf numFmtId="4" fontId="27" fillId="0" borderId="23" xfId="0" applyNumberFormat="1" applyFont="1" applyBorder="1" applyAlignment="1">
      <alignment vertical="center" wrapText="1"/>
    </xf>
    <xf numFmtId="4" fontId="27" fillId="0" borderId="0" xfId="0" applyNumberFormat="1" applyFont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27" fillId="0" borderId="19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30" xfId="0" applyFont="1" applyBorder="1" applyAlignment="1">
      <alignment vertical="center" wrapText="1"/>
    </xf>
    <xf numFmtId="4" fontId="27" fillId="0" borderId="21" xfId="0" applyNumberFormat="1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4" fontId="27" fillId="0" borderId="8" xfId="0" applyNumberFormat="1" applyFont="1" applyBorder="1" applyAlignment="1">
      <alignment vertical="center" wrapText="1"/>
    </xf>
    <xf numFmtId="0" fontId="27" fillId="0" borderId="15" xfId="0" applyFont="1" applyBorder="1" applyAlignment="1">
      <alignment horizontal="center" vertical="center" wrapText="1"/>
    </xf>
    <xf numFmtId="4" fontId="27" fillId="0" borderId="14" xfId="0" applyNumberFormat="1" applyFont="1" applyBorder="1" applyAlignment="1">
      <alignment vertical="center" wrapText="1"/>
    </xf>
    <xf numFmtId="0" fontId="27" fillId="0" borderId="27" xfId="0" applyFont="1" applyBorder="1" applyAlignment="1">
      <alignment horizontal="center" vertical="center" wrapText="1"/>
    </xf>
    <xf numFmtId="4" fontId="27" fillId="0" borderId="35" xfId="0" applyNumberFormat="1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4" fontId="27" fillId="0" borderId="17" xfId="0" applyNumberFormat="1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37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168" fontId="27" fillId="0" borderId="0" xfId="0" applyNumberFormat="1" applyFont="1" applyAlignment="1">
      <alignment vertical="center" wrapText="1"/>
    </xf>
    <xf numFmtId="4" fontId="29" fillId="0" borderId="8" xfId="0" applyNumberFormat="1" applyFont="1" applyBorder="1" applyAlignment="1">
      <alignment vertical="center" wrapText="1"/>
    </xf>
    <xf numFmtId="4" fontId="29" fillId="0" borderId="14" xfId="0" applyNumberFormat="1" applyFont="1" applyBorder="1" applyAlignment="1">
      <alignment vertical="center" wrapText="1"/>
    </xf>
    <xf numFmtId="4" fontId="29" fillId="0" borderId="35" xfId="0" applyNumberFormat="1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2" fontId="28" fillId="0" borderId="0" xfId="0" applyNumberFormat="1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4" fontId="20" fillId="24" borderId="39" xfId="0" applyNumberFormat="1" applyFont="1" applyFill="1" applyBorder="1" applyAlignment="1">
      <alignment horizontal="left" vertical="center" wrapText="1"/>
    </xf>
    <xf numFmtId="4" fontId="20" fillId="24" borderId="40" xfId="0" applyNumberFormat="1" applyFont="1" applyFill="1" applyBorder="1" applyAlignment="1">
      <alignment horizontal="left" vertical="center" wrapText="1"/>
    </xf>
    <xf numFmtId="4" fontId="20" fillId="24" borderId="39" xfId="0" applyNumberFormat="1" applyFont="1" applyFill="1" applyBorder="1" applyAlignment="1">
      <alignment horizontal="left" wrapText="1"/>
    </xf>
    <xf numFmtId="4" fontId="20" fillId="24" borderId="39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0" fillId="24" borderId="41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</cellXfs>
  <cellStyles count="747">
    <cellStyle name="20% - Акцент1 10 2" xfId="1"/>
    <cellStyle name="20% - Акцент1 11 2" xfId="2"/>
    <cellStyle name="20% - Акцент1 12 2" xfId="3"/>
    <cellStyle name="20% - Акцент1 13 2" xfId="4"/>
    <cellStyle name="20% - Акцент1 14 2" xfId="5"/>
    <cellStyle name="20% - Акцент1 15 2" xfId="6"/>
    <cellStyle name="20% - Акцент1 16 2" xfId="7"/>
    <cellStyle name="20% - Акцент1 17 2" xfId="8"/>
    <cellStyle name="20% - Акцент1 2 2" xfId="9"/>
    <cellStyle name="20% - Акцент1 3 2" xfId="10"/>
    <cellStyle name="20% - Акцент1 4 2" xfId="11"/>
    <cellStyle name="20% - Акцент1 5 2" xfId="12"/>
    <cellStyle name="20% - Акцент1 6 2" xfId="13"/>
    <cellStyle name="20% - Акцент1 7 2" xfId="14"/>
    <cellStyle name="20% - Акцент1 8 2" xfId="15"/>
    <cellStyle name="20% - Акцент1 9 2" xfId="16"/>
    <cellStyle name="20% - Акцент2 10 2" xfId="17"/>
    <cellStyle name="20% - Акцент2 11 2" xfId="18"/>
    <cellStyle name="20% - Акцент2 12 2" xfId="19"/>
    <cellStyle name="20% - Акцент2 13 2" xfId="20"/>
    <cellStyle name="20% - Акцент2 14 2" xfId="21"/>
    <cellStyle name="20% - Акцент2 15 2" xfId="22"/>
    <cellStyle name="20% - Акцент2 16 2" xfId="23"/>
    <cellStyle name="20% - Акцент2 17 2" xfId="24"/>
    <cellStyle name="20% - Акцент2 2 2" xfId="25"/>
    <cellStyle name="20% - Акцент2 3 2" xfId="26"/>
    <cellStyle name="20% - Акцент2 4 2" xfId="27"/>
    <cellStyle name="20% - Акцент2 5 2" xfId="28"/>
    <cellStyle name="20% - Акцент2 6 2" xfId="29"/>
    <cellStyle name="20% - Акцент2 7 2" xfId="30"/>
    <cellStyle name="20% - Акцент2 8 2" xfId="31"/>
    <cellStyle name="20% - Акцент2 9 2" xfId="32"/>
    <cellStyle name="20% - Акцент3 10 2" xfId="33"/>
    <cellStyle name="20% - Акцент3 11 2" xfId="34"/>
    <cellStyle name="20% - Акцент3 12 2" xfId="35"/>
    <cellStyle name="20% - Акцент3 13 2" xfId="36"/>
    <cellStyle name="20% - Акцент3 14 2" xfId="37"/>
    <cellStyle name="20% - Акцент3 15 2" xfId="38"/>
    <cellStyle name="20% - Акцент3 16 2" xfId="39"/>
    <cellStyle name="20% - Акцент3 17 2" xfId="40"/>
    <cellStyle name="20% - Акцент3 2 2" xfId="41"/>
    <cellStyle name="20% - Акцент3 3 2" xfId="42"/>
    <cellStyle name="20% - Акцент3 4 2" xfId="43"/>
    <cellStyle name="20% - Акцент3 5 2" xfId="44"/>
    <cellStyle name="20% - Акцент3 6 2" xfId="45"/>
    <cellStyle name="20% - Акцент3 7 2" xfId="46"/>
    <cellStyle name="20% - Акцент3 8 2" xfId="47"/>
    <cellStyle name="20% - Акцент3 9 2" xfId="48"/>
    <cellStyle name="20% - Акцент4 10 2" xfId="49"/>
    <cellStyle name="20% - Акцент4 11 2" xfId="50"/>
    <cellStyle name="20% - Акцент4 12 2" xfId="51"/>
    <cellStyle name="20% - Акцент4 13 2" xfId="52"/>
    <cellStyle name="20% - Акцент4 14 2" xfId="53"/>
    <cellStyle name="20% - Акцент4 15 2" xfId="54"/>
    <cellStyle name="20% - Акцент4 16 2" xfId="55"/>
    <cellStyle name="20% - Акцент4 17 2" xfId="56"/>
    <cellStyle name="20% - Акцент4 2 2" xfId="57"/>
    <cellStyle name="20% - Акцент4 3 2" xfId="58"/>
    <cellStyle name="20% - Акцент4 4 2" xfId="59"/>
    <cellStyle name="20% - Акцент4 5 2" xfId="60"/>
    <cellStyle name="20% - Акцент4 6 2" xfId="61"/>
    <cellStyle name="20% - Акцент4 7 2" xfId="62"/>
    <cellStyle name="20% - Акцент4 8 2" xfId="63"/>
    <cellStyle name="20% - Акцент4 9 2" xfId="64"/>
    <cellStyle name="20% - Акцент5 10 2" xfId="65"/>
    <cellStyle name="20% - Акцент5 11 2" xfId="66"/>
    <cellStyle name="20% - Акцент5 12 2" xfId="67"/>
    <cellStyle name="20% - Акцент5 13 2" xfId="68"/>
    <cellStyle name="20% - Акцент5 14 2" xfId="69"/>
    <cellStyle name="20% - Акцент5 15 2" xfId="70"/>
    <cellStyle name="20% - Акцент5 16 2" xfId="71"/>
    <cellStyle name="20% - Акцент5 17 2" xfId="72"/>
    <cellStyle name="20% - Акцент5 2 2" xfId="73"/>
    <cellStyle name="20% - Акцент5 3 2" xfId="74"/>
    <cellStyle name="20% - Акцент5 4 2" xfId="75"/>
    <cellStyle name="20% - Акцент5 5 2" xfId="76"/>
    <cellStyle name="20% - Акцент5 6 2" xfId="77"/>
    <cellStyle name="20% - Акцент5 7 2" xfId="78"/>
    <cellStyle name="20% - Акцент5 8 2" xfId="79"/>
    <cellStyle name="20% - Акцент5 9 2" xfId="80"/>
    <cellStyle name="20% - Акцент6 10 2" xfId="81"/>
    <cellStyle name="20% - Акцент6 11 2" xfId="82"/>
    <cellStyle name="20% - Акцент6 12 2" xfId="83"/>
    <cellStyle name="20% - Акцент6 13 2" xfId="84"/>
    <cellStyle name="20% - Акцент6 14 2" xfId="85"/>
    <cellStyle name="20% - Акцент6 15 2" xfId="86"/>
    <cellStyle name="20% - Акцент6 16 2" xfId="87"/>
    <cellStyle name="20% - Акцент6 17 2" xfId="88"/>
    <cellStyle name="20% - Акцент6 2 2" xfId="89"/>
    <cellStyle name="20% - Акцент6 3 2" xfId="90"/>
    <cellStyle name="20% - Акцент6 4 2" xfId="91"/>
    <cellStyle name="20% - Акцент6 5 2" xfId="92"/>
    <cellStyle name="20% - Акцент6 6 2" xfId="93"/>
    <cellStyle name="20% - Акцент6 7 2" xfId="94"/>
    <cellStyle name="20% - Акцент6 8 2" xfId="95"/>
    <cellStyle name="20% - Акцент6 9 2" xfId="96"/>
    <cellStyle name="40% - Акцент1 10 2" xfId="97"/>
    <cellStyle name="40% - Акцент1 11 2" xfId="98"/>
    <cellStyle name="40% - Акцент1 12 2" xfId="99"/>
    <cellStyle name="40% - Акцент1 13 2" xfId="100"/>
    <cellStyle name="40% - Акцент1 14 2" xfId="101"/>
    <cellStyle name="40% - Акцент1 15 2" xfId="102"/>
    <cellStyle name="40% - Акцент1 16 2" xfId="103"/>
    <cellStyle name="40% - Акцент1 17 2" xfId="104"/>
    <cellStyle name="40% - Акцент1 2 2" xfId="105"/>
    <cellStyle name="40% - Акцент1 3 2" xfId="106"/>
    <cellStyle name="40% - Акцент1 4 2" xfId="107"/>
    <cellStyle name="40% - Акцент1 5 2" xfId="108"/>
    <cellStyle name="40% - Акцент1 6 2" xfId="109"/>
    <cellStyle name="40% - Акцент1 7 2" xfId="110"/>
    <cellStyle name="40% - Акцент1 8 2" xfId="111"/>
    <cellStyle name="40% - Акцент1 9 2" xfId="112"/>
    <cellStyle name="40% - Акцент2 10 2" xfId="113"/>
    <cellStyle name="40% - Акцент2 11 2" xfId="114"/>
    <cellStyle name="40% - Акцент2 12 2" xfId="115"/>
    <cellStyle name="40% - Акцент2 13 2" xfId="116"/>
    <cellStyle name="40% - Акцент2 14 2" xfId="117"/>
    <cellStyle name="40% - Акцент2 15 2" xfId="118"/>
    <cellStyle name="40% - Акцент2 16 2" xfId="119"/>
    <cellStyle name="40% - Акцент2 17 2" xfId="120"/>
    <cellStyle name="40% - Акцент2 2 2" xfId="121"/>
    <cellStyle name="40% - Акцент2 3 2" xfId="122"/>
    <cellStyle name="40% - Акцент2 4 2" xfId="123"/>
    <cellStyle name="40% - Акцент2 5 2" xfId="124"/>
    <cellStyle name="40% - Акцент2 6 2" xfId="125"/>
    <cellStyle name="40% - Акцент2 7 2" xfId="126"/>
    <cellStyle name="40% - Акцент2 8 2" xfId="127"/>
    <cellStyle name="40% - Акцент2 9 2" xfId="128"/>
    <cellStyle name="40% - Акцент3 10 2" xfId="129"/>
    <cellStyle name="40% - Акцент3 11 2" xfId="130"/>
    <cellStyle name="40% - Акцент3 12 2" xfId="131"/>
    <cellStyle name="40% - Акцент3 13 2" xfId="132"/>
    <cellStyle name="40% - Акцент3 14 2" xfId="133"/>
    <cellStyle name="40% - Акцент3 15 2" xfId="134"/>
    <cellStyle name="40% - Акцент3 16 2" xfId="135"/>
    <cellStyle name="40% - Акцент3 17 2" xfId="136"/>
    <cellStyle name="40% - Акцент3 2 2" xfId="137"/>
    <cellStyle name="40% - Акцент3 3 2" xfId="138"/>
    <cellStyle name="40% - Акцент3 4 2" xfId="139"/>
    <cellStyle name="40% - Акцент3 5 2" xfId="140"/>
    <cellStyle name="40% - Акцент3 6 2" xfId="141"/>
    <cellStyle name="40% - Акцент3 7 2" xfId="142"/>
    <cellStyle name="40% - Акцент3 8 2" xfId="143"/>
    <cellStyle name="40% - Акцент3 9 2" xfId="144"/>
    <cellStyle name="40% - Акцент4 10 2" xfId="145"/>
    <cellStyle name="40% - Акцент4 11 2" xfId="146"/>
    <cellStyle name="40% - Акцент4 12 2" xfId="147"/>
    <cellStyle name="40% - Акцент4 13 2" xfId="148"/>
    <cellStyle name="40% - Акцент4 14 2" xfId="149"/>
    <cellStyle name="40% - Акцент4 15 2" xfId="150"/>
    <cellStyle name="40% - Акцент4 16 2" xfId="151"/>
    <cellStyle name="40% - Акцент4 17 2" xfId="152"/>
    <cellStyle name="40% - Акцент4 2 2" xfId="153"/>
    <cellStyle name="40% - Акцент4 3 2" xfId="154"/>
    <cellStyle name="40% - Акцент4 4 2" xfId="155"/>
    <cellStyle name="40% - Акцент4 5 2" xfId="156"/>
    <cellStyle name="40% - Акцент4 6 2" xfId="157"/>
    <cellStyle name="40% - Акцент4 7 2" xfId="158"/>
    <cellStyle name="40% - Акцент4 8 2" xfId="159"/>
    <cellStyle name="40% - Акцент4 9 2" xfId="160"/>
    <cellStyle name="40% - Акцент5 10 2" xfId="161"/>
    <cellStyle name="40% - Акцент5 11 2" xfId="162"/>
    <cellStyle name="40% - Акцент5 12 2" xfId="163"/>
    <cellStyle name="40% - Акцент5 13 2" xfId="164"/>
    <cellStyle name="40% - Акцент5 14 2" xfId="165"/>
    <cellStyle name="40% - Акцент5 15 2" xfId="166"/>
    <cellStyle name="40% - Акцент5 16 2" xfId="167"/>
    <cellStyle name="40% - Акцент5 17 2" xfId="168"/>
    <cellStyle name="40% - Акцент5 2 2" xfId="169"/>
    <cellStyle name="40% - Акцент5 3 2" xfId="170"/>
    <cellStyle name="40% - Акцент5 4 2" xfId="171"/>
    <cellStyle name="40% - Акцент5 5 2" xfId="172"/>
    <cellStyle name="40% - Акцент5 6 2" xfId="173"/>
    <cellStyle name="40% - Акцент5 7 2" xfId="174"/>
    <cellStyle name="40% - Акцент5 8 2" xfId="175"/>
    <cellStyle name="40% - Акцент5 9 2" xfId="176"/>
    <cellStyle name="40% - Акцент6 10 2" xfId="177"/>
    <cellStyle name="40% - Акцент6 11 2" xfId="178"/>
    <cellStyle name="40% - Акцент6 12 2" xfId="179"/>
    <cellStyle name="40% - Акцент6 13 2" xfId="180"/>
    <cellStyle name="40% - Акцент6 14 2" xfId="181"/>
    <cellStyle name="40% - Акцент6 15 2" xfId="182"/>
    <cellStyle name="40% - Акцент6 16 2" xfId="183"/>
    <cellStyle name="40% - Акцент6 17 2" xfId="184"/>
    <cellStyle name="40% - Акцент6 2 2" xfId="185"/>
    <cellStyle name="40% - Акцент6 3 2" xfId="186"/>
    <cellStyle name="40% - Акцент6 4 2" xfId="187"/>
    <cellStyle name="40% - Акцент6 5 2" xfId="188"/>
    <cellStyle name="40% - Акцент6 6 2" xfId="189"/>
    <cellStyle name="40% - Акцент6 7 2" xfId="190"/>
    <cellStyle name="40% - Акцент6 8 2" xfId="191"/>
    <cellStyle name="40% - Акцент6 9 2" xfId="192"/>
    <cellStyle name="60% - Акцент1 10 2" xfId="193"/>
    <cellStyle name="60% - Акцент1 11 2" xfId="194"/>
    <cellStyle name="60% - Акцент1 12 2" xfId="195"/>
    <cellStyle name="60% - Акцент1 13 2" xfId="196"/>
    <cellStyle name="60% - Акцент1 14 2" xfId="197"/>
    <cellStyle name="60% - Акцент1 15 2" xfId="198"/>
    <cellStyle name="60% - Акцент1 16 2" xfId="199"/>
    <cellStyle name="60% - Акцент1 17 2" xfId="200"/>
    <cellStyle name="60% - Акцент1 2 2" xfId="201"/>
    <cellStyle name="60% - Акцент1 3 2" xfId="202"/>
    <cellStyle name="60% - Акцент1 4 2" xfId="203"/>
    <cellStyle name="60% - Акцент1 5 2" xfId="204"/>
    <cellStyle name="60% - Акцент1 6 2" xfId="205"/>
    <cellStyle name="60% - Акцент1 7 2" xfId="206"/>
    <cellStyle name="60% - Акцент1 8 2" xfId="207"/>
    <cellStyle name="60% - Акцент1 9 2" xfId="208"/>
    <cellStyle name="60% - Акцент2 10 2" xfId="209"/>
    <cellStyle name="60% - Акцент2 11 2" xfId="210"/>
    <cellStyle name="60% - Акцент2 12 2" xfId="211"/>
    <cellStyle name="60% - Акцент2 13 2" xfId="212"/>
    <cellStyle name="60% - Акцент2 14 2" xfId="213"/>
    <cellStyle name="60% - Акцент2 15 2" xfId="214"/>
    <cellStyle name="60% - Акцент2 16 2" xfId="215"/>
    <cellStyle name="60% - Акцент2 17 2" xfId="216"/>
    <cellStyle name="60% - Акцент2 2 2" xfId="217"/>
    <cellStyle name="60% - Акцент2 3 2" xfId="218"/>
    <cellStyle name="60% - Акцент2 4 2" xfId="219"/>
    <cellStyle name="60% - Акцент2 5 2" xfId="220"/>
    <cellStyle name="60% - Акцент2 6 2" xfId="221"/>
    <cellStyle name="60% - Акцент2 7 2" xfId="222"/>
    <cellStyle name="60% - Акцент2 8 2" xfId="223"/>
    <cellStyle name="60% - Акцент2 9 2" xfId="224"/>
    <cellStyle name="60% - Акцент3 10 2" xfId="225"/>
    <cellStyle name="60% - Акцент3 11 2" xfId="226"/>
    <cellStyle name="60% - Акцент3 12 2" xfId="227"/>
    <cellStyle name="60% - Акцент3 13 2" xfId="228"/>
    <cellStyle name="60% - Акцент3 14 2" xfId="229"/>
    <cellStyle name="60% - Акцент3 15 2" xfId="230"/>
    <cellStyle name="60% - Акцент3 16 2" xfId="231"/>
    <cellStyle name="60% - Акцент3 17 2" xfId="232"/>
    <cellStyle name="60% - Акцент3 2 2" xfId="233"/>
    <cellStyle name="60% - Акцент3 3 2" xfId="234"/>
    <cellStyle name="60% - Акцент3 4 2" xfId="235"/>
    <cellStyle name="60% - Акцент3 5 2" xfId="236"/>
    <cellStyle name="60% - Акцент3 6 2" xfId="237"/>
    <cellStyle name="60% - Акцент3 7 2" xfId="238"/>
    <cellStyle name="60% - Акцент3 8 2" xfId="239"/>
    <cellStyle name="60% - Акцент3 9 2" xfId="240"/>
    <cellStyle name="60% - Акцент4 10 2" xfId="241"/>
    <cellStyle name="60% - Акцент4 11 2" xfId="242"/>
    <cellStyle name="60% - Акцент4 12 2" xfId="243"/>
    <cellStyle name="60% - Акцент4 13 2" xfId="244"/>
    <cellStyle name="60% - Акцент4 14 2" xfId="245"/>
    <cellStyle name="60% - Акцент4 15 2" xfId="246"/>
    <cellStyle name="60% - Акцент4 16 2" xfId="247"/>
    <cellStyle name="60% - Акцент4 17 2" xfId="248"/>
    <cellStyle name="60% - Акцент4 2 2" xfId="249"/>
    <cellStyle name="60% - Акцент4 3 2" xfId="250"/>
    <cellStyle name="60% - Акцент4 4 2" xfId="251"/>
    <cellStyle name="60% - Акцент4 5 2" xfId="252"/>
    <cellStyle name="60% - Акцент4 6 2" xfId="253"/>
    <cellStyle name="60% - Акцент4 7 2" xfId="254"/>
    <cellStyle name="60% - Акцент4 8 2" xfId="255"/>
    <cellStyle name="60% - Акцент4 9 2" xfId="256"/>
    <cellStyle name="60% - Акцент5 10 2" xfId="257"/>
    <cellStyle name="60% - Акцент5 11 2" xfId="258"/>
    <cellStyle name="60% - Акцент5 12 2" xfId="259"/>
    <cellStyle name="60% - Акцент5 13 2" xfId="260"/>
    <cellStyle name="60% - Акцент5 14 2" xfId="261"/>
    <cellStyle name="60% - Акцент5 15 2" xfId="262"/>
    <cellStyle name="60% - Акцент5 16 2" xfId="263"/>
    <cellStyle name="60% - Акцент5 17 2" xfId="264"/>
    <cellStyle name="60% - Акцент5 2 2" xfId="265"/>
    <cellStyle name="60% - Акцент5 3 2" xfId="266"/>
    <cellStyle name="60% - Акцент5 4 2" xfId="267"/>
    <cellStyle name="60% - Акцент5 5 2" xfId="268"/>
    <cellStyle name="60% - Акцент5 6 2" xfId="269"/>
    <cellStyle name="60% - Акцент5 7 2" xfId="270"/>
    <cellStyle name="60% - Акцент5 8 2" xfId="271"/>
    <cellStyle name="60% - Акцент5 9 2" xfId="272"/>
    <cellStyle name="60% - Акцент6 10 2" xfId="273"/>
    <cellStyle name="60% - Акцент6 11 2" xfId="274"/>
    <cellStyle name="60% - Акцент6 12 2" xfId="275"/>
    <cellStyle name="60% - Акцент6 13 2" xfId="276"/>
    <cellStyle name="60% - Акцент6 14 2" xfId="277"/>
    <cellStyle name="60% - Акцент6 15 2" xfId="278"/>
    <cellStyle name="60% - Акцент6 16 2" xfId="279"/>
    <cellStyle name="60% - Акцент6 17 2" xfId="280"/>
    <cellStyle name="60% - Акцент6 2 2" xfId="281"/>
    <cellStyle name="60% - Акцент6 3 2" xfId="282"/>
    <cellStyle name="60% - Акцент6 4 2" xfId="283"/>
    <cellStyle name="60% - Акцент6 5 2" xfId="284"/>
    <cellStyle name="60% - Акцент6 6 2" xfId="285"/>
    <cellStyle name="60% - Акцент6 7 2" xfId="286"/>
    <cellStyle name="60% - Акцент6 8 2" xfId="287"/>
    <cellStyle name="60% - Акцент6 9 2" xfId="288"/>
    <cellStyle name="Euro" xfId="289"/>
    <cellStyle name="Euro 10" xfId="290"/>
    <cellStyle name="Euro 11" xfId="291"/>
    <cellStyle name="Euro 12" xfId="292"/>
    <cellStyle name="Euro 2" xfId="293"/>
    <cellStyle name="Euro 3" xfId="294"/>
    <cellStyle name="Euro 4" xfId="295"/>
    <cellStyle name="Euro 5" xfId="296"/>
    <cellStyle name="Euro 6" xfId="297"/>
    <cellStyle name="Euro 7" xfId="298"/>
    <cellStyle name="Euro 8" xfId="299"/>
    <cellStyle name="Euro 9" xfId="300"/>
    <cellStyle name="Normal_вып720-767ведом объемов(лот1)2 русск" xfId="301"/>
    <cellStyle name="Акцент1 10 2" xfId="302"/>
    <cellStyle name="Акцент1 11 2" xfId="303"/>
    <cellStyle name="Акцент1 12 2" xfId="304"/>
    <cellStyle name="Акцент1 13 2" xfId="305"/>
    <cellStyle name="Акцент1 14 2" xfId="306"/>
    <cellStyle name="Акцент1 15 2" xfId="307"/>
    <cellStyle name="Акцент1 16 2" xfId="308"/>
    <cellStyle name="Акцент1 17 2" xfId="309"/>
    <cellStyle name="Акцент1 2 2" xfId="310"/>
    <cellStyle name="Акцент1 3 2" xfId="311"/>
    <cellStyle name="Акцент1 4 2" xfId="312"/>
    <cellStyle name="Акцент1 5 2" xfId="313"/>
    <cellStyle name="Акцент1 6 2" xfId="314"/>
    <cellStyle name="Акцент1 7 2" xfId="315"/>
    <cellStyle name="Акцент1 8 2" xfId="316"/>
    <cellStyle name="Акцент1 9 2" xfId="317"/>
    <cellStyle name="Акцент2 10 2" xfId="318"/>
    <cellStyle name="Акцент2 11 2" xfId="319"/>
    <cellStyle name="Акцент2 12 2" xfId="320"/>
    <cellStyle name="Акцент2 13 2" xfId="321"/>
    <cellStyle name="Акцент2 14 2" xfId="322"/>
    <cellStyle name="Акцент2 15 2" xfId="323"/>
    <cellStyle name="Акцент2 16 2" xfId="324"/>
    <cellStyle name="Акцент2 17 2" xfId="325"/>
    <cellStyle name="Акцент2 2 2" xfId="326"/>
    <cellStyle name="Акцент2 3 2" xfId="327"/>
    <cellStyle name="Акцент2 4 2" xfId="328"/>
    <cellStyle name="Акцент2 5 2" xfId="329"/>
    <cellStyle name="Акцент2 6 2" xfId="330"/>
    <cellStyle name="Акцент2 7 2" xfId="331"/>
    <cellStyle name="Акцент2 8 2" xfId="332"/>
    <cellStyle name="Акцент2 9 2" xfId="333"/>
    <cellStyle name="Акцент3 10 2" xfId="334"/>
    <cellStyle name="Акцент3 11 2" xfId="335"/>
    <cellStyle name="Акцент3 12 2" xfId="336"/>
    <cellStyle name="Акцент3 13 2" xfId="337"/>
    <cellStyle name="Акцент3 14 2" xfId="338"/>
    <cellStyle name="Акцент3 15 2" xfId="339"/>
    <cellStyle name="Акцент3 16 2" xfId="340"/>
    <cellStyle name="Акцент3 17 2" xfId="341"/>
    <cellStyle name="Акцент3 2 2" xfId="342"/>
    <cellStyle name="Акцент3 3 2" xfId="343"/>
    <cellStyle name="Акцент3 4 2" xfId="344"/>
    <cellStyle name="Акцент3 5 2" xfId="345"/>
    <cellStyle name="Акцент3 6 2" xfId="346"/>
    <cellStyle name="Акцент3 7 2" xfId="347"/>
    <cellStyle name="Акцент3 8 2" xfId="348"/>
    <cellStyle name="Акцент3 9 2" xfId="349"/>
    <cellStyle name="Акцент4 10 2" xfId="350"/>
    <cellStyle name="Акцент4 11 2" xfId="351"/>
    <cellStyle name="Акцент4 12 2" xfId="352"/>
    <cellStyle name="Акцент4 13 2" xfId="353"/>
    <cellStyle name="Акцент4 14 2" xfId="354"/>
    <cellStyle name="Акцент4 15 2" xfId="355"/>
    <cellStyle name="Акцент4 16 2" xfId="356"/>
    <cellStyle name="Акцент4 17 2" xfId="357"/>
    <cellStyle name="Акцент4 2 2" xfId="358"/>
    <cellStyle name="Акцент4 3 2" xfId="359"/>
    <cellStyle name="Акцент4 4 2" xfId="360"/>
    <cellStyle name="Акцент4 5 2" xfId="361"/>
    <cellStyle name="Акцент4 6 2" xfId="362"/>
    <cellStyle name="Акцент4 7 2" xfId="363"/>
    <cellStyle name="Акцент4 8 2" xfId="364"/>
    <cellStyle name="Акцент4 9 2" xfId="365"/>
    <cellStyle name="Акцент5 10 2" xfId="366"/>
    <cellStyle name="Акцент5 11 2" xfId="367"/>
    <cellStyle name="Акцент5 12 2" xfId="368"/>
    <cellStyle name="Акцент5 13 2" xfId="369"/>
    <cellStyle name="Акцент5 14 2" xfId="370"/>
    <cellStyle name="Акцент5 15 2" xfId="371"/>
    <cellStyle name="Акцент5 16 2" xfId="372"/>
    <cellStyle name="Акцент5 17 2" xfId="373"/>
    <cellStyle name="Акцент5 2 2" xfId="374"/>
    <cellStyle name="Акцент5 3 2" xfId="375"/>
    <cellStyle name="Акцент5 4 2" xfId="376"/>
    <cellStyle name="Акцент5 5 2" xfId="377"/>
    <cellStyle name="Акцент5 6 2" xfId="378"/>
    <cellStyle name="Акцент5 7 2" xfId="379"/>
    <cellStyle name="Акцент5 8 2" xfId="380"/>
    <cellStyle name="Акцент5 9 2" xfId="381"/>
    <cellStyle name="Акцент6 10 2" xfId="382"/>
    <cellStyle name="Акцент6 11 2" xfId="383"/>
    <cellStyle name="Акцент6 12 2" xfId="384"/>
    <cellStyle name="Акцент6 13 2" xfId="385"/>
    <cellStyle name="Акцент6 14 2" xfId="386"/>
    <cellStyle name="Акцент6 15 2" xfId="387"/>
    <cellStyle name="Акцент6 16 2" xfId="388"/>
    <cellStyle name="Акцент6 17 2" xfId="389"/>
    <cellStyle name="Акцент6 2 2" xfId="390"/>
    <cellStyle name="Акцент6 3 2" xfId="391"/>
    <cellStyle name="Акцент6 4 2" xfId="392"/>
    <cellStyle name="Акцент6 5 2" xfId="393"/>
    <cellStyle name="Акцент6 6 2" xfId="394"/>
    <cellStyle name="Акцент6 7 2" xfId="395"/>
    <cellStyle name="Акцент6 8 2" xfId="396"/>
    <cellStyle name="Акцент6 9 2" xfId="397"/>
    <cellStyle name="Ввод  10 2" xfId="398"/>
    <cellStyle name="Ввод  11 2" xfId="399"/>
    <cellStyle name="Ввод  12 2" xfId="400"/>
    <cellStyle name="Ввод  13 2" xfId="401"/>
    <cellStyle name="Ввод  14 2" xfId="402"/>
    <cellStyle name="Ввод  15 2" xfId="403"/>
    <cellStyle name="Ввод  16 2" xfId="404"/>
    <cellStyle name="Ввод  17 2" xfId="405"/>
    <cellStyle name="Ввод  2 2" xfId="406"/>
    <cellStyle name="Ввод  3 2" xfId="407"/>
    <cellStyle name="Ввод  4 2" xfId="408"/>
    <cellStyle name="Ввод  5 2" xfId="409"/>
    <cellStyle name="Ввод  6 2" xfId="410"/>
    <cellStyle name="Ввод  7 2" xfId="411"/>
    <cellStyle name="Ввод  8 2" xfId="412"/>
    <cellStyle name="Ввод  9 2" xfId="413"/>
    <cellStyle name="Вывод 10 2" xfId="414"/>
    <cellStyle name="Вывод 11 2" xfId="415"/>
    <cellStyle name="Вывод 12 2" xfId="416"/>
    <cellStyle name="Вывод 13 2" xfId="417"/>
    <cellStyle name="Вывод 14 2" xfId="418"/>
    <cellStyle name="Вывод 15 2" xfId="419"/>
    <cellStyle name="Вывод 16 2" xfId="420"/>
    <cellStyle name="Вывод 17 2" xfId="421"/>
    <cellStyle name="Вывод 2 2" xfId="422"/>
    <cellStyle name="Вывод 3 2" xfId="423"/>
    <cellStyle name="Вывод 4 2" xfId="424"/>
    <cellStyle name="Вывод 5 2" xfId="425"/>
    <cellStyle name="Вывод 6 2" xfId="426"/>
    <cellStyle name="Вывод 7 2" xfId="427"/>
    <cellStyle name="Вывод 8 2" xfId="428"/>
    <cellStyle name="Вывод 9 2" xfId="429"/>
    <cellStyle name="Вычисление 10 2" xfId="430"/>
    <cellStyle name="Вычисление 11 2" xfId="431"/>
    <cellStyle name="Вычисление 12 2" xfId="432"/>
    <cellStyle name="Вычисление 13 2" xfId="433"/>
    <cellStyle name="Вычисление 14 2" xfId="434"/>
    <cellStyle name="Вычисление 15 2" xfId="435"/>
    <cellStyle name="Вычисление 16 2" xfId="436"/>
    <cellStyle name="Вычисление 17 2" xfId="437"/>
    <cellStyle name="Вычисление 2 2" xfId="438"/>
    <cellStyle name="Вычисление 3 2" xfId="439"/>
    <cellStyle name="Вычисление 4 2" xfId="440"/>
    <cellStyle name="Вычисление 5 2" xfId="441"/>
    <cellStyle name="Вычисление 6 2" xfId="442"/>
    <cellStyle name="Вычисление 7 2" xfId="443"/>
    <cellStyle name="Вычисление 8 2" xfId="444"/>
    <cellStyle name="Вычисление 9 2" xfId="445"/>
    <cellStyle name="Денежный 2" xfId="446"/>
    <cellStyle name="Заголовок 1 10 2" xfId="447"/>
    <cellStyle name="Заголовок 1 11 2" xfId="448"/>
    <cellStyle name="Заголовок 1 12 2" xfId="449"/>
    <cellStyle name="Заголовок 1 13 2" xfId="450"/>
    <cellStyle name="Заголовок 1 14 2" xfId="451"/>
    <cellStyle name="Заголовок 1 15 2" xfId="452"/>
    <cellStyle name="Заголовок 1 16 2" xfId="453"/>
    <cellStyle name="Заголовок 1 17 2" xfId="454"/>
    <cellStyle name="Заголовок 1 2 2" xfId="455"/>
    <cellStyle name="Заголовок 1 3 2" xfId="456"/>
    <cellStyle name="Заголовок 1 4 2" xfId="457"/>
    <cellStyle name="Заголовок 1 5 2" xfId="458"/>
    <cellStyle name="Заголовок 1 6 2" xfId="459"/>
    <cellStyle name="Заголовок 1 7 2" xfId="460"/>
    <cellStyle name="Заголовок 1 8 2" xfId="461"/>
    <cellStyle name="Заголовок 1 9 2" xfId="462"/>
    <cellStyle name="Заголовок 2 10 2" xfId="463"/>
    <cellStyle name="Заголовок 2 11 2" xfId="464"/>
    <cellStyle name="Заголовок 2 12 2" xfId="465"/>
    <cellStyle name="Заголовок 2 13 2" xfId="466"/>
    <cellStyle name="Заголовок 2 14 2" xfId="467"/>
    <cellStyle name="Заголовок 2 15 2" xfId="468"/>
    <cellStyle name="Заголовок 2 16 2" xfId="469"/>
    <cellStyle name="Заголовок 2 17 2" xfId="470"/>
    <cellStyle name="Заголовок 2 2 2" xfId="471"/>
    <cellStyle name="Заголовок 2 3 2" xfId="472"/>
    <cellStyle name="Заголовок 2 4 2" xfId="473"/>
    <cellStyle name="Заголовок 2 5 2" xfId="474"/>
    <cellStyle name="Заголовок 2 6 2" xfId="475"/>
    <cellStyle name="Заголовок 2 7 2" xfId="476"/>
    <cellStyle name="Заголовок 2 8 2" xfId="477"/>
    <cellStyle name="Заголовок 2 9 2" xfId="478"/>
    <cellStyle name="Заголовок 3 10 2" xfId="479"/>
    <cellStyle name="Заголовок 3 11 2" xfId="480"/>
    <cellStyle name="Заголовок 3 12 2" xfId="481"/>
    <cellStyle name="Заголовок 3 13 2" xfId="482"/>
    <cellStyle name="Заголовок 3 14 2" xfId="483"/>
    <cellStyle name="Заголовок 3 15 2" xfId="484"/>
    <cellStyle name="Заголовок 3 16 2" xfId="485"/>
    <cellStyle name="Заголовок 3 17 2" xfId="486"/>
    <cellStyle name="Заголовок 3 2 2" xfId="487"/>
    <cellStyle name="Заголовок 3 3 2" xfId="488"/>
    <cellStyle name="Заголовок 3 4 2" xfId="489"/>
    <cellStyle name="Заголовок 3 5 2" xfId="490"/>
    <cellStyle name="Заголовок 3 6 2" xfId="491"/>
    <cellStyle name="Заголовок 3 7 2" xfId="492"/>
    <cellStyle name="Заголовок 3 8 2" xfId="493"/>
    <cellStyle name="Заголовок 3 9 2" xfId="494"/>
    <cellStyle name="Заголовок 4 10 2" xfId="495"/>
    <cellStyle name="Заголовок 4 11 2" xfId="496"/>
    <cellStyle name="Заголовок 4 12 2" xfId="497"/>
    <cellStyle name="Заголовок 4 13 2" xfId="498"/>
    <cellStyle name="Заголовок 4 14 2" xfId="499"/>
    <cellStyle name="Заголовок 4 15 2" xfId="500"/>
    <cellStyle name="Заголовок 4 16 2" xfId="501"/>
    <cellStyle name="Заголовок 4 17 2" xfId="502"/>
    <cellStyle name="Заголовок 4 2 2" xfId="503"/>
    <cellStyle name="Заголовок 4 3 2" xfId="504"/>
    <cellStyle name="Заголовок 4 4 2" xfId="505"/>
    <cellStyle name="Заголовок 4 5 2" xfId="506"/>
    <cellStyle name="Заголовок 4 6 2" xfId="507"/>
    <cellStyle name="Заголовок 4 7 2" xfId="508"/>
    <cellStyle name="Заголовок 4 8 2" xfId="509"/>
    <cellStyle name="Заголовок 4 9 2" xfId="510"/>
    <cellStyle name="Итог 10 2" xfId="511"/>
    <cellStyle name="Итог 11 2" xfId="512"/>
    <cellStyle name="Итог 12 2" xfId="513"/>
    <cellStyle name="Итог 13 2" xfId="514"/>
    <cellStyle name="Итог 14 2" xfId="515"/>
    <cellStyle name="Итог 15 2" xfId="516"/>
    <cellStyle name="Итог 16 2" xfId="517"/>
    <cellStyle name="Итог 17 2" xfId="518"/>
    <cellStyle name="Итог 2 2" xfId="519"/>
    <cellStyle name="Итог 3 2" xfId="520"/>
    <cellStyle name="Итог 4 2" xfId="521"/>
    <cellStyle name="Итог 5 2" xfId="522"/>
    <cellStyle name="Итог 6 2" xfId="523"/>
    <cellStyle name="Итог 7 2" xfId="524"/>
    <cellStyle name="Итог 8 2" xfId="525"/>
    <cellStyle name="Итог 9 2" xfId="526"/>
    <cellStyle name="Контрольная ячейка 10 2" xfId="527"/>
    <cellStyle name="Контрольная ячейка 11 2" xfId="528"/>
    <cellStyle name="Контрольная ячейка 12 2" xfId="529"/>
    <cellStyle name="Контрольная ячейка 13 2" xfId="530"/>
    <cellStyle name="Контрольная ячейка 14 2" xfId="531"/>
    <cellStyle name="Контрольная ячейка 15 2" xfId="532"/>
    <cellStyle name="Контрольная ячейка 16 2" xfId="533"/>
    <cellStyle name="Контрольная ячейка 17 2" xfId="534"/>
    <cellStyle name="Контрольная ячейка 2 2" xfId="535"/>
    <cellStyle name="Контрольная ячейка 3 2" xfId="536"/>
    <cellStyle name="Контрольная ячейка 4 2" xfId="537"/>
    <cellStyle name="Контрольная ячейка 5 2" xfId="538"/>
    <cellStyle name="Контрольная ячейка 6 2" xfId="539"/>
    <cellStyle name="Контрольная ячейка 7 2" xfId="540"/>
    <cellStyle name="Контрольная ячейка 8 2" xfId="541"/>
    <cellStyle name="Контрольная ячейка 9 2" xfId="542"/>
    <cellStyle name="Название 10 2" xfId="543"/>
    <cellStyle name="Название 11 2" xfId="544"/>
    <cellStyle name="Название 12 2" xfId="545"/>
    <cellStyle name="Название 13 2" xfId="546"/>
    <cellStyle name="Название 14 2" xfId="547"/>
    <cellStyle name="Название 15 2" xfId="548"/>
    <cellStyle name="Название 16 2" xfId="549"/>
    <cellStyle name="Название 17 2" xfId="550"/>
    <cellStyle name="Название 2 2" xfId="551"/>
    <cellStyle name="Название 3 2" xfId="552"/>
    <cellStyle name="Название 4 2" xfId="553"/>
    <cellStyle name="Название 5 2" xfId="554"/>
    <cellStyle name="Название 6 2" xfId="555"/>
    <cellStyle name="Название 7 2" xfId="556"/>
    <cellStyle name="Название 8 2" xfId="557"/>
    <cellStyle name="Название 9 2" xfId="558"/>
    <cellStyle name="Нейтральный 10 2" xfId="559"/>
    <cellStyle name="Нейтральный 11 2" xfId="560"/>
    <cellStyle name="Нейтральный 12 2" xfId="561"/>
    <cellStyle name="Нейтральный 13 2" xfId="562"/>
    <cellStyle name="Нейтральный 14 2" xfId="563"/>
    <cellStyle name="Нейтральный 15 2" xfId="564"/>
    <cellStyle name="Нейтральный 16 2" xfId="565"/>
    <cellStyle name="Нейтральный 17 2" xfId="566"/>
    <cellStyle name="Нейтральный 2 2" xfId="567"/>
    <cellStyle name="Нейтральный 3 2" xfId="568"/>
    <cellStyle name="Нейтральный 4 2" xfId="569"/>
    <cellStyle name="Нейтральный 5 2" xfId="570"/>
    <cellStyle name="Нейтральный 6 2" xfId="571"/>
    <cellStyle name="Нейтральный 7 2" xfId="572"/>
    <cellStyle name="Нейтральный 8 2" xfId="573"/>
    <cellStyle name="Нейтральный 9 2" xfId="574"/>
    <cellStyle name="Обычный" xfId="0" builtinId="0"/>
    <cellStyle name="Обычный 10" xfId="575"/>
    <cellStyle name="Обычный 10 2" xfId="576"/>
    <cellStyle name="Обычный 11" xfId="746"/>
    <cellStyle name="Обычный 11 2" xfId="577"/>
    <cellStyle name="Обычный 15" xfId="578"/>
    <cellStyle name="Обычный 15 2" xfId="579"/>
    <cellStyle name="Обычный 16" xfId="580"/>
    <cellStyle name="Обычный 16 2" xfId="581"/>
    <cellStyle name="Обычный 17" xfId="582"/>
    <cellStyle name="Обычный 17 2" xfId="583"/>
    <cellStyle name="Обычный 18" xfId="584"/>
    <cellStyle name="Обычный 18 2" xfId="585"/>
    <cellStyle name="Обычный 2" xfId="586"/>
    <cellStyle name="Обычный 2 10" xfId="587"/>
    <cellStyle name="Обычный 2 11" xfId="588"/>
    <cellStyle name="Обычный 2 2" xfId="589"/>
    <cellStyle name="Обычный 2 3" xfId="590"/>
    <cellStyle name="Обычный 2 4" xfId="591"/>
    <cellStyle name="Обычный 2 5" xfId="592"/>
    <cellStyle name="Обычный 2 6" xfId="593"/>
    <cellStyle name="Обычный 2 7" xfId="594"/>
    <cellStyle name="Обычный 2 8" xfId="595"/>
    <cellStyle name="Обычный 2 9" xfId="596"/>
    <cellStyle name="Обычный 2_Ведомость объемов 849 - 880 (I и II ст)" xfId="597"/>
    <cellStyle name="Обычный 24" xfId="598"/>
    <cellStyle name="Обычный 25" xfId="599"/>
    <cellStyle name="Обычный 3" xfId="600"/>
    <cellStyle name="Обычный 4" xfId="601"/>
    <cellStyle name="Обычный 5" xfId="602"/>
    <cellStyle name="Обычный 5 2" xfId="603"/>
    <cellStyle name="Обычный 6" xfId="604"/>
    <cellStyle name="Обычный 6 2" xfId="605"/>
    <cellStyle name="Обычный 7" xfId="606"/>
    <cellStyle name="Обычный 7 2" xfId="607"/>
    <cellStyle name="Обычный 8" xfId="608"/>
    <cellStyle name="Обычный 8 2" xfId="609"/>
    <cellStyle name="Обычный 9" xfId="610"/>
    <cellStyle name="Обычный 9 2" xfId="611"/>
    <cellStyle name="Основа-СРП" xfId="612"/>
    <cellStyle name="Плохой 10 2" xfId="613"/>
    <cellStyle name="Плохой 11 2" xfId="614"/>
    <cellStyle name="Плохой 12 2" xfId="615"/>
    <cellStyle name="Плохой 13 2" xfId="616"/>
    <cellStyle name="Плохой 14 2" xfId="617"/>
    <cellStyle name="Плохой 15 2" xfId="618"/>
    <cellStyle name="Плохой 16 2" xfId="619"/>
    <cellStyle name="Плохой 17 2" xfId="620"/>
    <cellStyle name="Плохой 2 2" xfId="621"/>
    <cellStyle name="Плохой 3 2" xfId="622"/>
    <cellStyle name="Плохой 4 2" xfId="623"/>
    <cellStyle name="Плохой 5 2" xfId="624"/>
    <cellStyle name="Плохой 6 2" xfId="625"/>
    <cellStyle name="Плохой 7 2" xfId="626"/>
    <cellStyle name="Плохой 8 2" xfId="627"/>
    <cellStyle name="Плохой 9 2" xfId="628"/>
    <cellStyle name="Пояснение 10 2" xfId="629"/>
    <cellStyle name="Пояснение 11 2" xfId="630"/>
    <cellStyle name="Пояснение 12 2" xfId="631"/>
    <cellStyle name="Пояснение 13 2" xfId="632"/>
    <cellStyle name="Пояснение 14 2" xfId="633"/>
    <cellStyle name="Пояснение 15 2" xfId="634"/>
    <cellStyle name="Пояснение 16 2" xfId="635"/>
    <cellStyle name="Пояснение 17 2" xfId="636"/>
    <cellStyle name="Пояснение 2 2" xfId="637"/>
    <cellStyle name="Пояснение 3 2" xfId="638"/>
    <cellStyle name="Пояснение 4 2" xfId="639"/>
    <cellStyle name="Пояснение 5 2" xfId="640"/>
    <cellStyle name="Пояснение 6 2" xfId="641"/>
    <cellStyle name="Пояснение 7 2" xfId="642"/>
    <cellStyle name="Пояснение 8 2" xfId="643"/>
    <cellStyle name="Пояснение 9 2" xfId="644"/>
    <cellStyle name="Примечание 10 2" xfId="645"/>
    <cellStyle name="Примечание 11 2" xfId="646"/>
    <cellStyle name="Примечание 12 2" xfId="647"/>
    <cellStyle name="Примечание 13 2" xfId="648"/>
    <cellStyle name="Примечание 14 2" xfId="649"/>
    <cellStyle name="Примечание 15 2" xfId="650"/>
    <cellStyle name="Примечание 16 2" xfId="651"/>
    <cellStyle name="Примечание 17 2" xfId="652"/>
    <cellStyle name="Примечание 2 10" xfId="653"/>
    <cellStyle name="Примечание 2 11" xfId="654"/>
    <cellStyle name="Примечание 2 12" xfId="655"/>
    <cellStyle name="Примечание 2 13" xfId="656"/>
    <cellStyle name="Примечание 2 14" xfId="657"/>
    <cellStyle name="Примечание 2 2" xfId="658"/>
    <cellStyle name="Примечание 2 3" xfId="659"/>
    <cellStyle name="Примечание 2 4" xfId="660"/>
    <cellStyle name="Примечание 2 5" xfId="661"/>
    <cellStyle name="Примечание 2 6" xfId="662"/>
    <cellStyle name="Примечание 2 7" xfId="663"/>
    <cellStyle name="Примечание 2 8" xfId="664"/>
    <cellStyle name="Примечание 2 9" xfId="665"/>
    <cellStyle name="Примечание 3 2" xfId="666"/>
    <cellStyle name="Примечание 3 3" xfId="667"/>
    <cellStyle name="Примечание 3 4" xfId="668"/>
    <cellStyle name="Примечание 3 5" xfId="669"/>
    <cellStyle name="Примечание 3 6" xfId="670"/>
    <cellStyle name="Примечание 3 7" xfId="671"/>
    <cellStyle name="Примечание 3 8" xfId="672"/>
    <cellStyle name="Примечание 4 2" xfId="673"/>
    <cellStyle name="Примечание 5 2" xfId="674"/>
    <cellStyle name="Примечание 6 2" xfId="675"/>
    <cellStyle name="Примечание 7 2" xfId="676"/>
    <cellStyle name="Примечание 8 2" xfId="677"/>
    <cellStyle name="Примечание 9 2" xfId="678"/>
    <cellStyle name="Процентный 2" xfId="679"/>
    <cellStyle name="Процентный 3" xfId="744"/>
    <cellStyle name="Связанная ячейка 10 2" xfId="680"/>
    <cellStyle name="Связанная ячейка 11 2" xfId="681"/>
    <cellStyle name="Связанная ячейка 12 2" xfId="682"/>
    <cellStyle name="Связанная ячейка 13 2" xfId="683"/>
    <cellStyle name="Связанная ячейка 14 2" xfId="684"/>
    <cellStyle name="Связанная ячейка 15 2" xfId="685"/>
    <cellStyle name="Связанная ячейка 16 2" xfId="686"/>
    <cellStyle name="Связанная ячейка 17 2" xfId="687"/>
    <cellStyle name="Связанная ячейка 2 2" xfId="688"/>
    <cellStyle name="Связанная ячейка 3 2" xfId="689"/>
    <cellStyle name="Связанная ячейка 4 2" xfId="690"/>
    <cellStyle name="Связанная ячейка 5 2" xfId="691"/>
    <cellStyle name="Связанная ячейка 6 2" xfId="692"/>
    <cellStyle name="Связанная ячейка 7 2" xfId="693"/>
    <cellStyle name="Связанная ячейка 8 2" xfId="694"/>
    <cellStyle name="Связанная ячейка 9 2" xfId="695"/>
    <cellStyle name="строка таблицы" xfId="696"/>
    <cellStyle name="Текст предупреждения 10 2" xfId="697"/>
    <cellStyle name="Текст предупреждения 11 2" xfId="698"/>
    <cellStyle name="Текст предупреждения 12 2" xfId="699"/>
    <cellStyle name="Текст предупреждения 13 2" xfId="700"/>
    <cellStyle name="Текст предупреждения 14 2" xfId="701"/>
    <cellStyle name="Текст предупреждения 15 2" xfId="702"/>
    <cellStyle name="Текст предупреждения 16 2" xfId="703"/>
    <cellStyle name="Текст предупреждения 17 2" xfId="704"/>
    <cellStyle name="Текст предупреждения 2 2" xfId="705"/>
    <cellStyle name="Текст предупреждения 3 2" xfId="706"/>
    <cellStyle name="Текст предупреждения 4 2" xfId="707"/>
    <cellStyle name="Текст предупреждения 5 2" xfId="708"/>
    <cellStyle name="Текст предупреждения 6 2" xfId="709"/>
    <cellStyle name="Текст предупреждения 7 2" xfId="710"/>
    <cellStyle name="Текст предупреждения 8 2" xfId="711"/>
    <cellStyle name="Текст предупреждения 9 2" xfId="712"/>
    <cellStyle name="Тысячи [0]_1" xfId="713"/>
    <cellStyle name="Тысячи_1" xfId="714"/>
    <cellStyle name="Финансовый 2" xfId="715"/>
    <cellStyle name="Финансовый 2 10" xfId="716"/>
    <cellStyle name="Финансовый 2 11" xfId="717"/>
    <cellStyle name="Финансовый 2 12" xfId="718"/>
    <cellStyle name="Финансовый 2 2" xfId="719"/>
    <cellStyle name="Финансовый 2 3" xfId="720"/>
    <cellStyle name="Финансовый 2 4" xfId="721"/>
    <cellStyle name="Финансовый 2 5" xfId="722"/>
    <cellStyle name="Финансовый 2 6" xfId="723"/>
    <cellStyle name="Финансовый 2 7" xfId="724"/>
    <cellStyle name="Финансовый 2 8" xfId="725"/>
    <cellStyle name="Финансовый 2 9" xfId="726"/>
    <cellStyle name="Финансовый 3" xfId="745"/>
    <cellStyle name="Хороший 10 2" xfId="727"/>
    <cellStyle name="Хороший 11 2" xfId="728"/>
    <cellStyle name="Хороший 12 2" xfId="729"/>
    <cellStyle name="Хороший 13 2" xfId="730"/>
    <cellStyle name="Хороший 14 2" xfId="731"/>
    <cellStyle name="Хороший 15 2" xfId="732"/>
    <cellStyle name="Хороший 16 2" xfId="733"/>
    <cellStyle name="Хороший 17 2" xfId="734"/>
    <cellStyle name="Хороший 2 2" xfId="735"/>
    <cellStyle name="Хороший 3 2" xfId="736"/>
    <cellStyle name="Хороший 4 2" xfId="737"/>
    <cellStyle name="Хороший 5 2" xfId="738"/>
    <cellStyle name="Хороший 6 2" xfId="739"/>
    <cellStyle name="Хороший 7 2" xfId="740"/>
    <cellStyle name="Хороший 8 2" xfId="741"/>
    <cellStyle name="Хороший 9 2" xfId="742"/>
    <cellStyle name="шапка таблицы" xfId="743"/>
  </cellStyles>
  <dxfs count="0"/>
  <tableStyles count="0" defaultTableStyle="TableStyleMedium2" defaultPivotStyle="PivotStyleLight16"/>
  <colors>
    <mruColors>
      <color rgb="FF00CC66"/>
      <color rgb="FFFFFF99"/>
      <color rgb="FFFF3300"/>
      <color rgb="FF11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orozov\LOCALS~1\Temp\bat\DOCUME~1\PUSHMI~1.ZAO\LOCALS~1\Temp\Rar$DI00.715\&#1043;&#1088;&#1072;&#1092;&#1080;&#1082;%20&#1086;&#1090;%20&#1076;&#1086;&#1088;.%20&#1076;&#1077;&#108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Common\pd\&#1046;&#1091;&#1082;&#1086;&#1074;&#1072;\2008%20&#1075;&#1086;&#1076;\&#1086;&#1090;&#1095;&#1077;&#1090;%205%20&#1084;&#1077;&#1089;&#1103;&#1094;&#1077;&#1074;\&#1046;&#1060;\&#1054;&#1090;&#1095;&#1105;&#1090;%20&#1046;&#1060;%20%20&#1079;&#1072;%209%20&#1084;&#1077;&#1089;.2007%20&#1086;&#1090;%2019%2011\&#1054;&#1090;&#1095;&#1105;&#1090;%20&#1046;&#1060;%20%20&#1079;&#1072;%209%20&#1084;&#1077;&#1089;.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zmina\c\&#1052;&#1086;&#1080;%20&#1076;&#1086;&#1082;&#1091;&#1084;&#1077;&#1085;&#1090;&#1099;\&#1043;&#1072;&#1083;&#1080;&#1085;&#1072;\&#1040;&#1085;&#1075;&#1072;&#1088;&#1072;\&#1040;&#1053;&#1043;&#1040;&#1056;&#1040;\ind_99%20&#1059;&#1050;&#1057;%20&#1092;&#1077;&#1074;&#1088;&#1072;&#1083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ina\c\&#1052;&#1086;&#1080;%20&#1076;&#1086;&#1082;&#1091;&#1084;&#1077;&#1085;&#1090;&#1099;\&#1043;&#1072;&#1083;&#1080;&#1085;&#1072;\&#1055;&#1086;&#1083;&#1085;&#1099;&#1081;%20&#1088;&#1072;&#1089;&#1095;&#1105;&#1090;%20&#1089;&#1090;&#1086;&#1080;&#1084;&#1086;&#1089;&#1090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vi\redMyDocuments$\DOCUME~1\Econom\LOCALS~1\Temp\Rar$DI01.765\&#1050;&#1050;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zmina\c\&#1052;&#1086;&#1080;%20&#1076;&#1086;&#1082;&#1091;&#1084;&#1077;&#1085;&#1090;&#1099;\&#1043;&#1072;&#1083;&#1080;&#1085;&#1072;\&#1040;&#1085;&#1075;&#1072;&#1088;&#1072;\&#1040;&#1053;&#1043;&#1040;&#1056;&#1040;\&#1080;&#1102;&#1085;&#110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Common\&#1052;&#1086;&#1080;%20&#1076;&#1086;&#1082;&#1091;&#1084;&#1077;&#1085;&#1090;&#1099;\Luba_backup\&#1051;&#1102;&#1073;&#1072;\00\&#1044;&#1072;&#1084;&#1073;&#1072;_&#1051;&#1102;&#1073;&#1072;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ba\c\&#1052;&#1086;&#1080;%20&#1076;&#1086;&#1082;&#1091;&#1084;&#1077;&#1085;&#1090;&#1099;\&#1051;&#1102;&#1073;&#1072;\00\&#1044;&#1072;&#1084;&#1073;&#1072;_&#1051;&#1102;&#1073;&#1072;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shmin\c\&#1052;&#1086;&#1080;%20&#1076;&#1086;&#1082;&#1091;&#1084;&#1077;&#1085;&#1090;&#1099;\&#1043;&#1072;&#1083;&#1080;&#1085;&#1072;\&#1064;&#1080;&#1083;&#1082;&#1080;&#1085;&#1089;&#1082;&#1080;&#1081;%20&#1092;&#1080;&#1083;&#1080;&#1072;&#1083;,%20&#1047;&#1080;&#1083;&#1086;&#1074;&#108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udnev\c\&#1052;&#1086;&#1080;%20&#1076;&#1086;&#1082;&#1091;&#1084;&#1077;&#1085;&#1090;&#1099;\&#1040;&#1101;&#1088;&#1086;&#1087;&#1086;&#1088;&#1090;\&#1080;&#1102;&#1083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ый пусковой, 161-182"/>
      <sheetName val="Первый пусковой, км 154-184"/>
      <sheetName val="км 350-км380"/>
    </sheetNames>
    <sheetDataSet>
      <sheetData sheetId="0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БДР"/>
      <sheetName val="справка по разнице БУ и УУ"/>
      <sheetName val="БДР (рабочий)"/>
      <sheetName val="СМР"/>
      <sheetName val="объёмы работ"/>
      <sheetName val="продажи по видам работ"/>
      <sheetName val=" Отчет по труду"/>
      <sheetName val="ФОТ жФ"/>
      <sheetName val="показатели"/>
      <sheetName val="%"/>
      <sheetName val="основные материалы"/>
      <sheetName val="запчасти"/>
      <sheetName val="ГСМ(услуги)"/>
      <sheetName val="ГСМ(собств.)"/>
      <sheetName val="вспомогательные материалы"/>
      <sheetName val="общепроизводственные"/>
      <sheetName val="услуги"/>
      <sheetName val="общехозяйственные"/>
      <sheetName val="Отчет по наборам работ"/>
      <sheetName val="Анализ ср.з.пл.по категор.работ"/>
      <sheetName val="анализ исп.раб.времени"/>
      <sheetName val="затраты по всп. производств"/>
      <sheetName val="КТГ(план)"/>
      <sheetName val="остатки по материалам"/>
      <sheetName val="ГСМ (2)"/>
      <sheetName val="ЗЧ07"/>
      <sheetName val="ВспМ"/>
      <sheetName val="Букача"/>
      <sheetName val="ОМ"/>
      <sheetName val="ФОТ рабочие"/>
      <sheetName val="2007"/>
      <sheetName val="ФОТ ИТР"/>
      <sheetName val=" рабсила без вахты Жирекен ф"/>
      <sheetName val="энергетик"/>
      <sheetName val="Ам-я, налог на им-во"/>
      <sheetName val="Продукты"/>
      <sheetName val="Спец. од "/>
      <sheetName val="хоз.нужды"/>
      <sheetName val="Материалы"/>
    </sheetNames>
    <sheetDataSet>
      <sheetData sheetId="0" refreshError="1"/>
      <sheetData sheetId="1" refreshError="1">
        <row r="12">
          <cell r="C12" t="str">
            <v>Доход от ген. подряда</v>
          </cell>
        </row>
        <row r="13">
          <cell r="C13" t="str">
            <v>Доход от ген. подр. ИГУ, ИРГТУ</v>
          </cell>
        </row>
        <row r="14">
          <cell r="C14" t="str">
            <v>Аренда</v>
          </cell>
        </row>
        <row r="15">
          <cell r="C15" t="str">
            <v>Реализация ТМЦ, ОС</v>
          </cell>
        </row>
        <row r="16">
          <cell r="C16" t="str">
            <v>Услуги</v>
          </cell>
        </row>
        <row r="17">
          <cell r="C17" t="str">
            <v xml:space="preserve">ЦПБ, БВР на сторону </v>
          </cell>
        </row>
        <row r="20">
          <cell r="C20" t="str">
            <v>Затраты на субподряд</v>
          </cell>
        </row>
        <row r="21">
          <cell r="C21" t="str">
            <v>Затраты по подр. ИГУ, ИРГТУ</v>
          </cell>
        </row>
        <row r="22">
          <cell r="C22" t="str">
            <v>Затраты на услуги генподряда</v>
          </cell>
        </row>
        <row r="23">
          <cell r="C23" t="str">
            <v>Услуги сторонних организаций производственного характера</v>
          </cell>
        </row>
        <row r="24">
          <cell r="C24" t="str">
            <v>Основные материалы</v>
          </cell>
        </row>
        <row r="25">
          <cell r="C25" t="str">
            <v>Затраты на ПСД</v>
          </cell>
        </row>
        <row r="26">
          <cell r="C26" t="str">
            <v>Затраты на проведение тендеров</v>
          </cell>
        </row>
        <row r="27">
          <cell r="C27" t="str">
            <v>Отвод земель</v>
          </cell>
        </row>
        <row r="28">
          <cell r="C28" t="str">
            <v>Арендные платежи по технике</v>
          </cell>
        </row>
        <row r="29">
          <cell r="C29" t="str">
            <v>Запасные части</v>
          </cell>
        </row>
        <row r="30">
          <cell r="C30" t="str">
            <v>ГСМ</v>
          </cell>
        </row>
        <row r="31">
          <cell r="C31" t="str">
            <v>Регистрационные расходы на технику, аттестация оборудования</v>
          </cell>
        </row>
        <row r="32">
          <cell r="C32" t="str">
            <v>Затраты на тех. осмотры</v>
          </cell>
        </row>
        <row r="33">
          <cell r="C33" t="str">
            <v>Услуги сторонних организаций по ремонту узлов и агрегатов</v>
          </cell>
        </row>
        <row r="34">
          <cell r="C34" t="str">
            <v>Вспомогательные материалы для ремонта машин и механизмов</v>
          </cell>
        </row>
        <row r="35">
          <cell r="C35" t="str">
            <v>Инструменты, метизы, крепежные изделия</v>
          </cell>
        </row>
        <row r="36">
          <cell r="C36" t="str">
            <v>Станки, оборудование</v>
          </cell>
        </row>
        <row r="37">
          <cell r="C37" t="str">
            <v>Металлопрокат</v>
          </cell>
        </row>
        <row r="38">
          <cell r="C38" t="str">
            <v>Газопламенное оборудование</v>
          </cell>
        </row>
        <row r="39">
          <cell r="C39" t="str">
            <v>Герметики</v>
          </cell>
        </row>
        <row r="40">
          <cell r="C40" t="str">
            <v>Канаты, тросы, транспортерная лента</v>
          </cell>
        </row>
        <row r="41">
          <cell r="C41" t="str">
            <v>РТИ</v>
          </cell>
        </row>
        <row r="42">
          <cell r="C42" t="str">
            <v>Электроды</v>
          </cell>
        </row>
        <row r="43">
          <cell r="C43" t="str">
            <v>Услуги ж/д транспорта</v>
          </cell>
        </row>
        <row r="44">
          <cell r="C44" t="str">
            <v>Автоуслуги сторонние</v>
          </cell>
        </row>
        <row r="45">
          <cell r="C45" t="str">
            <v>Погрузо- разгрузочные работы</v>
          </cell>
        </row>
        <row r="46">
          <cell r="C46" t="str">
            <v>Хранение ГСМ, битума</v>
          </cell>
        </row>
        <row r="47">
          <cell r="C47" t="str">
            <v>Вспомогательные материалы для содержания склада</v>
          </cell>
        </row>
        <row r="48">
          <cell r="C48" t="str">
            <v xml:space="preserve">      тара, упаковка</v>
          </cell>
        </row>
        <row r="49">
          <cell r="C49" t="str">
            <v xml:space="preserve">      инструмент</v>
          </cell>
        </row>
        <row r="50">
          <cell r="C50" t="str">
            <v xml:space="preserve">      инвентарь</v>
          </cell>
        </row>
        <row r="51">
          <cell r="C51" t="str">
            <v xml:space="preserve">      хоз. принадлежности</v>
          </cell>
        </row>
        <row r="52">
          <cell r="C52" t="str">
            <v>Питание (внебюджета)</v>
          </cell>
        </row>
        <row r="53">
          <cell r="C53" t="str">
            <v>Энергетические затраты и коммунальные платежи</v>
          </cell>
        </row>
        <row r="54">
          <cell r="C54" t="str">
            <v>Электрическая энергия</v>
          </cell>
        </row>
        <row r="55">
          <cell r="C55" t="str">
            <v>Водоснабжение</v>
          </cell>
        </row>
        <row r="56">
          <cell r="C56" t="str">
            <v>Теплоснабжение</v>
          </cell>
        </row>
        <row r="57">
          <cell r="C57" t="str">
            <v>Канализация</v>
          </cell>
        </row>
        <row r="58">
          <cell r="C58" t="str">
            <v>Вспомогательные материалы для электро, тепло, водоснабжения</v>
          </cell>
        </row>
        <row r="59">
          <cell r="C59" t="str">
            <v>Кабельно- проводниковое оборудование</v>
          </cell>
        </row>
        <row r="60">
          <cell r="C60" t="str">
            <v>Электрика и электрооборудование</v>
          </cell>
        </row>
        <row r="61">
          <cell r="C61" t="str">
            <v>Сантехнические изделия</v>
          </cell>
        </row>
        <row r="62">
          <cell r="C62" t="str">
            <v>Вентиляционно- отопительное оборудование</v>
          </cell>
        </row>
        <row r="63">
          <cell r="C63" t="str">
            <v>Промышленная трубопроводная арматура</v>
          </cell>
        </row>
        <row r="64">
          <cell r="C64" t="str">
            <v>Уголь каменный</v>
          </cell>
        </row>
        <row r="65">
          <cell r="C65" t="str">
            <v>Услуги сторонних лабораторий</v>
          </cell>
        </row>
        <row r="66">
          <cell r="C66" t="str">
            <v>Выдача техусловий</v>
          </cell>
        </row>
        <row r="67">
          <cell r="C67" t="str">
            <v>Транзит электроэнергии</v>
          </cell>
        </row>
        <row r="68">
          <cell r="C68" t="str">
            <v>Услуги сторонних организаций промышленного характера</v>
          </cell>
        </row>
        <row r="69">
          <cell r="C69" t="str">
            <v>Ремонт электродвигателей</v>
          </cell>
        </row>
        <row r="70">
          <cell r="C70" t="str">
            <v>Поверка СИ</v>
          </cell>
        </row>
        <row r="71">
          <cell r="C71" t="str">
            <v>Услуги сторонних лабораторий</v>
          </cell>
        </row>
        <row r="72">
          <cell r="C72" t="str">
            <v>Аттестация лабораторий</v>
          </cell>
        </row>
        <row r="73">
          <cell r="C73" t="str">
            <v>Актуализация литературы, абонентское обслуживание гос стандартами</v>
          </cell>
        </row>
        <row r="74">
          <cell r="C74" t="str">
            <v>Вспомогательные материалы</v>
          </cell>
        </row>
        <row r="75">
          <cell r="C75" t="str">
            <v>Хим. реактивы</v>
          </cell>
        </row>
        <row r="76">
          <cell r="C76" t="str">
            <v>Инструмент для лаборатории</v>
          </cell>
        </row>
        <row r="77">
          <cell r="C77" t="str">
            <v>Медицинское обслуживание и мероприятия направленные на оздоровление, медикаменты</v>
          </cell>
        </row>
        <row r="78">
          <cell r="C78" t="str">
            <v>Спец. одежда</v>
          </cell>
        </row>
        <row r="79">
          <cell r="C79" t="str">
            <v xml:space="preserve">Затраты на ТБ </v>
          </cell>
        </row>
        <row r="80">
          <cell r="C80" t="str">
            <v>Материалы для обеспечения условий труда</v>
          </cell>
        </row>
        <row r="81">
          <cell r="C81" t="str">
            <v>Противопожарное оборудование</v>
          </cell>
        </row>
        <row r="82">
          <cell r="C82" t="str">
            <v>Наглядная агитация</v>
          </cell>
        </row>
        <row r="83">
          <cell r="C83" t="str">
            <v>Амортизационные отчисления</v>
          </cell>
        </row>
        <row r="84">
          <cell r="C84" t="str">
            <v>Налоги и обязательные платежи</v>
          </cell>
        </row>
        <row r="85">
          <cell r="C85" t="str">
            <v>Единый социальный налог</v>
          </cell>
        </row>
        <row r="86">
          <cell r="C86" t="str">
            <v>Прочие налоги и сборы</v>
          </cell>
        </row>
        <row r="87">
          <cell r="C87" t="str">
            <v>Земельный налог</v>
          </cell>
        </row>
        <row r="88">
          <cell r="C88" t="str">
            <v>Транспортный налог</v>
          </cell>
        </row>
        <row r="89">
          <cell r="C89" t="str">
            <v>Налог на рекламу</v>
          </cell>
        </row>
        <row r="90">
          <cell r="C90" t="str">
            <v>Налог на воду</v>
          </cell>
        </row>
        <row r="91">
          <cell r="C91" t="str">
            <v>Отчисления за загрязнение окружающей среды</v>
          </cell>
        </row>
        <row r="92">
          <cell r="C92" t="str">
            <v>Налог на имущество</v>
          </cell>
        </row>
        <row r="93">
          <cell r="C93" t="str">
            <v>Вмененный налог</v>
          </cell>
        </row>
        <row r="94">
          <cell r="C94" t="str">
            <v>Аудиторские услуги</v>
          </cell>
        </row>
        <row r="95">
          <cell r="C95" t="str">
            <v xml:space="preserve">Страхование </v>
          </cell>
        </row>
        <row r="96">
          <cell r="C96" t="str">
            <v>Затраты, связанные с консервацией и расконсервацией фондов</v>
          </cell>
        </row>
        <row r="97">
          <cell r="C97" t="str">
            <v>Регистрационные расходы на имущество передаваемое в залог</v>
          </cell>
        </row>
        <row r="98">
          <cell r="C98" t="str">
            <v>Оценка имущества</v>
          </cell>
        </row>
        <row r="99">
          <cell r="C99" t="str">
            <v>Финансовые расходы</v>
          </cell>
        </row>
        <row r="100">
          <cell r="C100" t="str">
            <v>Расчетно-кассовое обслуживание</v>
          </cell>
        </row>
        <row r="101">
          <cell r="C101" t="str">
            <v>Обслуживание финансовых схем</v>
          </cell>
        </row>
        <row r="102">
          <cell r="C102" t="str">
            <v>Затраты, связанные с обслуживанием долгосрочных вложений</v>
          </cell>
        </row>
        <row r="103">
          <cell r="C103" t="str">
            <v>Затраты, связанные с обслуживанием инвестиций в другие организации</v>
          </cell>
        </row>
        <row r="104">
          <cell r="C104" t="str">
            <v>Затраты по договору простого товарищества</v>
          </cell>
        </row>
        <row r="105">
          <cell r="C105" t="str">
            <v>Расходы, связанные с обслуживанием финансовых вложений</v>
          </cell>
        </row>
        <row r="106">
          <cell r="C106" t="str">
            <v>Проценты по кредитам и займам полученным к уплате</v>
          </cell>
        </row>
        <row r="107">
          <cell r="C107" t="str">
            <v>Проценты по собственным ценным бумагам к уплате</v>
          </cell>
        </row>
        <row r="108">
          <cell r="C108" t="str">
            <v>Затраты на оформление кредитов и займов</v>
          </cell>
        </row>
        <row r="109">
          <cell r="C109" t="str">
            <v>Затраты на выпуск и размещение ценных бумаг</v>
          </cell>
        </row>
        <row r="110">
          <cell r="C110" t="str">
            <v>Лизинг</v>
          </cell>
        </row>
        <row r="111">
          <cell r="C111" t="str">
            <v>Расходные материалы к оргтехнике</v>
          </cell>
        </row>
        <row r="112">
          <cell r="C112" t="str">
            <v>Материалы и запасные части для ремонта оргтехники</v>
          </cell>
        </row>
        <row r="113">
          <cell r="C113" t="str">
            <v>Услуги сторонних организаций по ремонту оргтехники</v>
          </cell>
        </row>
        <row r="114">
          <cell r="C114" t="str">
            <v>Услуги связи</v>
          </cell>
        </row>
        <row r="115">
          <cell r="C115" t="str">
            <v>Интернет</v>
          </cell>
        </row>
        <row r="116">
          <cell r="C116" t="str">
            <v>Информационные услуги, программное обеспечение</v>
          </cell>
        </row>
        <row r="117">
          <cell r="C117" t="str">
            <v>Оргтехника стоимостью до 10000 руб</v>
          </cell>
        </row>
        <row r="118">
          <cell r="C118" t="str">
            <v>Реклама</v>
          </cell>
        </row>
        <row r="119">
          <cell r="C119" t="str">
            <v>Маркетинговые исследования</v>
          </cell>
        </row>
        <row r="120">
          <cell r="C120" t="str">
            <v>Благотворительность и спонсорская помощь</v>
          </cell>
        </row>
        <row r="121">
          <cell r="C121" t="str">
            <v>Командировки</v>
          </cell>
        </row>
        <row r="122">
          <cell r="C122" t="str">
            <v>Затраты на проезд на вахту</v>
          </cell>
        </row>
        <row r="123">
          <cell r="C123" t="str">
            <v>Регистрационные расходы на иностранную рабочую силу</v>
          </cell>
        </row>
        <row r="124">
          <cell r="C124" t="str">
            <v>Оплата труда</v>
          </cell>
        </row>
        <row r="125">
          <cell r="C125" t="str">
            <v>в т.ч. БССО</v>
          </cell>
        </row>
        <row r="126">
          <cell r="C126" t="str">
            <v>Поиск и наим персонала</v>
          </cell>
        </row>
        <row r="127">
          <cell r="C127" t="str">
            <v>Обучение и аттестация</v>
          </cell>
        </row>
        <row r="128">
          <cell r="C128" t="str">
            <v>в т.ч. за счет прибыли</v>
          </cell>
        </row>
        <row r="129">
          <cell r="C129" t="str">
            <v>Общие праздники и мероприятия ( за счет прибыли)</v>
          </cell>
        </row>
        <row r="130">
          <cell r="C130" t="str">
            <v>Мотивация персонала, подарки (за счет прибыли)</v>
          </cell>
        </row>
        <row r="131">
          <cell r="C131" t="str">
            <v>Консультационные, информационные и услуги связанные с управлением</v>
          </cell>
        </row>
        <row r="132">
          <cell r="C132" t="str">
            <v>Регистрационные расходы</v>
          </cell>
        </row>
        <row r="133">
          <cell r="C133" t="str">
            <v>Консультационные и информационные услуги</v>
          </cell>
        </row>
        <row r="134">
          <cell r="C134" t="str">
            <v>Сертификация</v>
          </cell>
        </row>
        <row r="135">
          <cell r="C135" t="str">
            <v>Юридические услуги и судебные издержки</v>
          </cell>
        </row>
        <row r="136">
          <cell r="C136" t="str">
            <v>Нотариальные услуги</v>
          </cell>
        </row>
        <row r="137">
          <cell r="C137" t="str">
            <v>Техническая инвентаризация</v>
          </cell>
        </row>
        <row r="138">
          <cell r="C138" t="str">
            <v>Лицензирование</v>
          </cell>
        </row>
        <row r="139">
          <cell r="C139" t="str">
            <v>Аренда земли, тупиков, расходы связанные с оплатой за землю</v>
          </cell>
        </row>
        <row r="140">
          <cell r="C140" t="str">
            <v>Вывоз ТБО</v>
          </cell>
        </row>
        <row r="141">
          <cell r="C141" t="str">
            <v>Стирка белья</v>
          </cell>
        </row>
        <row r="142">
          <cell r="C142" t="str">
            <v>Услуги сторонних организаций по ремонту и обслуживанию зданий и сооружений</v>
          </cell>
        </row>
        <row r="143">
          <cell r="C143" t="str">
            <v>Аренда зданий и сооружений</v>
          </cell>
        </row>
        <row r="144">
          <cell r="C144" t="str">
            <v>Представительские расходы</v>
          </cell>
        </row>
        <row r="145">
          <cell r="C145" t="str">
            <v>Канцтовары</v>
          </cell>
        </row>
        <row r="146">
          <cell r="C146" t="str">
            <v>Вспомогательные материалы для хозяйственной деятельности</v>
          </cell>
        </row>
        <row r="147">
          <cell r="C147" t="str">
            <v>Стройматериалы</v>
          </cell>
        </row>
        <row r="148">
          <cell r="C148" t="str">
            <v>Постельные принадлежности</v>
          </cell>
        </row>
        <row r="149">
          <cell r="C149" t="str">
            <v>Посуда</v>
          </cell>
        </row>
        <row r="150">
          <cell r="C150" t="str">
            <v>Инвентарь и хозяйственные принадлежности</v>
          </cell>
        </row>
        <row r="151">
          <cell r="C151" t="str">
            <v>Мебель, оборудование, инструмент  (до 10000 руб)</v>
          </cell>
        </row>
        <row r="152">
          <cell r="C152" t="str">
            <v>Материалы для ремонта</v>
          </cell>
        </row>
        <row r="153">
          <cell r="C153" t="str">
            <v>Прочие вспомогательные материалы</v>
          </cell>
        </row>
        <row r="154">
          <cell r="C154" t="str">
            <v>Хозрасходы</v>
          </cell>
        </row>
        <row r="155">
          <cell r="C155" t="str">
            <v>Затраты на службу безопасности и охрану</v>
          </cell>
        </row>
        <row r="156">
          <cell r="C156" t="str">
            <v>Хранение ВМ</v>
          </cell>
        </row>
        <row r="157">
          <cell r="C157" t="str">
            <v>Сопровождение ВМ</v>
          </cell>
        </row>
        <row r="158">
          <cell r="C158" t="str">
            <v>Почтовые и телеграфные отправления</v>
          </cell>
        </row>
        <row r="159">
          <cell r="C159" t="str">
            <v>Подписные издательства и литература</v>
          </cell>
        </row>
        <row r="161">
          <cell r="C161" t="str">
            <v>Услуги ЦПБ</v>
          </cell>
        </row>
        <row r="162">
          <cell r="C162" t="str">
            <v>Услуги УПТК</v>
          </cell>
        </row>
        <row r="163">
          <cell r="C163" t="str">
            <v>Услуги БВР</v>
          </cell>
        </row>
        <row r="164">
          <cell r="C164" t="str">
            <v>Затраты на содержание битумной базы</v>
          </cell>
        </row>
        <row r="166">
          <cell r="C166" t="str">
            <v>Реализация ОС, списание ОС</v>
          </cell>
        </row>
        <row r="167">
          <cell r="C167" t="str">
            <v>Отпуск материалов на сторону</v>
          </cell>
        </row>
        <row r="168">
          <cell r="C168" t="str">
            <v>Продукты</v>
          </cell>
        </row>
        <row r="177">
          <cell r="C177" t="str">
            <v>Субсидия за питание</v>
          </cell>
        </row>
        <row r="178">
          <cell r="C178" t="str">
            <v>Подарки</v>
          </cell>
        </row>
        <row r="179">
          <cell r="C179" t="str">
            <v>Корпоративные мероприятия</v>
          </cell>
        </row>
        <row r="180">
          <cell r="C180" t="str">
            <v>Материальная помощь</v>
          </cell>
        </row>
        <row r="181">
          <cell r="C181" t="str">
            <v>Обучение</v>
          </cell>
        </row>
        <row r="182">
          <cell r="C182" t="str">
            <v>Расходы на Катер лидер, снегоходы</v>
          </cell>
        </row>
        <row r="183">
          <cell r="C183" t="str">
            <v>Прочие</v>
          </cell>
        </row>
        <row r="184">
          <cell r="C184" t="str">
            <v>ИТОГО ПРОЧИЕ РАСХОДЫ</v>
          </cell>
        </row>
      </sheetData>
      <sheetData sheetId="2" refreshError="1"/>
      <sheetData sheetId="3" refreshError="1">
        <row r="12">
          <cell r="C12" t="str">
            <v>Доход от ген. Подряда</v>
          </cell>
        </row>
        <row r="13">
          <cell r="C13" t="str">
            <v>Доход от ген. подр. ИГУ, ИРГТУ</v>
          </cell>
        </row>
        <row r="14">
          <cell r="C14" t="str">
            <v>Аренда</v>
          </cell>
        </row>
        <row r="15">
          <cell r="C15" t="str">
            <v>Реализация ТМЦ, ОС</v>
          </cell>
        </row>
        <row r="16">
          <cell r="C16" t="str">
            <v>Услуги</v>
          </cell>
        </row>
        <row r="17">
          <cell r="C17" t="str">
            <v xml:space="preserve">ЦПБ, БВР на сторону </v>
          </cell>
        </row>
        <row r="20">
          <cell r="C20" t="str">
            <v>Затраты на субподряд</v>
          </cell>
        </row>
        <row r="21">
          <cell r="C21" t="str">
            <v>Затраты по. подр. ИГУ, ИРГТУ</v>
          </cell>
        </row>
        <row r="22">
          <cell r="C22" t="str">
            <v>Затраты на услуги генподряда</v>
          </cell>
        </row>
        <row r="23">
          <cell r="C23" t="str">
            <v>Услуги сторонних организаций производственного характера</v>
          </cell>
        </row>
        <row r="24">
          <cell r="C24" t="str">
            <v>Основные материалы</v>
          </cell>
        </row>
        <row r="25">
          <cell r="C25" t="str">
            <v>Затраты на ПСД</v>
          </cell>
        </row>
        <row r="26">
          <cell r="C26" t="str">
            <v>Затраты на проведение тендеров</v>
          </cell>
        </row>
        <row r="27">
          <cell r="C27" t="str">
            <v>Отвод земель</v>
          </cell>
        </row>
        <row r="28">
          <cell r="C28" t="str">
            <v>Арендные платежи по технике</v>
          </cell>
        </row>
        <row r="29">
          <cell r="C29" t="str">
            <v>Запасные части</v>
          </cell>
        </row>
        <row r="30">
          <cell r="C30" t="str">
            <v>ГСМ</v>
          </cell>
        </row>
        <row r="31">
          <cell r="C31" t="str">
            <v>Регистрационные расходы на технику, аттестация оборудования</v>
          </cell>
        </row>
        <row r="32">
          <cell r="C32" t="str">
            <v>Затраты на тех. осмотры</v>
          </cell>
        </row>
        <row r="33">
          <cell r="C33" t="str">
            <v>Услуги сторонних организаций по ремонту узлов и агрегатов</v>
          </cell>
        </row>
        <row r="34">
          <cell r="C34" t="str">
            <v>Вспомогательные материалы</v>
          </cell>
        </row>
        <row r="35">
          <cell r="C35" t="str">
            <v>Инструменты, метизы, крепежные изделия</v>
          </cell>
        </row>
        <row r="36">
          <cell r="C36" t="str">
            <v>Станки, оборудование</v>
          </cell>
        </row>
        <row r="37">
          <cell r="C37" t="str">
            <v>Металлопрокат</v>
          </cell>
        </row>
        <row r="38">
          <cell r="C38" t="str">
            <v>Газопламенное оборудование</v>
          </cell>
        </row>
        <row r="39">
          <cell r="C39" t="str">
            <v>Герметики</v>
          </cell>
        </row>
        <row r="40">
          <cell r="C40" t="str">
            <v>Канаты, тросы, трансп. Лента</v>
          </cell>
        </row>
        <row r="41">
          <cell r="C41" t="str">
            <v>РТИ</v>
          </cell>
        </row>
        <row r="42">
          <cell r="C42" t="str">
            <v>Электроды</v>
          </cell>
        </row>
        <row r="43">
          <cell r="C43" t="str">
            <v>Услуги ж/д транспорта</v>
          </cell>
        </row>
        <row r="44">
          <cell r="C44" t="str">
            <v>Автоуслуги сторонние</v>
          </cell>
        </row>
        <row r="45">
          <cell r="C45" t="str">
            <v>Погрузо- разгрузочные работы, агент воз</v>
          </cell>
        </row>
        <row r="46">
          <cell r="C46" t="str">
            <v>Хранение ГСМ, битума</v>
          </cell>
        </row>
        <row r="47">
          <cell r="C47" t="str">
            <v>Вспомогательные материалы для сод-я склада</v>
          </cell>
        </row>
        <row r="48">
          <cell r="C48" t="str">
            <v xml:space="preserve">      тара, упаковка</v>
          </cell>
        </row>
        <row r="49">
          <cell r="C49" t="str">
            <v xml:space="preserve">      инструмент</v>
          </cell>
        </row>
        <row r="50">
          <cell r="C50" t="str">
            <v xml:space="preserve">      инвентарь</v>
          </cell>
        </row>
        <row r="51">
          <cell r="C51" t="str">
            <v xml:space="preserve">      хоз. принадлежности</v>
          </cell>
        </row>
        <row r="52">
          <cell r="C52" t="str">
            <v>Питание (внебюджета)</v>
          </cell>
        </row>
        <row r="53">
          <cell r="C53" t="str">
            <v>Энергетические затраты и коммунальные платежи</v>
          </cell>
        </row>
        <row r="54">
          <cell r="C54" t="str">
            <v>Электрическая энергия</v>
          </cell>
        </row>
        <row r="55">
          <cell r="C55" t="str">
            <v>Водоснабжение</v>
          </cell>
        </row>
        <row r="56">
          <cell r="C56" t="str">
            <v>Теплоснабжение</v>
          </cell>
        </row>
        <row r="57">
          <cell r="C57" t="str">
            <v>Канализация</v>
          </cell>
        </row>
        <row r="58">
          <cell r="C58" t="str">
            <v>Вспомогательные материалы</v>
          </cell>
        </row>
        <row r="59">
          <cell r="C59" t="str">
            <v>Кабельно- проводниковое оборудование</v>
          </cell>
        </row>
        <row r="60">
          <cell r="C60" t="str">
            <v>Электрика и эл. оборудование</v>
          </cell>
        </row>
        <row r="61">
          <cell r="C61" t="str">
            <v>Сантехнические изделия</v>
          </cell>
        </row>
        <row r="62">
          <cell r="C62" t="str">
            <v>Вентиляционно- отопительное оборудование</v>
          </cell>
        </row>
        <row r="63">
          <cell r="C63" t="str">
            <v>Промышленная трубопроводная арматура</v>
          </cell>
        </row>
        <row r="64">
          <cell r="C64" t="str">
            <v>Уголь каменный</v>
          </cell>
        </row>
        <row r="65">
          <cell r="C65" t="str">
            <v>Услуги сторонних лабораторий</v>
          </cell>
        </row>
        <row r="66">
          <cell r="C66" t="str">
            <v>Выдача техусловий</v>
          </cell>
        </row>
        <row r="67">
          <cell r="C67" t="str">
            <v>Транзит электроэнергии</v>
          </cell>
        </row>
        <row r="68">
          <cell r="C68" t="str">
            <v>Услуги сторонних организаций промышленного характера</v>
          </cell>
        </row>
        <row r="69">
          <cell r="C69" t="str">
            <v>Ремонт электродвигателей</v>
          </cell>
        </row>
        <row r="70">
          <cell r="C70" t="str">
            <v>Поверка СИ</v>
          </cell>
        </row>
        <row r="71">
          <cell r="C71" t="str">
            <v>Услуги сторонних лабораторий</v>
          </cell>
        </row>
        <row r="72">
          <cell r="C72" t="str">
            <v>Аттестация лабораторий</v>
          </cell>
        </row>
        <row r="73">
          <cell r="C73" t="str">
            <v>Актуализация литературы, абонентское обслуживание гос стандартами</v>
          </cell>
        </row>
        <row r="74">
          <cell r="C74" t="str">
            <v>Вспомогательные материалы</v>
          </cell>
        </row>
        <row r="75">
          <cell r="C75" t="str">
            <v>Хим реактивы</v>
          </cell>
        </row>
        <row r="76">
          <cell r="C76" t="str">
            <v>Инструмент для лаборат-ии</v>
          </cell>
        </row>
        <row r="77">
          <cell r="C77" t="str">
            <v>Медицинское обслуживание и мероприятия направленные на оздоровление, медикаменты</v>
          </cell>
        </row>
        <row r="78">
          <cell r="C78" t="str">
            <v>Спец. одежда</v>
          </cell>
        </row>
        <row r="79">
          <cell r="C79" t="str">
            <v xml:space="preserve">Затраты на ТБ </v>
          </cell>
        </row>
        <row r="80">
          <cell r="C80" t="str">
            <v>Вспомогательные материалы</v>
          </cell>
        </row>
        <row r="81">
          <cell r="C81" t="str">
            <v>противопожарное оборудование</v>
          </cell>
        </row>
        <row r="82">
          <cell r="C82" t="str">
            <v>наглядная агитация</v>
          </cell>
        </row>
        <row r="83">
          <cell r="C83" t="str">
            <v>Амортизационные отчисления</v>
          </cell>
        </row>
        <row r="84">
          <cell r="C84" t="str">
            <v>Налоги и обязательные платежи</v>
          </cell>
        </row>
        <row r="85">
          <cell r="C85" t="str">
            <v>Единый социальный налог</v>
          </cell>
        </row>
        <row r="86">
          <cell r="C86" t="str">
            <v>Прочие налоги и сборы</v>
          </cell>
        </row>
        <row r="87">
          <cell r="C87" t="str">
            <v>земельный налог</v>
          </cell>
        </row>
        <row r="88">
          <cell r="C88" t="str">
            <v>транспортный налог</v>
          </cell>
        </row>
        <row r="89">
          <cell r="C89" t="str">
            <v>налог на рекламу</v>
          </cell>
        </row>
        <row r="90">
          <cell r="C90" t="str">
            <v>налог на воду</v>
          </cell>
        </row>
        <row r="91">
          <cell r="C91" t="str">
            <v>отчисления за загрязнение окружающей среды</v>
          </cell>
        </row>
        <row r="92">
          <cell r="C92" t="str">
            <v>налог на имущество</v>
          </cell>
        </row>
        <row r="93">
          <cell r="C93" t="str">
            <v>вмененный налог</v>
          </cell>
        </row>
        <row r="94">
          <cell r="C94" t="str">
            <v>Аудиторские услуги</v>
          </cell>
        </row>
        <row r="95">
          <cell r="C95" t="str">
            <v xml:space="preserve">Страхование </v>
          </cell>
        </row>
        <row r="96">
          <cell r="C96" t="str">
            <v>Затраты, связанные с консервацией и расконсервацией фондов</v>
          </cell>
        </row>
        <row r="97">
          <cell r="C97" t="str">
            <v>Регистрационные расходы на имущество передаваемое в залог</v>
          </cell>
        </row>
        <row r="98">
          <cell r="C98" t="str">
            <v>Оценка имущества</v>
          </cell>
        </row>
        <row r="99">
          <cell r="C99" t="str">
            <v>Финансовые расходы</v>
          </cell>
        </row>
        <row r="100">
          <cell r="C100" t="str">
            <v>Расчетно-кассовое обслуживание</v>
          </cell>
        </row>
        <row r="101">
          <cell r="C101" t="str">
            <v>Обслуживание финансовых схем</v>
          </cell>
        </row>
        <row r="102">
          <cell r="C102" t="str">
            <v>Затраты, связанные с обслуживанием долгосрочных вложений</v>
          </cell>
        </row>
        <row r="103">
          <cell r="C103" t="str">
            <v>Затраты, связанные с обслуживанием инвестиций в другие организации</v>
          </cell>
        </row>
        <row r="104">
          <cell r="C104" t="str">
            <v>Затраты по договору простого товарищества</v>
          </cell>
        </row>
        <row r="105">
          <cell r="C105" t="str">
            <v>Расходы, связанные с обслуживанием финансовых вложений</v>
          </cell>
        </row>
        <row r="106">
          <cell r="C106" t="str">
            <v>Проценты по кредитам и займам полученным к уплате</v>
          </cell>
        </row>
        <row r="107">
          <cell r="C107" t="str">
            <v>Проценты по собственным ценным бумагам к уплате</v>
          </cell>
        </row>
        <row r="108">
          <cell r="C108" t="str">
            <v>Затраты на оформление кредитов и займов</v>
          </cell>
        </row>
        <row r="109">
          <cell r="C109" t="str">
            <v>Затраты на выпуск и размещение ценных бумаг</v>
          </cell>
        </row>
        <row r="110">
          <cell r="C110" t="str">
            <v>Лизинг</v>
          </cell>
        </row>
        <row r="111">
          <cell r="C111" t="str">
            <v>Расходные материалы к оргтехнике</v>
          </cell>
        </row>
        <row r="112">
          <cell r="C112" t="str">
            <v>Материалы и зап. части для ремонта орг. техники</v>
          </cell>
        </row>
        <row r="113">
          <cell r="C113" t="str">
            <v>Услуги сторонних организаций по ремонту орг. техники</v>
          </cell>
        </row>
        <row r="114">
          <cell r="C114" t="str">
            <v>Услуги связи</v>
          </cell>
        </row>
        <row r="115">
          <cell r="C115" t="str">
            <v>Интернет</v>
          </cell>
        </row>
        <row r="116">
          <cell r="C116" t="str">
            <v>Информационные услуги, прогр. об-е</v>
          </cell>
        </row>
        <row r="117">
          <cell r="C117" t="str">
            <v>Оргтехника стоимостью до 10000 руб</v>
          </cell>
        </row>
        <row r="118">
          <cell r="C118" t="str">
            <v>Реклама</v>
          </cell>
        </row>
        <row r="119">
          <cell r="C119" t="str">
            <v>Маркетинговые исследования</v>
          </cell>
        </row>
        <row r="120">
          <cell r="C120" t="str">
            <v>Благотворительность и спонсорская помощь</v>
          </cell>
        </row>
        <row r="121">
          <cell r="C121" t="str">
            <v>Командировки</v>
          </cell>
        </row>
        <row r="122">
          <cell r="C122" t="str">
            <v>Затраты на проезд на вахту</v>
          </cell>
        </row>
        <row r="123">
          <cell r="C123" t="str">
            <v>Регистрационные расходы на иностранную рабочую силу</v>
          </cell>
        </row>
        <row r="124">
          <cell r="C124" t="str">
            <v>Оплата труда</v>
          </cell>
        </row>
        <row r="125">
          <cell r="C125" t="str">
            <v>в т.ч. БССО</v>
          </cell>
        </row>
        <row r="126">
          <cell r="C126" t="str">
            <v>Поиск и наим персонала</v>
          </cell>
        </row>
        <row r="127">
          <cell r="C127" t="str">
            <v>Обучение и аттестация</v>
          </cell>
        </row>
        <row r="128">
          <cell r="C128" t="str">
            <v>в т.ч. за счет прибыли</v>
          </cell>
        </row>
        <row r="129">
          <cell r="C129" t="str">
            <v>Общие праздники и мероприятия ( за счет прибыли)</v>
          </cell>
        </row>
        <row r="130">
          <cell r="C130" t="str">
            <v>Мотивация персонала, подарки (за счет прибыли)</v>
          </cell>
        </row>
        <row r="131">
          <cell r="C131" t="str">
            <v>Консультационные, информационные и услуги связанные с управлением</v>
          </cell>
        </row>
        <row r="132">
          <cell r="C132" t="str">
            <v>Регистрационные расходы</v>
          </cell>
        </row>
        <row r="133">
          <cell r="C133" t="str">
            <v>Консультационные и информационные услуги</v>
          </cell>
        </row>
        <row r="134">
          <cell r="C134" t="str">
            <v>Сертификация</v>
          </cell>
        </row>
        <row r="135">
          <cell r="C135" t="str">
            <v>Юридические услуги и судебные издержки</v>
          </cell>
        </row>
        <row r="136">
          <cell r="C136" t="str">
            <v>Нотариальные услуги</v>
          </cell>
        </row>
        <row r="137">
          <cell r="C137" t="str">
            <v>Техническая инвентаризация</v>
          </cell>
        </row>
        <row r="138">
          <cell r="C138" t="str">
            <v>Лицензирование</v>
          </cell>
        </row>
        <row r="139">
          <cell r="C139" t="str">
            <v>Аренда земли, тупиков, расходы связанные с оплатой за землю</v>
          </cell>
        </row>
        <row r="140">
          <cell r="C140" t="str">
            <v>Вывоз ТБО</v>
          </cell>
        </row>
        <row r="141">
          <cell r="C141" t="str">
            <v>Стирка белья</v>
          </cell>
        </row>
        <row r="142">
          <cell r="C142" t="str">
            <v>Услуги сторонних организаций по ремонту зданий и сооружений</v>
          </cell>
        </row>
        <row r="143">
          <cell r="C143" t="str">
            <v>Аренда зданий и сооружений</v>
          </cell>
        </row>
        <row r="144">
          <cell r="C144" t="str">
            <v>Представительские расходы</v>
          </cell>
        </row>
        <row r="145">
          <cell r="C145" t="str">
            <v>Канцтовары</v>
          </cell>
        </row>
        <row r="146">
          <cell r="C146" t="str">
            <v>Вспомогательные материалы</v>
          </cell>
        </row>
        <row r="147">
          <cell r="C147" t="str">
            <v>Стройматериалы</v>
          </cell>
        </row>
        <row r="148">
          <cell r="C148" t="str">
            <v>Постельные принадлежности</v>
          </cell>
        </row>
        <row r="149">
          <cell r="C149" t="str">
            <v>Посуда</v>
          </cell>
        </row>
        <row r="150">
          <cell r="C150" t="str">
            <v>Инвентарь и хоз. принадлежности</v>
          </cell>
        </row>
        <row r="151">
          <cell r="C151" t="str">
            <v>Мебель, оборудование, инструмент  (до 10000 руб)</v>
          </cell>
        </row>
        <row r="152">
          <cell r="C152" t="str">
            <v>Материалы для ремонта</v>
          </cell>
        </row>
        <row r="153">
          <cell r="C153" t="str">
            <v>Прочие вспом. материалы</v>
          </cell>
        </row>
        <row r="154">
          <cell r="C154" t="str">
            <v>Хозрасходы</v>
          </cell>
        </row>
        <row r="155">
          <cell r="C155" t="str">
            <v>Продукты для собак</v>
          </cell>
        </row>
        <row r="156">
          <cell r="C156" t="str">
            <v>Затраты на службу безопасности и охрану</v>
          </cell>
        </row>
        <row r="157">
          <cell r="C157" t="str">
            <v>Хранение ВМ</v>
          </cell>
        </row>
        <row r="158">
          <cell r="C158" t="str">
            <v>Сопровождение ВМ</v>
          </cell>
        </row>
        <row r="159">
          <cell r="C159" t="str">
            <v>Почтовые и телеграфные отправления</v>
          </cell>
        </row>
        <row r="160">
          <cell r="C160" t="str">
            <v>Подписные издательства и литература</v>
          </cell>
        </row>
        <row r="165">
          <cell r="A165" t="str">
            <v>Затраты на содержание битумной базы</v>
          </cell>
        </row>
        <row r="167">
          <cell r="A167" t="str">
            <v>Реализация ОС, списание ОС</v>
          </cell>
        </row>
        <row r="168">
          <cell r="A168" t="str">
            <v>Отпуск материалов на сторону</v>
          </cell>
        </row>
        <row r="169">
          <cell r="A169" t="str">
            <v>продукты</v>
          </cell>
        </row>
        <row r="175">
          <cell r="A175" t="str">
            <v>ИТОГО ПРОЧИЕ ДОХОДЫ</v>
          </cell>
        </row>
        <row r="178">
          <cell r="A178" t="str">
            <v>Субсидия на питание</v>
          </cell>
        </row>
        <row r="179">
          <cell r="A179" t="str">
            <v>Подарки</v>
          </cell>
        </row>
        <row r="180">
          <cell r="A180" t="str">
            <v>Корпоративные мероприятия</v>
          </cell>
        </row>
        <row r="181">
          <cell r="A181" t="str">
            <v>Материальная помощь</v>
          </cell>
        </row>
        <row r="182">
          <cell r="A182" t="str">
            <v>Обучение</v>
          </cell>
        </row>
        <row r="183">
          <cell r="A183" t="str">
            <v>Прочие расходы</v>
          </cell>
        </row>
        <row r="184">
          <cell r="A184" t="str">
            <v>ИТОГО ПРОЧИЕ РАСХОДЫ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нт.пл24 "/>
      <sheetName val="монт.пл26"/>
      <sheetName val="стр.пл.2(фев)"/>
      <sheetName val="стр.пл.2 (сен)"/>
      <sheetName val="СЦПГ"/>
      <sheetName val="Об см"/>
      <sheetName val="Рес"/>
      <sheetName val="Матер"/>
      <sheetName val="КрАЗ"/>
      <sheetName val="Маш"/>
      <sheetName val="ДЦ_99"/>
      <sheetName val="Вед."/>
      <sheetName val="форма"/>
      <sheetName val="мост(сент)"/>
      <sheetName val="Первый пусковой, 161-182"/>
    </sheetNames>
    <sheetDataSet>
      <sheetData sheetId="0"/>
      <sheetData sheetId="1"/>
      <sheetData sheetId="2"/>
      <sheetData sheetId="3"/>
      <sheetData sheetId="4" refreshError="1">
        <row r="1">
          <cell r="A1" t="str">
            <v>км</v>
          </cell>
          <cell r="B1">
            <v>1</v>
          </cell>
          <cell r="C1">
            <v>1.2</v>
          </cell>
          <cell r="D1">
            <v>1.3</v>
          </cell>
          <cell r="E1">
            <v>1.35</v>
          </cell>
        </row>
        <row r="2">
          <cell r="A2">
            <v>1</v>
          </cell>
          <cell r="B2">
            <v>0.28999999999999998</v>
          </cell>
          <cell r="C2">
            <v>0.35</v>
          </cell>
          <cell r="D2">
            <v>0.38</v>
          </cell>
          <cell r="E2">
            <v>0.39</v>
          </cell>
        </row>
        <row r="3">
          <cell r="A3">
            <v>2</v>
          </cell>
          <cell r="B3">
            <v>0.36</v>
          </cell>
          <cell r="C3">
            <v>0.43</v>
          </cell>
          <cell r="D3">
            <v>0.47</v>
          </cell>
          <cell r="E3">
            <v>0.49</v>
          </cell>
        </row>
        <row r="4">
          <cell r="A4">
            <v>3</v>
          </cell>
          <cell r="B4">
            <v>0.43</v>
          </cell>
          <cell r="C4">
            <v>0.52</v>
          </cell>
          <cell r="D4">
            <v>0.56000000000000005</v>
          </cell>
          <cell r="E4">
            <v>0.57999999999999996</v>
          </cell>
        </row>
        <row r="5">
          <cell r="A5">
            <v>4</v>
          </cell>
          <cell r="B5">
            <v>0.5</v>
          </cell>
          <cell r="C5">
            <v>0.6</v>
          </cell>
          <cell r="D5">
            <v>0.65</v>
          </cell>
          <cell r="E5">
            <v>0.68</v>
          </cell>
        </row>
        <row r="6">
          <cell r="A6">
            <v>5</v>
          </cell>
          <cell r="B6">
            <v>0.56999999999999995</v>
          </cell>
          <cell r="C6">
            <v>0.68</v>
          </cell>
          <cell r="D6">
            <v>0.74</v>
          </cell>
          <cell r="E6">
            <v>0.77</v>
          </cell>
        </row>
        <row r="7">
          <cell r="A7">
            <v>6</v>
          </cell>
          <cell r="B7">
            <v>0.64</v>
          </cell>
          <cell r="C7">
            <v>0.77</v>
          </cell>
          <cell r="D7">
            <v>0.83</v>
          </cell>
          <cell r="E7">
            <v>0.86</v>
          </cell>
        </row>
        <row r="8">
          <cell r="A8">
            <v>7</v>
          </cell>
          <cell r="B8">
            <v>0.7</v>
          </cell>
          <cell r="C8">
            <v>0.84</v>
          </cell>
          <cell r="D8">
            <v>0.91</v>
          </cell>
          <cell r="E8">
            <v>0.95</v>
          </cell>
        </row>
        <row r="9">
          <cell r="A9">
            <v>8</v>
          </cell>
          <cell r="B9">
            <v>0.76</v>
          </cell>
          <cell r="C9">
            <v>0.91</v>
          </cell>
          <cell r="D9">
            <v>0.99</v>
          </cell>
          <cell r="E9">
            <v>1.03</v>
          </cell>
        </row>
        <row r="10">
          <cell r="A10">
            <v>9</v>
          </cell>
          <cell r="B10">
            <v>0.82</v>
          </cell>
          <cell r="C10">
            <v>0.98</v>
          </cell>
          <cell r="D10">
            <v>1.07</v>
          </cell>
          <cell r="E10">
            <v>1.1100000000000001</v>
          </cell>
        </row>
        <row r="11">
          <cell r="A11">
            <v>10</v>
          </cell>
          <cell r="B11">
            <v>0.88</v>
          </cell>
          <cell r="C11">
            <v>1.06</v>
          </cell>
          <cell r="D11">
            <v>1.1399999999999999</v>
          </cell>
          <cell r="E11">
            <v>1.19</v>
          </cell>
        </row>
        <row r="12">
          <cell r="A12">
            <v>11</v>
          </cell>
          <cell r="B12">
            <v>0.93</v>
          </cell>
          <cell r="C12">
            <v>1.1200000000000001</v>
          </cell>
          <cell r="D12">
            <v>1.21</v>
          </cell>
          <cell r="E12">
            <v>1.26</v>
          </cell>
        </row>
        <row r="13">
          <cell r="A13">
            <v>12</v>
          </cell>
          <cell r="B13">
            <v>0.98</v>
          </cell>
          <cell r="C13">
            <v>1.18</v>
          </cell>
          <cell r="D13">
            <v>1.27</v>
          </cell>
          <cell r="E13">
            <v>1.32</v>
          </cell>
        </row>
        <row r="14">
          <cell r="A14">
            <v>13</v>
          </cell>
          <cell r="B14">
            <v>1.03</v>
          </cell>
          <cell r="C14">
            <v>1.24</v>
          </cell>
          <cell r="D14">
            <v>1.34</v>
          </cell>
          <cell r="E14">
            <v>1.39</v>
          </cell>
        </row>
        <row r="15">
          <cell r="A15">
            <v>14</v>
          </cell>
          <cell r="B15">
            <v>1.08</v>
          </cell>
          <cell r="C15">
            <v>1.3</v>
          </cell>
          <cell r="D15">
            <v>1.4</v>
          </cell>
          <cell r="E15">
            <v>1.46</v>
          </cell>
        </row>
        <row r="16">
          <cell r="A16">
            <v>15</v>
          </cell>
          <cell r="B16">
            <v>1.1299999999999999</v>
          </cell>
          <cell r="C16">
            <v>1.36</v>
          </cell>
          <cell r="D16">
            <v>1.47</v>
          </cell>
          <cell r="E16">
            <v>1.53</v>
          </cell>
        </row>
        <row r="17">
          <cell r="A17">
            <v>16</v>
          </cell>
          <cell r="B17">
            <v>1.18</v>
          </cell>
          <cell r="C17">
            <v>1.42</v>
          </cell>
          <cell r="D17">
            <v>1.53</v>
          </cell>
          <cell r="E17">
            <v>1.59</v>
          </cell>
        </row>
        <row r="18">
          <cell r="A18">
            <v>17</v>
          </cell>
          <cell r="B18">
            <v>1.22</v>
          </cell>
          <cell r="C18">
            <v>1.46</v>
          </cell>
          <cell r="D18">
            <v>1.59</v>
          </cell>
          <cell r="E18">
            <v>1.65</v>
          </cell>
        </row>
        <row r="19">
          <cell r="A19">
            <v>18</v>
          </cell>
          <cell r="B19">
            <v>1.26</v>
          </cell>
          <cell r="C19">
            <v>1.51</v>
          </cell>
          <cell r="D19">
            <v>1.64</v>
          </cell>
          <cell r="E19">
            <v>1.7</v>
          </cell>
        </row>
        <row r="20">
          <cell r="A20">
            <v>19</v>
          </cell>
          <cell r="B20">
            <v>1.3</v>
          </cell>
          <cell r="C20">
            <v>1.56</v>
          </cell>
          <cell r="D20">
            <v>1.69</v>
          </cell>
          <cell r="E20">
            <v>1.76</v>
          </cell>
        </row>
        <row r="21">
          <cell r="A21">
            <v>20</v>
          </cell>
          <cell r="B21">
            <v>1.34</v>
          </cell>
          <cell r="C21">
            <v>1.61</v>
          </cell>
          <cell r="D21">
            <v>1.74</v>
          </cell>
          <cell r="E21">
            <v>1.81</v>
          </cell>
        </row>
        <row r="22">
          <cell r="A22">
            <v>21</v>
          </cell>
          <cell r="B22">
            <v>1.46</v>
          </cell>
          <cell r="C22">
            <v>1.75</v>
          </cell>
          <cell r="D22">
            <v>1.9</v>
          </cell>
          <cell r="E22">
            <v>1.97</v>
          </cell>
        </row>
        <row r="23">
          <cell r="A23">
            <v>22</v>
          </cell>
          <cell r="B23">
            <v>1.46</v>
          </cell>
          <cell r="C23">
            <v>1.75</v>
          </cell>
          <cell r="D23">
            <v>1.9</v>
          </cell>
          <cell r="E23">
            <v>1.97</v>
          </cell>
        </row>
        <row r="24">
          <cell r="A24">
            <v>23</v>
          </cell>
          <cell r="B24">
            <v>1.46</v>
          </cell>
          <cell r="C24">
            <v>1.75</v>
          </cell>
          <cell r="D24">
            <v>1.9</v>
          </cell>
          <cell r="E24">
            <v>1.97</v>
          </cell>
        </row>
        <row r="25">
          <cell r="A25">
            <v>24</v>
          </cell>
          <cell r="B25">
            <v>1.46</v>
          </cell>
          <cell r="C25">
            <v>1.75</v>
          </cell>
          <cell r="D25">
            <v>1.9</v>
          </cell>
          <cell r="E25">
            <v>1.97</v>
          </cell>
        </row>
        <row r="26">
          <cell r="A26">
            <v>25</v>
          </cell>
          <cell r="B26">
            <v>1.46</v>
          </cell>
          <cell r="C26">
            <v>1.75</v>
          </cell>
          <cell r="D26">
            <v>1.9</v>
          </cell>
          <cell r="E26">
            <v>1.97</v>
          </cell>
        </row>
        <row r="27">
          <cell r="A27">
            <v>26</v>
          </cell>
          <cell r="B27">
            <v>1.66</v>
          </cell>
          <cell r="C27">
            <v>1.99</v>
          </cell>
          <cell r="D27">
            <v>2.16</v>
          </cell>
          <cell r="E27">
            <v>2.2400000000000002</v>
          </cell>
        </row>
        <row r="28">
          <cell r="A28">
            <v>27</v>
          </cell>
          <cell r="B28">
            <v>1.66</v>
          </cell>
          <cell r="C28">
            <v>1.99</v>
          </cell>
          <cell r="D28">
            <v>2.16</v>
          </cell>
          <cell r="E28">
            <v>2.2400000000000002</v>
          </cell>
        </row>
        <row r="29">
          <cell r="A29">
            <v>28</v>
          </cell>
          <cell r="B29">
            <v>1.66</v>
          </cell>
          <cell r="C29">
            <v>1.99</v>
          </cell>
          <cell r="D29">
            <v>2.16</v>
          </cell>
          <cell r="E29">
            <v>2.2400000000000002</v>
          </cell>
        </row>
        <row r="30">
          <cell r="A30">
            <v>29</v>
          </cell>
          <cell r="B30">
            <v>1.66</v>
          </cell>
          <cell r="C30">
            <v>1.99</v>
          </cell>
          <cell r="D30">
            <v>2.16</v>
          </cell>
          <cell r="E30">
            <v>2.2400000000000002</v>
          </cell>
        </row>
        <row r="31">
          <cell r="A31">
            <v>30</v>
          </cell>
          <cell r="B31">
            <v>1.66</v>
          </cell>
          <cell r="C31">
            <v>1.99</v>
          </cell>
          <cell r="D31">
            <v>2.16</v>
          </cell>
          <cell r="E31">
            <v>2.2400000000000002</v>
          </cell>
        </row>
        <row r="32">
          <cell r="A32">
            <v>31</v>
          </cell>
          <cell r="B32">
            <v>1.86</v>
          </cell>
          <cell r="C32">
            <v>2.23</v>
          </cell>
          <cell r="D32">
            <v>2.42</v>
          </cell>
          <cell r="E32">
            <v>2.5099999999999998</v>
          </cell>
        </row>
        <row r="33">
          <cell r="A33">
            <v>32</v>
          </cell>
          <cell r="B33">
            <v>1.86</v>
          </cell>
          <cell r="C33">
            <v>2.23</v>
          </cell>
          <cell r="D33">
            <v>2.42</v>
          </cell>
          <cell r="E33">
            <v>2.5099999999999998</v>
          </cell>
        </row>
        <row r="34">
          <cell r="A34">
            <v>33</v>
          </cell>
          <cell r="B34">
            <v>1.86</v>
          </cell>
          <cell r="C34">
            <v>2.23</v>
          </cell>
          <cell r="D34">
            <v>2.42</v>
          </cell>
          <cell r="E34">
            <v>2.5099999999999998</v>
          </cell>
        </row>
        <row r="35">
          <cell r="A35">
            <v>34</v>
          </cell>
          <cell r="B35">
            <v>1.86</v>
          </cell>
          <cell r="C35">
            <v>2.23</v>
          </cell>
          <cell r="D35">
            <v>2.42</v>
          </cell>
          <cell r="E35">
            <v>2.5099999999999998</v>
          </cell>
        </row>
        <row r="36">
          <cell r="A36">
            <v>35</v>
          </cell>
          <cell r="B36">
            <v>1.86</v>
          </cell>
          <cell r="C36">
            <v>2.23</v>
          </cell>
          <cell r="D36">
            <v>2.42</v>
          </cell>
          <cell r="E36">
            <v>2.5099999999999998</v>
          </cell>
        </row>
        <row r="37">
          <cell r="A37">
            <v>36</v>
          </cell>
          <cell r="B37">
            <v>2.06</v>
          </cell>
          <cell r="C37">
            <v>2.4700000000000002</v>
          </cell>
          <cell r="D37">
            <v>2.68</v>
          </cell>
          <cell r="E37">
            <v>2.78</v>
          </cell>
        </row>
        <row r="38">
          <cell r="A38">
            <v>37</v>
          </cell>
          <cell r="B38">
            <v>2.06</v>
          </cell>
          <cell r="C38">
            <v>2.4700000000000002</v>
          </cell>
          <cell r="D38">
            <v>2.68</v>
          </cell>
          <cell r="E38">
            <v>2.78</v>
          </cell>
        </row>
        <row r="39">
          <cell r="A39">
            <v>38</v>
          </cell>
          <cell r="B39">
            <v>2.06</v>
          </cell>
          <cell r="C39">
            <v>2.4700000000000002</v>
          </cell>
          <cell r="D39">
            <v>2.68</v>
          </cell>
          <cell r="E39">
            <v>2.78</v>
          </cell>
        </row>
        <row r="40">
          <cell r="A40">
            <v>39</v>
          </cell>
          <cell r="B40">
            <v>2.06</v>
          </cell>
          <cell r="C40">
            <v>2.4700000000000002</v>
          </cell>
          <cell r="D40">
            <v>2.68</v>
          </cell>
          <cell r="E40">
            <v>2.78</v>
          </cell>
        </row>
        <row r="41">
          <cell r="A41">
            <v>40</v>
          </cell>
          <cell r="B41">
            <v>2.06</v>
          </cell>
          <cell r="C41">
            <v>2.4700000000000002</v>
          </cell>
          <cell r="D41">
            <v>2.68</v>
          </cell>
          <cell r="E41">
            <v>2.78</v>
          </cell>
        </row>
        <row r="42">
          <cell r="A42">
            <v>41</v>
          </cell>
          <cell r="B42">
            <v>2.25</v>
          </cell>
          <cell r="C42">
            <v>2.7</v>
          </cell>
          <cell r="D42">
            <v>2.93</v>
          </cell>
          <cell r="E42">
            <v>3.04</v>
          </cell>
        </row>
        <row r="43">
          <cell r="A43">
            <v>42</v>
          </cell>
          <cell r="B43">
            <v>2.25</v>
          </cell>
          <cell r="C43">
            <v>2.7</v>
          </cell>
          <cell r="D43">
            <v>2.93</v>
          </cell>
          <cell r="E43">
            <v>3.04</v>
          </cell>
        </row>
        <row r="44">
          <cell r="A44">
            <v>43</v>
          </cell>
          <cell r="B44">
            <v>2.25</v>
          </cell>
          <cell r="C44">
            <v>2.7</v>
          </cell>
          <cell r="D44">
            <v>2.93</v>
          </cell>
          <cell r="E44">
            <v>3.04</v>
          </cell>
        </row>
        <row r="45">
          <cell r="A45">
            <v>44</v>
          </cell>
          <cell r="B45">
            <v>2.25</v>
          </cell>
          <cell r="C45">
            <v>2.7</v>
          </cell>
          <cell r="D45">
            <v>2.93</v>
          </cell>
          <cell r="E45">
            <v>3.04</v>
          </cell>
        </row>
        <row r="46">
          <cell r="A46">
            <v>45</v>
          </cell>
          <cell r="B46">
            <v>2.25</v>
          </cell>
          <cell r="C46">
            <v>2.7</v>
          </cell>
          <cell r="D46">
            <v>2.93</v>
          </cell>
          <cell r="E46">
            <v>3.04</v>
          </cell>
        </row>
        <row r="47">
          <cell r="A47">
            <v>46</v>
          </cell>
          <cell r="B47">
            <v>2.4</v>
          </cell>
          <cell r="C47">
            <v>2.88</v>
          </cell>
          <cell r="D47">
            <v>3.12</v>
          </cell>
          <cell r="E47">
            <v>3.24</v>
          </cell>
        </row>
        <row r="48">
          <cell r="A48">
            <v>47</v>
          </cell>
          <cell r="B48">
            <v>2.4</v>
          </cell>
          <cell r="C48">
            <v>2.88</v>
          </cell>
          <cell r="D48">
            <v>3.12</v>
          </cell>
          <cell r="E48">
            <v>3.24</v>
          </cell>
        </row>
        <row r="49">
          <cell r="A49">
            <v>48</v>
          </cell>
          <cell r="B49">
            <v>2.4</v>
          </cell>
          <cell r="C49">
            <v>2.88</v>
          </cell>
          <cell r="D49">
            <v>3.12</v>
          </cell>
          <cell r="E49">
            <v>3.24</v>
          </cell>
        </row>
        <row r="50">
          <cell r="A50">
            <v>49</v>
          </cell>
          <cell r="B50">
            <v>2.4</v>
          </cell>
          <cell r="C50">
            <v>2.88</v>
          </cell>
          <cell r="D50">
            <v>3.12</v>
          </cell>
          <cell r="E50">
            <v>3.24</v>
          </cell>
        </row>
        <row r="51">
          <cell r="A51">
            <v>50</v>
          </cell>
          <cell r="B51">
            <v>2.4</v>
          </cell>
          <cell r="C51">
            <v>2.88</v>
          </cell>
          <cell r="D51">
            <v>3.12</v>
          </cell>
          <cell r="E51">
            <v>3.24</v>
          </cell>
        </row>
        <row r="52">
          <cell r="A52">
            <v>51</v>
          </cell>
          <cell r="B52">
            <v>2.5499999999999998</v>
          </cell>
          <cell r="C52">
            <v>3.06</v>
          </cell>
          <cell r="D52">
            <v>3.32</v>
          </cell>
          <cell r="E52">
            <v>3.44</v>
          </cell>
        </row>
        <row r="53">
          <cell r="A53">
            <v>52</v>
          </cell>
          <cell r="B53">
            <v>2.5499999999999998</v>
          </cell>
          <cell r="C53">
            <v>3.06</v>
          </cell>
          <cell r="D53">
            <v>3.32</v>
          </cell>
          <cell r="E53">
            <v>3.44</v>
          </cell>
        </row>
        <row r="54">
          <cell r="A54">
            <v>53</v>
          </cell>
          <cell r="B54">
            <v>2.5499999999999998</v>
          </cell>
          <cell r="C54">
            <v>3.06</v>
          </cell>
          <cell r="D54">
            <v>3.32</v>
          </cell>
          <cell r="E54">
            <v>3.44</v>
          </cell>
        </row>
        <row r="55">
          <cell r="A55">
            <v>54</v>
          </cell>
          <cell r="B55">
            <v>2.5499999999999998</v>
          </cell>
          <cell r="C55">
            <v>3.06</v>
          </cell>
          <cell r="D55">
            <v>3.32</v>
          </cell>
          <cell r="E55">
            <v>3.44</v>
          </cell>
        </row>
        <row r="56">
          <cell r="A56">
            <v>55</v>
          </cell>
          <cell r="B56">
            <v>2.5499999999999998</v>
          </cell>
          <cell r="C56">
            <v>3.06</v>
          </cell>
          <cell r="D56">
            <v>3.32</v>
          </cell>
          <cell r="E56">
            <v>3.44</v>
          </cell>
        </row>
        <row r="57">
          <cell r="A57">
            <v>56</v>
          </cell>
          <cell r="B57">
            <v>2.7</v>
          </cell>
          <cell r="C57">
            <v>3.24</v>
          </cell>
          <cell r="D57">
            <v>3.51</v>
          </cell>
          <cell r="E57">
            <v>3.65</v>
          </cell>
        </row>
        <row r="58">
          <cell r="A58">
            <v>57</v>
          </cell>
          <cell r="B58">
            <v>2.7</v>
          </cell>
          <cell r="C58">
            <v>3.24</v>
          </cell>
          <cell r="D58">
            <v>3.51</v>
          </cell>
          <cell r="E58">
            <v>3.65</v>
          </cell>
        </row>
        <row r="59">
          <cell r="A59">
            <v>58</v>
          </cell>
          <cell r="B59">
            <v>2.7</v>
          </cell>
          <cell r="C59">
            <v>3.24</v>
          </cell>
          <cell r="D59">
            <v>3.51</v>
          </cell>
          <cell r="E59">
            <v>3.65</v>
          </cell>
        </row>
        <row r="60">
          <cell r="A60">
            <v>59</v>
          </cell>
          <cell r="B60">
            <v>2.7</v>
          </cell>
          <cell r="C60">
            <v>3.24</v>
          </cell>
          <cell r="D60">
            <v>3.51</v>
          </cell>
          <cell r="E60">
            <v>3.65</v>
          </cell>
        </row>
        <row r="61">
          <cell r="A61">
            <v>60</v>
          </cell>
          <cell r="B61">
            <v>2.7</v>
          </cell>
          <cell r="C61">
            <v>3.24</v>
          </cell>
          <cell r="D61">
            <v>3.51</v>
          </cell>
          <cell r="E61">
            <v>3.65</v>
          </cell>
        </row>
        <row r="62">
          <cell r="A62">
            <v>61</v>
          </cell>
          <cell r="B62">
            <v>2.85</v>
          </cell>
          <cell r="C62">
            <v>3.42</v>
          </cell>
          <cell r="D62">
            <v>3.71</v>
          </cell>
          <cell r="E62">
            <v>3.85</v>
          </cell>
        </row>
        <row r="63">
          <cell r="A63">
            <v>62</v>
          </cell>
          <cell r="B63">
            <v>2.85</v>
          </cell>
          <cell r="C63">
            <v>3.42</v>
          </cell>
          <cell r="D63">
            <v>3.71</v>
          </cell>
          <cell r="E63">
            <v>3.85</v>
          </cell>
        </row>
        <row r="64">
          <cell r="A64">
            <v>63</v>
          </cell>
          <cell r="B64">
            <v>2.85</v>
          </cell>
          <cell r="C64">
            <v>3.42</v>
          </cell>
          <cell r="D64">
            <v>3.71</v>
          </cell>
          <cell r="E64">
            <v>3.85</v>
          </cell>
        </row>
        <row r="65">
          <cell r="A65">
            <v>64</v>
          </cell>
          <cell r="B65">
            <v>2.85</v>
          </cell>
          <cell r="C65">
            <v>3.42</v>
          </cell>
          <cell r="D65">
            <v>3.71</v>
          </cell>
          <cell r="E65">
            <v>3.85</v>
          </cell>
        </row>
        <row r="66">
          <cell r="A66">
            <v>65</v>
          </cell>
          <cell r="B66">
            <v>2.85</v>
          </cell>
          <cell r="C66">
            <v>3.42</v>
          </cell>
          <cell r="D66">
            <v>3.71</v>
          </cell>
          <cell r="E66">
            <v>3.85</v>
          </cell>
        </row>
        <row r="67">
          <cell r="A67">
            <v>66</v>
          </cell>
          <cell r="B67">
            <v>3</v>
          </cell>
          <cell r="C67">
            <v>3.6</v>
          </cell>
          <cell r="D67">
            <v>3.9</v>
          </cell>
          <cell r="E67">
            <v>4.05</v>
          </cell>
        </row>
        <row r="68">
          <cell r="A68">
            <v>67</v>
          </cell>
          <cell r="B68">
            <v>3</v>
          </cell>
          <cell r="C68">
            <v>3.6</v>
          </cell>
          <cell r="D68">
            <v>3.9</v>
          </cell>
          <cell r="E68">
            <v>4.05</v>
          </cell>
        </row>
        <row r="69">
          <cell r="A69">
            <v>68</v>
          </cell>
          <cell r="B69">
            <v>3</v>
          </cell>
          <cell r="C69">
            <v>3.6</v>
          </cell>
          <cell r="D69">
            <v>3.9</v>
          </cell>
          <cell r="E69">
            <v>4.05</v>
          </cell>
        </row>
        <row r="70">
          <cell r="A70">
            <v>69</v>
          </cell>
          <cell r="B70">
            <v>3</v>
          </cell>
          <cell r="C70">
            <v>3.6</v>
          </cell>
          <cell r="D70">
            <v>3.9</v>
          </cell>
          <cell r="E70">
            <v>4.05</v>
          </cell>
        </row>
        <row r="71">
          <cell r="A71">
            <v>70</v>
          </cell>
          <cell r="B71">
            <v>3</v>
          </cell>
          <cell r="C71">
            <v>3.6</v>
          </cell>
          <cell r="D71">
            <v>3.9</v>
          </cell>
          <cell r="E71">
            <v>4.05</v>
          </cell>
        </row>
        <row r="72">
          <cell r="A72">
            <v>71</v>
          </cell>
          <cell r="B72">
            <v>3.15</v>
          </cell>
          <cell r="C72">
            <v>3.78</v>
          </cell>
          <cell r="D72">
            <v>4.0999999999999996</v>
          </cell>
          <cell r="E72">
            <v>4.25</v>
          </cell>
        </row>
        <row r="73">
          <cell r="A73">
            <v>72</v>
          </cell>
          <cell r="B73">
            <v>3.15</v>
          </cell>
          <cell r="C73">
            <v>3.78</v>
          </cell>
          <cell r="D73">
            <v>4.0999999999999996</v>
          </cell>
          <cell r="E73">
            <v>4.25</v>
          </cell>
        </row>
        <row r="74">
          <cell r="A74">
            <v>73</v>
          </cell>
          <cell r="B74">
            <v>3.15</v>
          </cell>
          <cell r="C74">
            <v>3.78</v>
          </cell>
          <cell r="D74">
            <v>4.0999999999999996</v>
          </cell>
          <cell r="E74">
            <v>4.25</v>
          </cell>
        </row>
        <row r="75">
          <cell r="A75">
            <v>74</v>
          </cell>
          <cell r="B75">
            <v>3.15</v>
          </cell>
          <cell r="C75">
            <v>3.78</v>
          </cell>
          <cell r="D75">
            <v>4.0999999999999996</v>
          </cell>
          <cell r="E75">
            <v>4.25</v>
          </cell>
        </row>
        <row r="76">
          <cell r="A76">
            <v>75</v>
          </cell>
          <cell r="B76">
            <v>3.15</v>
          </cell>
          <cell r="C76">
            <v>3.78</v>
          </cell>
          <cell r="D76">
            <v>4.0999999999999996</v>
          </cell>
          <cell r="E76">
            <v>4.25</v>
          </cell>
        </row>
        <row r="77">
          <cell r="A77">
            <v>76</v>
          </cell>
          <cell r="B77">
            <v>3.3</v>
          </cell>
          <cell r="C77">
            <v>3.96</v>
          </cell>
          <cell r="D77">
            <v>4.29</v>
          </cell>
          <cell r="E77">
            <v>4.46</v>
          </cell>
        </row>
        <row r="78">
          <cell r="A78">
            <v>77</v>
          </cell>
          <cell r="B78">
            <v>3.3</v>
          </cell>
          <cell r="C78">
            <v>3.96</v>
          </cell>
          <cell r="D78">
            <v>4.29</v>
          </cell>
          <cell r="E78">
            <v>4.46</v>
          </cell>
        </row>
        <row r="79">
          <cell r="A79">
            <v>78</v>
          </cell>
          <cell r="B79">
            <v>3.3</v>
          </cell>
          <cell r="C79">
            <v>3.96</v>
          </cell>
          <cell r="D79">
            <v>4.29</v>
          </cell>
          <cell r="E79">
            <v>4.46</v>
          </cell>
        </row>
        <row r="80">
          <cell r="A80">
            <v>79</v>
          </cell>
          <cell r="B80">
            <v>3.3</v>
          </cell>
          <cell r="C80">
            <v>3.96</v>
          </cell>
          <cell r="D80">
            <v>4.29</v>
          </cell>
          <cell r="E80">
            <v>4.46</v>
          </cell>
        </row>
        <row r="81">
          <cell r="A81">
            <v>80</v>
          </cell>
          <cell r="B81">
            <v>3.3</v>
          </cell>
          <cell r="C81">
            <v>3.96</v>
          </cell>
          <cell r="D81">
            <v>4.29</v>
          </cell>
          <cell r="E81">
            <v>4.46</v>
          </cell>
        </row>
        <row r="82">
          <cell r="A82">
            <v>81</v>
          </cell>
          <cell r="B82">
            <v>3.45</v>
          </cell>
          <cell r="C82">
            <v>4.1399999999999997</v>
          </cell>
          <cell r="D82">
            <v>4.49</v>
          </cell>
          <cell r="E82">
            <v>4.66</v>
          </cell>
        </row>
        <row r="83">
          <cell r="A83">
            <v>82</v>
          </cell>
          <cell r="B83">
            <v>3.45</v>
          </cell>
          <cell r="C83">
            <v>4.1399999999999997</v>
          </cell>
          <cell r="D83">
            <v>4.49</v>
          </cell>
          <cell r="E83">
            <v>4.66</v>
          </cell>
        </row>
        <row r="84">
          <cell r="A84">
            <v>83</v>
          </cell>
          <cell r="B84">
            <v>3.45</v>
          </cell>
          <cell r="C84">
            <v>4.1399999999999997</v>
          </cell>
          <cell r="D84">
            <v>4.49</v>
          </cell>
          <cell r="E84">
            <v>4.66</v>
          </cell>
        </row>
        <row r="85">
          <cell r="A85">
            <v>84</v>
          </cell>
          <cell r="B85">
            <v>3.45</v>
          </cell>
          <cell r="C85">
            <v>4.1399999999999997</v>
          </cell>
          <cell r="D85">
            <v>4.49</v>
          </cell>
          <cell r="E85">
            <v>4.66</v>
          </cell>
        </row>
        <row r="86">
          <cell r="A86">
            <v>85</v>
          </cell>
          <cell r="B86">
            <v>3.45</v>
          </cell>
          <cell r="C86">
            <v>4.1399999999999997</v>
          </cell>
          <cell r="D86">
            <v>4.49</v>
          </cell>
          <cell r="E86">
            <v>4.66</v>
          </cell>
        </row>
        <row r="87">
          <cell r="A87">
            <v>86</v>
          </cell>
          <cell r="B87">
            <v>3.6</v>
          </cell>
          <cell r="C87">
            <v>4.32</v>
          </cell>
          <cell r="D87">
            <v>4.68</v>
          </cell>
          <cell r="E87">
            <v>4.8600000000000003</v>
          </cell>
        </row>
        <row r="88">
          <cell r="A88">
            <v>87</v>
          </cell>
          <cell r="B88">
            <v>3.6</v>
          </cell>
          <cell r="C88">
            <v>4.32</v>
          </cell>
          <cell r="D88">
            <v>4.68</v>
          </cell>
          <cell r="E88">
            <v>4.8600000000000003</v>
          </cell>
        </row>
        <row r="89">
          <cell r="A89">
            <v>88</v>
          </cell>
          <cell r="B89">
            <v>3.6</v>
          </cell>
          <cell r="C89">
            <v>4.32</v>
          </cell>
          <cell r="D89">
            <v>4.68</v>
          </cell>
          <cell r="E89">
            <v>4.8600000000000003</v>
          </cell>
        </row>
        <row r="90">
          <cell r="A90">
            <v>89</v>
          </cell>
          <cell r="B90">
            <v>3.6</v>
          </cell>
          <cell r="C90">
            <v>4.32</v>
          </cell>
          <cell r="D90">
            <v>4.68</v>
          </cell>
          <cell r="E90">
            <v>4.8600000000000003</v>
          </cell>
        </row>
        <row r="91">
          <cell r="A91">
            <v>90</v>
          </cell>
          <cell r="B91">
            <v>3.6</v>
          </cell>
          <cell r="C91">
            <v>4.32</v>
          </cell>
          <cell r="D91">
            <v>4.68</v>
          </cell>
          <cell r="E91">
            <v>4.8600000000000003</v>
          </cell>
        </row>
        <row r="92">
          <cell r="A92">
            <v>91</v>
          </cell>
          <cell r="B92">
            <v>3.75</v>
          </cell>
          <cell r="C92">
            <v>4.5</v>
          </cell>
          <cell r="D92">
            <v>4.88</v>
          </cell>
          <cell r="E92">
            <v>5.0599999999999996</v>
          </cell>
        </row>
        <row r="93">
          <cell r="A93">
            <v>92</v>
          </cell>
          <cell r="B93">
            <v>3.75</v>
          </cell>
          <cell r="C93">
            <v>4.5</v>
          </cell>
          <cell r="D93">
            <v>4.88</v>
          </cell>
          <cell r="E93">
            <v>5.0599999999999996</v>
          </cell>
        </row>
        <row r="94">
          <cell r="A94">
            <v>93</v>
          </cell>
          <cell r="B94">
            <v>3.75</v>
          </cell>
          <cell r="C94">
            <v>4.5</v>
          </cell>
          <cell r="D94">
            <v>4.88</v>
          </cell>
          <cell r="E94">
            <v>5.0599999999999996</v>
          </cell>
        </row>
        <row r="95">
          <cell r="A95">
            <v>94</v>
          </cell>
          <cell r="B95">
            <v>3.75</v>
          </cell>
          <cell r="C95">
            <v>4.5</v>
          </cell>
          <cell r="D95">
            <v>4.88</v>
          </cell>
          <cell r="E95">
            <v>5.0599999999999996</v>
          </cell>
        </row>
        <row r="96">
          <cell r="A96">
            <v>95</v>
          </cell>
          <cell r="B96">
            <v>3.75</v>
          </cell>
          <cell r="C96">
            <v>4.5</v>
          </cell>
          <cell r="D96">
            <v>4.88</v>
          </cell>
          <cell r="E96">
            <v>5.0599999999999996</v>
          </cell>
        </row>
        <row r="97">
          <cell r="A97">
            <v>96</v>
          </cell>
          <cell r="B97">
            <v>3.96</v>
          </cell>
          <cell r="C97">
            <v>4.75</v>
          </cell>
          <cell r="D97">
            <v>5.15</v>
          </cell>
          <cell r="E97">
            <v>5.35</v>
          </cell>
        </row>
        <row r="98">
          <cell r="A98">
            <v>97</v>
          </cell>
          <cell r="B98">
            <v>3.96</v>
          </cell>
          <cell r="C98">
            <v>4.75</v>
          </cell>
          <cell r="D98">
            <v>5.15</v>
          </cell>
          <cell r="E98">
            <v>5.35</v>
          </cell>
        </row>
        <row r="99">
          <cell r="A99">
            <v>98</v>
          </cell>
          <cell r="B99">
            <v>3.96</v>
          </cell>
          <cell r="C99">
            <v>4.75</v>
          </cell>
          <cell r="D99">
            <v>5.15</v>
          </cell>
          <cell r="E99">
            <v>5.35</v>
          </cell>
        </row>
        <row r="100">
          <cell r="A100">
            <v>99</v>
          </cell>
          <cell r="B100">
            <v>3.96</v>
          </cell>
          <cell r="C100">
            <v>4.75</v>
          </cell>
          <cell r="D100">
            <v>5.15</v>
          </cell>
          <cell r="E100">
            <v>5.35</v>
          </cell>
        </row>
        <row r="101">
          <cell r="A101">
            <v>100</v>
          </cell>
          <cell r="B101">
            <v>3.96</v>
          </cell>
          <cell r="C101">
            <v>4.75</v>
          </cell>
          <cell r="D101">
            <v>5.15</v>
          </cell>
          <cell r="E101">
            <v>5.35</v>
          </cell>
        </row>
        <row r="102">
          <cell r="A102">
            <v>101</v>
          </cell>
          <cell r="B102">
            <v>3.9889999999999999</v>
          </cell>
          <cell r="C102">
            <v>4.7850000000000001</v>
          </cell>
          <cell r="D102">
            <v>5.1880000000000006</v>
          </cell>
          <cell r="E102">
            <v>5.3889999999999993</v>
          </cell>
        </row>
        <row r="103">
          <cell r="A103">
            <v>102</v>
          </cell>
          <cell r="B103">
            <v>4.0179999999999998</v>
          </cell>
          <cell r="C103">
            <v>4.82</v>
          </cell>
          <cell r="D103">
            <v>5.2260000000000009</v>
          </cell>
          <cell r="E103">
            <v>5.427999999999999</v>
          </cell>
        </row>
        <row r="104">
          <cell r="A104">
            <v>103</v>
          </cell>
          <cell r="B104">
            <v>4.0469999999999997</v>
          </cell>
          <cell r="C104">
            <v>4.8550000000000004</v>
          </cell>
          <cell r="D104">
            <v>5.2640000000000011</v>
          </cell>
          <cell r="E104">
            <v>5.4669999999999987</v>
          </cell>
        </row>
        <row r="105">
          <cell r="A105">
            <v>104</v>
          </cell>
          <cell r="B105">
            <v>4.0759999999999996</v>
          </cell>
          <cell r="C105">
            <v>4.8900000000000006</v>
          </cell>
          <cell r="D105">
            <v>5.3020000000000014</v>
          </cell>
          <cell r="E105">
            <v>5.5059999999999985</v>
          </cell>
        </row>
        <row r="106">
          <cell r="A106">
            <v>105</v>
          </cell>
          <cell r="B106">
            <v>4.1049999999999995</v>
          </cell>
          <cell r="C106">
            <v>4.9250000000000007</v>
          </cell>
          <cell r="D106">
            <v>5.3400000000000016</v>
          </cell>
          <cell r="E106">
            <v>5.5449999999999982</v>
          </cell>
        </row>
        <row r="107">
          <cell r="A107">
            <v>106</v>
          </cell>
          <cell r="B107">
            <v>4.1339999999999995</v>
          </cell>
          <cell r="C107">
            <v>4.9600000000000009</v>
          </cell>
          <cell r="D107">
            <v>5.3780000000000019</v>
          </cell>
          <cell r="E107">
            <v>5.5839999999999979</v>
          </cell>
        </row>
        <row r="108">
          <cell r="A108">
            <v>107</v>
          </cell>
          <cell r="B108">
            <v>4.1629999999999994</v>
          </cell>
          <cell r="C108">
            <v>4.995000000000001</v>
          </cell>
          <cell r="D108">
            <v>5.4160000000000021</v>
          </cell>
          <cell r="E108">
            <v>5.6229999999999976</v>
          </cell>
        </row>
        <row r="109">
          <cell r="A109">
            <v>108</v>
          </cell>
          <cell r="B109">
            <v>4.1919999999999993</v>
          </cell>
          <cell r="C109">
            <v>5.0300000000000011</v>
          </cell>
          <cell r="D109">
            <v>5.4540000000000024</v>
          </cell>
          <cell r="E109">
            <v>5.6619999999999973</v>
          </cell>
        </row>
        <row r="110">
          <cell r="A110">
            <v>109</v>
          </cell>
          <cell r="B110">
            <v>4.2209999999999992</v>
          </cell>
          <cell r="C110">
            <v>5.0650000000000013</v>
          </cell>
          <cell r="D110">
            <v>5.4920000000000027</v>
          </cell>
          <cell r="E110">
            <v>5.700999999999997</v>
          </cell>
        </row>
        <row r="111">
          <cell r="A111">
            <v>110</v>
          </cell>
          <cell r="B111">
            <v>4.2499999999999991</v>
          </cell>
          <cell r="C111">
            <v>5.1000000000000014</v>
          </cell>
          <cell r="D111">
            <v>5.5300000000000029</v>
          </cell>
          <cell r="E111">
            <v>5.7399999999999967</v>
          </cell>
        </row>
        <row r="112">
          <cell r="A112">
            <v>111</v>
          </cell>
          <cell r="B112">
            <v>4.278999999999999</v>
          </cell>
          <cell r="C112">
            <v>5.1350000000000016</v>
          </cell>
          <cell r="D112">
            <v>5.5680000000000032</v>
          </cell>
          <cell r="E112">
            <v>5.7789999999999964</v>
          </cell>
        </row>
        <row r="113">
          <cell r="A113">
            <v>112</v>
          </cell>
          <cell r="B113">
            <v>4.3079999999999989</v>
          </cell>
          <cell r="C113">
            <v>5.1700000000000017</v>
          </cell>
          <cell r="D113">
            <v>5.6060000000000034</v>
          </cell>
          <cell r="E113">
            <v>5.8179999999999961</v>
          </cell>
        </row>
        <row r="114">
          <cell r="A114">
            <v>113</v>
          </cell>
          <cell r="B114">
            <v>4.3369999999999989</v>
          </cell>
          <cell r="C114">
            <v>5.2050000000000018</v>
          </cell>
          <cell r="D114">
            <v>5.6440000000000037</v>
          </cell>
          <cell r="E114">
            <v>5.8569999999999958</v>
          </cell>
        </row>
        <row r="115">
          <cell r="A115">
            <v>114</v>
          </cell>
          <cell r="B115">
            <v>4.3659999999999988</v>
          </cell>
          <cell r="C115">
            <v>5.240000000000002</v>
          </cell>
          <cell r="D115">
            <v>5.6820000000000039</v>
          </cell>
          <cell r="E115">
            <v>5.8959999999999955</v>
          </cell>
        </row>
        <row r="116">
          <cell r="A116">
            <v>115</v>
          </cell>
          <cell r="B116">
            <v>4.3949999999999987</v>
          </cell>
          <cell r="C116">
            <v>5.2750000000000021</v>
          </cell>
          <cell r="D116">
            <v>5.7200000000000042</v>
          </cell>
          <cell r="E116">
            <v>5.9349999999999952</v>
          </cell>
        </row>
        <row r="117">
          <cell r="A117">
            <v>116</v>
          </cell>
          <cell r="B117">
            <v>4.4239999999999986</v>
          </cell>
          <cell r="C117">
            <v>5.3100000000000023</v>
          </cell>
          <cell r="D117">
            <v>5.7580000000000044</v>
          </cell>
          <cell r="E117">
            <v>5.9739999999999949</v>
          </cell>
        </row>
        <row r="118">
          <cell r="A118">
            <v>117</v>
          </cell>
          <cell r="B118">
            <v>4.4529999999999985</v>
          </cell>
          <cell r="C118">
            <v>5.3450000000000024</v>
          </cell>
          <cell r="D118">
            <v>5.7960000000000047</v>
          </cell>
          <cell r="E118">
            <v>6.0129999999999946</v>
          </cell>
        </row>
        <row r="119">
          <cell r="A119">
            <v>118</v>
          </cell>
          <cell r="B119">
            <v>4.4819999999999984</v>
          </cell>
          <cell r="C119">
            <v>5.3800000000000026</v>
          </cell>
          <cell r="D119">
            <v>5.834000000000005</v>
          </cell>
          <cell r="E119">
            <v>6.0519999999999943</v>
          </cell>
        </row>
        <row r="120">
          <cell r="A120">
            <v>119</v>
          </cell>
          <cell r="B120">
            <v>4.5109999999999983</v>
          </cell>
          <cell r="C120">
            <v>5.4150000000000027</v>
          </cell>
          <cell r="D120">
            <v>5.8720000000000052</v>
          </cell>
          <cell r="E120">
            <v>6.090999999999994</v>
          </cell>
        </row>
        <row r="121">
          <cell r="A121">
            <v>120</v>
          </cell>
          <cell r="B121">
            <v>4.5399999999999983</v>
          </cell>
          <cell r="C121">
            <v>5.4500000000000028</v>
          </cell>
          <cell r="D121">
            <v>5.9100000000000055</v>
          </cell>
          <cell r="E121">
            <v>6.1299999999999937</v>
          </cell>
        </row>
        <row r="122">
          <cell r="A122">
            <v>121</v>
          </cell>
          <cell r="B122">
            <v>4.5689999999999982</v>
          </cell>
          <cell r="C122">
            <v>5.485000000000003</v>
          </cell>
          <cell r="D122">
            <v>5.9480000000000057</v>
          </cell>
          <cell r="E122">
            <v>6.1689999999999934</v>
          </cell>
        </row>
        <row r="123">
          <cell r="A123">
            <v>122</v>
          </cell>
          <cell r="B123">
            <v>4.5979999999999981</v>
          </cell>
          <cell r="C123">
            <v>5.5200000000000031</v>
          </cell>
          <cell r="D123">
            <v>5.986000000000006</v>
          </cell>
          <cell r="E123">
            <v>6.2079999999999931</v>
          </cell>
        </row>
        <row r="124">
          <cell r="A124">
            <v>123</v>
          </cell>
          <cell r="B124">
            <v>4.626999999999998</v>
          </cell>
          <cell r="C124">
            <v>5.5550000000000033</v>
          </cell>
          <cell r="D124">
            <v>6.0240000000000062</v>
          </cell>
          <cell r="E124">
            <v>6.2469999999999928</v>
          </cell>
        </row>
        <row r="125">
          <cell r="A125">
            <v>124</v>
          </cell>
          <cell r="B125">
            <v>4.6559999999999979</v>
          </cell>
          <cell r="C125">
            <v>5.5900000000000034</v>
          </cell>
          <cell r="D125">
            <v>6.0620000000000065</v>
          </cell>
          <cell r="E125">
            <v>6.2859999999999925</v>
          </cell>
        </row>
        <row r="126">
          <cell r="A126">
            <v>125</v>
          </cell>
          <cell r="B126">
            <v>4.6849999999999978</v>
          </cell>
          <cell r="C126">
            <v>5.6250000000000036</v>
          </cell>
          <cell r="D126">
            <v>6.1000000000000068</v>
          </cell>
          <cell r="E126">
            <v>6.3249999999999922</v>
          </cell>
        </row>
        <row r="127">
          <cell r="A127">
            <v>126</v>
          </cell>
          <cell r="B127">
            <v>4.7139999999999977</v>
          </cell>
          <cell r="C127">
            <v>5.6600000000000037</v>
          </cell>
          <cell r="D127">
            <v>6.138000000000007</v>
          </cell>
          <cell r="E127">
            <v>6.3639999999999919</v>
          </cell>
        </row>
        <row r="128">
          <cell r="A128">
            <v>127</v>
          </cell>
          <cell r="B128">
            <v>4.7429999999999977</v>
          </cell>
          <cell r="C128">
            <v>5.6950000000000038</v>
          </cell>
          <cell r="D128">
            <v>6.1760000000000073</v>
          </cell>
          <cell r="E128">
            <v>6.4029999999999916</v>
          </cell>
        </row>
        <row r="129">
          <cell r="A129">
            <v>128</v>
          </cell>
          <cell r="B129">
            <v>4.7719999999999976</v>
          </cell>
          <cell r="C129">
            <v>5.730000000000004</v>
          </cell>
          <cell r="D129">
            <v>6.2140000000000075</v>
          </cell>
          <cell r="E129">
            <v>6.4419999999999913</v>
          </cell>
        </row>
        <row r="130">
          <cell r="A130">
            <v>129</v>
          </cell>
          <cell r="B130">
            <v>4.8009999999999975</v>
          </cell>
          <cell r="C130">
            <v>5.7650000000000041</v>
          </cell>
          <cell r="D130">
            <v>6.2520000000000078</v>
          </cell>
          <cell r="E130">
            <v>6.480999999999991</v>
          </cell>
        </row>
        <row r="131">
          <cell r="A131">
            <v>130</v>
          </cell>
          <cell r="B131">
            <v>4.8299999999999974</v>
          </cell>
          <cell r="C131">
            <v>5.8000000000000043</v>
          </cell>
          <cell r="D131">
            <v>6.290000000000008</v>
          </cell>
          <cell r="E131">
            <v>6.5199999999999907</v>
          </cell>
        </row>
        <row r="132">
          <cell r="A132">
            <v>131</v>
          </cell>
          <cell r="B132">
            <v>4.8589999999999973</v>
          </cell>
          <cell r="C132">
            <v>5.8350000000000044</v>
          </cell>
          <cell r="D132">
            <v>6.3280000000000083</v>
          </cell>
          <cell r="E132">
            <v>6.5589999999999904</v>
          </cell>
        </row>
        <row r="133">
          <cell r="A133">
            <v>132</v>
          </cell>
          <cell r="B133">
            <v>4.8879999999999972</v>
          </cell>
          <cell r="C133">
            <v>5.8700000000000045</v>
          </cell>
          <cell r="D133">
            <v>6.3660000000000085</v>
          </cell>
          <cell r="E133">
            <v>6.5979999999999901</v>
          </cell>
        </row>
        <row r="134">
          <cell r="A134">
            <v>133</v>
          </cell>
          <cell r="B134">
            <v>4.9169999999999972</v>
          </cell>
          <cell r="C134">
            <v>5.9050000000000047</v>
          </cell>
          <cell r="D134">
            <v>6.4040000000000088</v>
          </cell>
          <cell r="E134">
            <v>6.6369999999999898</v>
          </cell>
        </row>
        <row r="135">
          <cell r="A135">
            <v>134</v>
          </cell>
          <cell r="B135">
            <v>4.9459999999999971</v>
          </cell>
          <cell r="C135">
            <v>5.9400000000000048</v>
          </cell>
          <cell r="D135">
            <v>6.4420000000000091</v>
          </cell>
          <cell r="E135">
            <v>6.6759999999999895</v>
          </cell>
        </row>
        <row r="136">
          <cell r="A136">
            <v>135</v>
          </cell>
          <cell r="B136">
            <v>4.974999999999997</v>
          </cell>
          <cell r="C136">
            <v>5.975000000000005</v>
          </cell>
          <cell r="D136">
            <v>6.4800000000000093</v>
          </cell>
          <cell r="E136">
            <v>6.7149999999999892</v>
          </cell>
        </row>
        <row r="137">
          <cell r="A137">
            <v>136</v>
          </cell>
          <cell r="B137">
            <v>5.0039999999999969</v>
          </cell>
          <cell r="C137">
            <v>6.0100000000000051</v>
          </cell>
          <cell r="D137">
            <v>6.5180000000000096</v>
          </cell>
          <cell r="E137">
            <v>6.7539999999999889</v>
          </cell>
        </row>
        <row r="138">
          <cell r="A138">
            <v>137</v>
          </cell>
          <cell r="B138">
            <v>5.0329999999999968</v>
          </cell>
          <cell r="C138">
            <v>6.0450000000000053</v>
          </cell>
          <cell r="D138">
            <v>6.5560000000000098</v>
          </cell>
          <cell r="E138">
            <v>6.7929999999999886</v>
          </cell>
        </row>
        <row r="139">
          <cell r="A139">
            <v>138</v>
          </cell>
          <cell r="B139">
            <v>5.0619999999999967</v>
          </cell>
          <cell r="C139">
            <v>6.0800000000000054</v>
          </cell>
          <cell r="D139">
            <v>6.5940000000000101</v>
          </cell>
          <cell r="E139">
            <v>6.8319999999999883</v>
          </cell>
        </row>
        <row r="140">
          <cell r="A140">
            <v>139</v>
          </cell>
          <cell r="B140">
            <v>5.0909999999999966</v>
          </cell>
          <cell r="C140">
            <v>6.1150000000000055</v>
          </cell>
          <cell r="D140">
            <v>6.6320000000000103</v>
          </cell>
          <cell r="E140">
            <v>6.870999999999988</v>
          </cell>
        </row>
        <row r="141">
          <cell r="A141">
            <v>140</v>
          </cell>
          <cell r="B141">
            <v>5.1199999999999966</v>
          </cell>
          <cell r="C141">
            <v>6.1500000000000057</v>
          </cell>
          <cell r="D141">
            <v>6.6700000000000106</v>
          </cell>
          <cell r="E141">
            <v>6.9099999999999877</v>
          </cell>
        </row>
        <row r="142">
          <cell r="A142">
            <v>141</v>
          </cell>
          <cell r="B142">
            <v>5.1489999999999965</v>
          </cell>
          <cell r="C142">
            <v>6.1850000000000058</v>
          </cell>
          <cell r="D142">
            <v>6.7080000000000108</v>
          </cell>
          <cell r="E142">
            <v>6.9489999999999874</v>
          </cell>
        </row>
        <row r="143">
          <cell r="A143">
            <v>142</v>
          </cell>
          <cell r="B143">
            <v>5.1779999999999964</v>
          </cell>
          <cell r="C143">
            <v>6.220000000000006</v>
          </cell>
          <cell r="D143">
            <v>6.7460000000000111</v>
          </cell>
          <cell r="E143">
            <v>6.9879999999999871</v>
          </cell>
        </row>
        <row r="144">
          <cell r="A144">
            <v>143</v>
          </cell>
          <cell r="B144">
            <v>5.2069999999999963</v>
          </cell>
          <cell r="C144">
            <v>6.2550000000000061</v>
          </cell>
          <cell r="D144">
            <v>6.7840000000000114</v>
          </cell>
          <cell r="E144">
            <v>7.0269999999999868</v>
          </cell>
        </row>
        <row r="145">
          <cell r="A145">
            <v>144</v>
          </cell>
          <cell r="B145">
            <v>5.2359999999999962</v>
          </cell>
          <cell r="C145">
            <v>6.2900000000000063</v>
          </cell>
          <cell r="D145">
            <v>6.8220000000000116</v>
          </cell>
          <cell r="E145">
            <v>7.0659999999999865</v>
          </cell>
        </row>
        <row r="146">
          <cell r="A146">
            <v>145</v>
          </cell>
          <cell r="B146">
            <v>5.2649999999999961</v>
          </cell>
          <cell r="C146">
            <v>6.3250000000000064</v>
          </cell>
          <cell r="D146">
            <v>6.8600000000000119</v>
          </cell>
          <cell r="E146">
            <v>7.1049999999999862</v>
          </cell>
        </row>
        <row r="147">
          <cell r="A147">
            <v>146</v>
          </cell>
          <cell r="B147">
            <v>5.293999999999996</v>
          </cell>
          <cell r="C147">
            <v>6.3600000000000065</v>
          </cell>
          <cell r="D147">
            <v>6.8980000000000121</v>
          </cell>
          <cell r="E147">
            <v>7.1439999999999859</v>
          </cell>
        </row>
        <row r="148">
          <cell r="A148">
            <v>147</v>
          </cell>
          <cell r="B148">
            <v>5.322999999999996</v>
          </cell>
          <cell r="C148">
            <v>6.3950000000000067</v>
          </cell>
          <cell r="D148">
            <v>6.9360000000000124</v>
          </cell>
          <cell r="E148">
            <v>7.1829999999999856</v>
          </cell>
        </row>
        <row r="149">
          <cell r="A149">
            <v>148</v>
          </cell>
          <cell r="B149">
            <v>5.3519999999999959</v>
          </cell>
          <cell r="C149">
            <v>6.4300000000000068</v>
          </cell>
          <cell r="D149">
            <v>6.9740000000000126</v>
          </cell>
          <cell r="E149">
            <v>7.2219999999999853</v>
          </cell>
        </row>
        <row r="150">
          <cell r="A150">
            <v>149</v>
          </cell>
          <cell r="B150">
            <v>5.3809999999999958</v>
          </cell>
          <cell r="C150">
            <v>6.465000000000007</v>
          </cell>
          <cell r="D150">
            <v>7.0120000000000129</v>
          </cell>
          <cell r="E150">
            <v>7.260999999999985</v>
          </cell>
        </row>
        <row r="151">
          <cell r="A151">
            <v>150</v>
          </cell>
          <cell r="B151">
            <v>5.4099999999999957</v>
          </cell>
          <cell r="C151">
            <v>6.5000000000000071</v>
          </cell>
          <cell r="D151">
            <v>7.0500000000000131</v>
          </cell>
          <cell r="E151">
            <v>7.2999999999999847</v>
          </cell>
        </row>
        <row r="152">
          <cell r="A152">
            <v>151</v>
          </cell>
          <cell r="B152">
            <v>5.4389999999999956</v>
          </cell>
          <cell r="C152">
            <v>6.5350000000000072</v>
          </cell>
          <cell r="D152">
            <v>7.0880000000000134</v>
          </cell>
          <cell r="E152">
            <v>7.3389999999999844</v>
          </cell>
        </row>
        <row r="153">
          <cell r="A153">
            <v>152</v>
          </cell>
          <cell r="B153">
            <v>5.4679999999999955</v>
          </cell>
          <cell r="C153">
            <v>6.5700000000000074</v>
          </cell>
          <cell r="D153">
            <v>7.1260000000000137</v>
          </cell>
          <cell r="E153">
            <v>7.3779999999999841</v>
          </cell>
        </row>
        <row r="154">
          <cell r="A154">
            <v>153</v>
          </cell>
          <cell r="B154">
            <v>5.4969999999999954</v>
          </cell>
          <cell r="C154">
            <v>6.6050000000000075</v>
          </cell>
          <cell r="D154">
            <v>7.1640000000000139</v>
          </cell>
          <cell r="E154">
            <v>7.4169999999999838</v>
          </cell>
        </row>
        <row r="155">
          <cell r="A155">
            <v>154</v>
          </cell>
          <cell r="B155">
            <v>5.5259999999999954</v>
          </cell>
          <cell r="C155">
            <v>6.6400000000000077</v>
          </cell>
          <cell r="D155">
            <v>7.2020000000000142</v>
          </cell>
          <cell r="E155">
            <v>7.4559999999999835</v>
          </cell>
        </row>
        <row r="156">
          <cell r="A156">
            <v>155</v>
          </cell>
          <cell r="B156">
            <v>5.5549999999999953</v>
          </cell>
          <cell r="C156">
            <v>6.6750000000000078</v>
          </cell>
          <cell r="D156">
            <v>7.2400000000000144</v>
          </cell>
          <cell r="E156">
            <v>7.4949999999999832</v>
          </cell>
        </row>
        <row r="157">
          <cell r="A157">
            <v>156</v>
          </cell>
          <cell r="B157">
            <v>5.5839999999999952</v>
          </cell>
          <cell r="C157">
            <v>6.710000000000008</v>
          </cell>
          <cell r="D157">
            <v>7.2780000000000147</v>
          </cell>
          <cell r="E157">
            <v>7.5339999999999829</v>
          </cell>
        </row>
        <row r="158">
          <cell r="A158">
            <v>157</v>
          </cell>
          <cell r="B158">
            <v>5.6129999999999951</v>
          </cell>
          <cell r="C158">
            <v>6.7450000000000081</v>
          </cell>
          <cell r="D158">
            <v>7.3160000000000149</v>
          </cell>
          <cell r="E158">
            <v>7.5729999999999826</v>
          </cell>
        </row>
        <row r="159">
          <cell r="A159">
            <v>158</v>
          </cell>
          <cell r="B159">
            <v>5.641999999999995</v>
          </cell>
          <cell r="C159">
            <v>6.7800000000000082</v>
          </cell>
          <cell r="D159">
            <v>7.3540000000000152</v>
          </cell>
          <cell r="E159">
            <v>7.6119999999999823</v>
          </cell>
        </row>
        <row r="160">
          <cell r="A160">
            <v>159</v>
          </cell>
          <cell r="B160">
            <v>5.6709999999999949</v>
          </cell>
          <cell r="C160">
            <v>6.8150000000000084</v>
          </cell>
          <cell r="D160">
            <v>7.3920000000000154</v>
          </cell>
          <cell r="E160">
            <v>7.650999999999982</v>
          </cell>
        </row>
        <row r="161">
          <cell r="A161">
            <v>160</v>
          </cell>
          <cell r="B161">
            <v>5.6999999999999948</v>
          </cell>
          <cell r="C161">
            <v>6.8500000000000085</v>
          </cell>
          <cell r="D161">
            <v>7.4300000000000157</v>
          </cell>
          <cell r="E161">
            <v>7.6899999999999817</v>
          </cell>
        </row>
        <row r="162">
          <cell r="A162">
            <v>161</v>
          </cell>
          <cell r="B162">
            <v>5.7289999999999948</v>
          </cell>
          <cell r="C162">
            <v>6.8850000000000087</v>
          </cell>
          <cell r="D162">
            <v>7.468000000000016</v>
          </cell>
          <cell r="E162">
            <v>7.7289999999999814</v>
          </cell>
        </row>
        <row r="163">
          <cell r="A163">
            <v>162</v>
          </cell>
          <cell r="B163">
            <v>5.7579999999999947</v>
          </cell>
          <cell r="C163">
            <v>6.9200000000000088</v>
          </cell>
          <cell r="D163">
            <v>7.5060000000000162</v>
          </cell>
          <cell r="E163">
            <v>7.7679999999999811</v>
          </cell>
        </row>
        <row r="164">
          <cell r="A164">
            <v>163</v>
          </cell>
          <cell r="B164">
            <v>5.7869999999999946</v>
          </cell>
          <cell r="C164">
            <v>6.955000000000009</v>
          </cell>
          <cell r="D164">
            <v>7.5440000000000165</v>
          </cell>
          <cell r="E164">
            <v>7.8069999999999808</v>
          </cell>
        </row>
        <row r="165">
          <cell r="A165">
            <v>164</v>
          </cell>
          <cell r="B165">
            <v>5.8159999999999945</v>
          </cell>
          <cell r="C165">
            <v>6.9900000000000091</v>
          </cell>
          <cell r="D165">
            <v>7.5820000000000167</v>
          </cell>
          <cell r="E165">
            <v>7.8459999999999805</v>
          </cell>
        </row>
        <row r="166">
          <cell r="A166">
            <v>165</v>
          </cell>
          <cell r="B166">
            <v>5.8449999999999944</v>
          </cell>
          <cell r="C166">
            <v>7.0250000000000092</v>
          </cell>
          <cell r="D166">
            <v>7.620000000000017</v>
          </cell>
          <cell r="E166">
            <v>7.8849999999999802</v>
          </cell>
        </row>
        <row r="167">
          <cell r="A167">
            <v>166</v>
          </cell>
          <cell r="B167">
            <v>5.8739999999999943</v>
          </cell>
          <cell r="C167">
            <v>7.0600000000000094</v>
          </cell>
          <cell r="D167">
            <v>7.6580000000000172</v>
          </cell>
          <cell r="E167">
            <v>7.9239999999999799</v>
          </cell>
        </row>
        <row r="168">
          <cell r="A168">
            <v>167</v>
          </cell>
          <cell r="B168">
            <v>5.9029999999999943</v>
          </cell>
          <cell r="C168">
            <v>7.0950000000000095</v>
          </cell>
          <cell r="D168">
            <v>7.6960000000000175</v>
          </cell>
          <cell r="E168">
            <v>7.9629999999999797</v>
          </cell>
        </row>
        <row r="169">
          <cell r="A169">
            <v>168</v>
          </cell>
          <cell r="B169">
            <v>5.9319999999999942</v>
          </cell>
          <cell r="C169">
            <v>7.1300000000000097</v>
          </cell>
          <cell r="D169">
            <v>7.7340000000000177</v>
          </cell>
          <cell r="E169">
            <v>8.0019999999999794</v>
          </cell>
        </row>
        <row r="170">
          <cell r="A170">
            <v>169</v>
          </cell>
          <cell r="B170">
            <v>5.9609999999999941</v>
          </cell>
          <cell r="C170">
            <v>7.1650000000000098</v>
          </cell>
          <cell r="D170">
            <v>7.772000000000018</v>
          </cell>
          <cell r="E170">
            <v>8.0409999999999791</v>
          </cell>
        </row>
        <row r="171">
          <cell r="A171">
            <v>170</v>
          </cell>
          <cell r="B171">
            <v>5.989999999999994</v>
          </cell>
          <cell r="C171">
            <v>7.2000000000000099</v>
          </cell>
          <cell r="D171">
            <v>7.8100000000000183</v>
          </cell>
          <cell r="E171">
            <v>8.0799999999999788</v>
          </cell>
        </row>
        <row r="172">
          <cell r="A172">
            <v>171</v>
          </cell>
          <cell r="B172">
            <v>6.0189999999999939</v>
          </cell>
          <cell r="C172">
            <v>7.2350000000000101</v>
          </cell>
          <cell r="D172">
            <v>7.8480000000000185</v>
          </cell>
          <cell r="E172">
            <v>8.1189999999999785</v>
          </cell>
        </row>
        <row r="173">
          <cell r="A173">
            <v>172</v>
          </cell>
          <cell r="B173">
            <v>6.0479999999999938</v>
          </cell>
          <cell r="C173">
            <v>7.2700000000000102</v>
          </cell>
          <cell r="D173">
            <v>7.8860000000000188</v>
          </cell>
          <cell r="E173">
            <v>8.1579999999999782</v>
          </cell>
        </row>
        <row r="174">
          <cell r="A174">
            <v>173</v>
          </cell>
          <cell r="B174">
            <v>6.0769999999999937</v>
          </cell>
          <cell r="C174">
            <v>7.3050000000000104</v>
          </cell>
          <cell r="D174">
            <v>7.924000000000019</v>
          </cell>
          <cell r="E174">
            <v>8.1969999999999779</v>
          </cell>
        </row>
        <row r="175">
          <cell r="A175">
            <v>174</v>
          </cell>
          <cell r="B175">
            <v>6.1059999999999937</v>
          </cell>
          <cell r="C175">
            <v>7.3400000000000105</v>
          </cell>
          <cell r="D175">
            <v>7.9620000000000193</v>
          </cell>
          <cell r="E175">
            <v>8.2359999999999776</v>
          </cell>
        </row>
        <row r="176">
          <cell r="A176">
            <v>175</v>
          </cell>
          <cell r="B176">
            <v>6.1349999999999936</v>
          </cell>
          <cell r="C176">
            <v>7.3750000000000107</v>
          </cell>
          <cell r="D176">
            <v>8.0000000000000195</v>
          </cell>
          <cell r="E176">
            <v>8.2749999999999773</v>
          </cell>
        </row>
        <row r="177">
          <cell r="A177">
            <v>176</v>
          </cell>
          <cell r="B177">
            <v>6.1639999999999935</v>
          </cell>
          <cell r="C177">
            <v>7.4100000000000108</v>
          </cell>
          <cell r="D177">
            <v>8.0380000000000198</v>
          </cell>
          <cell r="E177">
            <v>8.313999999999977</v>
          </cell>
        </row>
        <row r="178">
          <cell r="A178">
            <v>177</v>
          </cell>
          <cell r="B178">
            <v>6.1929999999999934</v>
          </cell>
          <cell r="C178">
            <v>7.4450000000000109</v>
          </cell>
          <cell r="D178">
            <v>8.0760000000000201</v>
          </cell>
          <cell r="E178">
            <v>8.3529999999999767</v>
          </cell>
        </row>
        <row r="179">
          <cell r="A179">
            <v>178</v>
          </cell>
          <cell r="B179">
            <v>6.2219999999999933</v>
          </cell>
          <cell r="C179">
            <v>7.4800000000000111</v>
          </cell>
          <cell r="D179">
            <v>8.1140000000000203</v>
          </cell>
          <cell r="E179">
            <v>8.3919999999999764</v>
          </cell>
        </row>
        <row r="180">
          <cell r="A180">
            <v>179</v>
          </cell>
          <cell r="B180">
            <v>6.2509999999999932</v>
          </cell>
          <cell r="C180">
            <v>7.5150000000000112</v>
          </cell>
          <cell r="D180">
            <v>8.1520000000000206</v>
          </cell>
          <cell r="E180">
            <v>8.4309999999999761</v>
          </cell>
        </row>
        <row r="181">
          <cell r="A181">
            <v>180</v>
          </cell>
          <cell r="B181">
            <v>6.2799999999999931</v>
          </cell>
          <cell r="C181">
            <v>7.5500000000000114</v>
          </cell>
          <cell r="D181">
            <v>8.1900000000000208</v>
          </cell>
          <cell r="E181">
            <v>8.4699999999999758</v>
          </cell>
        </row>
        <row r="182">
          <cell r="A182">
            <v>181</v>
          </cell>
          <cell r="B182">
            <v>6.3089999999999931</v>
          </cell>
          <cell r="C182">
            <v>7.5850000000000115</v>
          </cell>
          <cell r="D182">
            <v>8.2280000000000211</v>
          </cell>
          <cell r="E182">
            <v>8.5089999999999755</v>
          </cell>
        </row>
        <row r="183">
          <cell r="A183">
            <v>182</v>
          </cell>
          <cell r="B183">
            <v>6.337999999999993</v>
          </cell>
          <cell r="C183">
            <v>7.6200000000000117</v>
          </cell>
          <cell r="D183">
            <v>8.2660000000000213</v>
          </cell>
          <cell r="E183">
            <v>8.5479999999999752</v>
          </cell>
        </row>
        <row r="184">
          <cell r="A184">
            <v>183</v>
          </cell>
          <cell r="B184">
            <v>6.3669999999999929</v>
          </cell>
          <cell r="C184">
            <v>7.6550000000000118</v>
          </cell>
          <cell r="D184">
            <v>8.3040000000000216</v>
          </cell>
          <cell r="E184">
            <v>8.5869999999999749</v>
          </cell>
        </row>
        <row r="185">
          <cell r="A185">
            <v>184</v>
          </cell>
          <cell r="B185">
            <v>6.3959999999999928</v>
          </cell>
          <cell r="C185">
            <v>7.6900000000000119</v>
          </cell>
          <cell r="D185">
            <v>8.3420000000000218</v>
          </cell>
          <cell r="E185">
            <v>8.6259999999999746</v>
          </cell>
        </row>
        <row r="186">
          <cell r="A186">
            <v>185</v>
          </cell>
          <cell r="B186">
            <v>6.4249999999999927</v>
          </cell>
          <cell r="C186">
            <v>7.7250000000000121</v>
          </cell>
          <cell r="D186">
            <v>8.3800000000000221</v>
          </cell>
          <cell r="E186">
            <v>8.6649999999999743</v>
          </cell>
        </row>
        <row r="187">
          <cell r="A187">
            <v>186</v>
          </cell>
          <cell r="B187">
            <v>6.4539999999999926</v>
          </cell>
          <cell r="C187">
            <v>7.7600000000000122</v>
          </cell>
          <cell r="D187">
            <v>8.4180000000000224</v>
          </cell>
          <cell r="E187">
            <v>8.703999999999974</v>
          </cell>
        </row>
        <row r="188">
          <cell r="A188">
            <v>187</v>
          </cell>
          <cell r="B188">
            <v>6.4829999999999925</v>
          </cell>
          <cell r="C188">
            <v>7.7950000000000124</v>
          </cell>
          <cell r="D188">
            <v>8.4560000000000226</v>
          </cell>
          <cell r="E188">
            <v>8.7429999999999737</v>
          </cell>
        </row>
        <row r="189">
          <cell r="A189">
            <v>188</v>
          </cell>
          <cell r="B189">
            <v>6.5119999999999925</v>
          </cell>
          <cell r="C189">
            <v>7.8300000000000125</v>
          </cell>
          <cell r="D189">
            <v>8.4940000000000229</v>
          </cell>
          <cell r="E189">
            <v>8.7819999999999734</v>
          </cell>
        </row>
        <row r="190">
          <cell r="A190">
            <v>189</v>
          </cell>
          <cell r="B190">
            <v>6.5409999999999924</v>
          </cell>
          <cell r="C190">
            <v>7.8650000000000126</v>
          </cell>
          <cell r="D190">
            <v>8.5320000000000231</v>
          </cell>
          <cell r="E190">
            <v>8.8209999999999731</v>
          </cell>
        </row>
        <row r="191">
          <cell r="A191">
            <v>190</v>
          </cell>
          <cell r="B191">
            <v>6.5699999999999923</v>
          </cell>
          <cell r="C191">
            <v>7.9000000000000128</v>
          </cell>
          <cell r="D191">
            <v>8.5700000000000234</v>
          </cell>
          <cell r="E191">
            <v>8.8599999999999728</v>
          </cell>
        </row>
        <row r="192">
          <cell r="A192">
            <v>191</v>
          </cell>
          <cell r="B192">
            <v>6.5989999999999922</v>
          </cell>
          <cell r="C192">
            <v>7.9350000000000129</v>
          </cell>
          <cell r="D192">
            <v>8.6080000000000236</v>
          </cell>
          <cell r="E192">
            <v>8.8989999999999725</v>
          </cell>
        </row>
        <row r="193">
          <cell r="A193">
            <v>192</v>
          </cell>
          <cell r="B193">
            <v>6.6279999999999921</v>
          </cell>
          <cell r="C193">
            <v>7.9700000000000131</v>
          </cell>
          <cell r="D193">
            <v>8.6460000000000239</v>
          </cell>
          <cell r="E193">
            <v>8.9379999999999722</v>
          </cell>
        </row>
        <row r="194">
          <cell r="A194">
            <v>193</v>
          </cell>
          <cell r="B194">
            <v>6.656999999999992</v>
          </cell>
          <cell r="C194">
            <v>8.0050000000000132</v>
          </cell>
          <cell r="D194">
            <v>8.6840000000000241</v>
          </cell>
          <cell r="E194">
            <v>8.9769999999999719</v>
          </cell>
        </row>
        <row r="195">
          <cell r="A195">
            <v>194</v>
          </cell>
          <cell r="B195">
            <v>6.6859999999999919</v>
          </cell>
          <cell r="C195">
            <v>8.0400000000000134</v>
          </cell>
          <cell r="D195">
            <v>8.7220000000000244</v>
          </cell>
          <cell r="E195">
            <v>9.0159999999999716</v>
          </cell>
        </row>
        <row r="196">
          <cell r="A196">
            <v>195</v>
          </cell>
          <cell r="B196">
            <v>6.7149999999999919</v>
          </cell>
          <cell r="C196">
            <v>8.0750000000000135</v>
          </cell>
          <cell r="D196">
            <v>8.7600000000000247</v>
          </cell>
          <cell r="E196">
            <v>9.0549999999999713</v>
          </cell>
        </row>
        <row r="197">
          <cell r="A197">
            <v>196</v>
          </cell>
          <cell r="B197">
            <v>6.7439999999999918</v>
          </cell>
          <cell r="C197">
            <v>8.1100000000000136</v>
          </cell>
          <cell r="D197">
            <v>8.7980000000000249</v>
          </cell>
          <cell r="E197">
            <v>9.093999999999971</v>
          </cell>
        </row>
        <row r="198">
          <cell r="A198">
            <v>197</v>
          </cell>
          <cell r="B198">
            <v>6.7729999999999917</v>
          </cell>
          <cell r="C198">
            <v>8.1450000000000138</v>
          </cell>
          <cell r="D198">
            <v>8.8360000000000252</v>
          </cell>
          <cell r="E198">
            <v>9.1329999999999707</v>
          </cell>
        </row>
        <row r="199">
          <cell r="A199">
            <v>198</v>
          </cell>
          <cell r="B199">
            <v>6.8019999999999916</v>
          </cell>
          <cell r="C199">
            <v>8.1800000000000139</v>
          </cell>
          <cell r="D199">
            <v>8.8740000000000254</v>
          </cell>
          <cell r="E199">
            <v>9.1719999999999704</v>
          </cell>
        </row>
        <row r="200">
          <cell r="A200">
            <v>199</v>
          </cell>
          <cell r="B200">
            <v>6.8309999999999915</v>
          </cell>
          <cell r="C200">
            <v>8.2150000000000141</v>
          </cell>
          <cell r="D200">
            <v>8.9120000000000257</v>
          </cell>
          <cell r="E200">
            <v>9.2109999999999701</v>
          </cell>
        </row>
        <row r="201">
          <cell r="A201">
            <v>200</v>
          </cell>
          <cell r="B201">
            <v>6.8599999999999914</v>
          </cell>
          <cell r="C201">
            <v>8.2500000000000142</v>
          </cell>
          <cell r="D201">
            <v>8.9500000000000259</v>
          </cell>
          <cell r="E201">
            <v>9.2499999999999698</v>
          </cell>
        </row>
        <row r="202">
          <cell r="A202">
            <v>201</v>
          </cell>
          <cell r="B202">
            <v>6.8859999999999912</v>
          </cell>
          <cell r="C202">
            <v>8.2810000000000148</v>
          </cell>
          <cell r="D202">
            <v>8.9840000000000266</v>
          </cell>
          <cell r="E202">
            <v>9.2849999999999699</v>
          </cell>
        </row>
        <row r="203">
          <cell r="A203">
            <v>202</v>
          </cell>
          <cell r="B203">
            <v>6.911999999999991</v>
          </cell>
          <cell r="C203">
            <v>8.3120000000000154</v>
          </cell>
          <cell r="D203">
            <v>9.0180000000000273</v>
          </cell>
          <cell r="E203">
            <v>9.3199999999999701</v>
          </cell>
        </row>
        <row r="204">
          <cell r="A204">
            <v>203</v>
          </cell>
          <cell r="B204">
            <v>6.9379999999999908</v>
          </cell>
          <cell r="C204">
            <v>8.343000000000016</v>
          </cell>
          <cell r="D204">
            <v>9.052000000000028</v>
          </cell>
          <cell r="E204">
            <v>9.3549999999999702</v>
          </cell>
        </row>
        <row r="205">
          <cell r="A205">
            <v>204</v>
          </cell>
          <cell r="B205">
            <v>6.9639999999999906</v>
          </cell>
          <cell r="C205">
            <v>8.3740000000000165</v>
          </cell>
          <cell r="D205">
            <v>9.0860000000000287</v>
          </cell>
          <cell r="E205">
            <v>9.3899999999999704</v>
          </cell>
        </row>
        <row r="206">
          <cell r="A206">
            <v>205</v>
          </cell>
          <cell r="B206">
            <v>6.9899999999999904</v>
          </cell>
          <cell r="C206">
            <v>8.4050000000000171</v>
          </cell>
          <cell r="D206">
            <v>9.1200000000000294</v>
          </cell>
          <cell r="E206">
            <v>9.4249999999999705</v>
          </cell>
        </row>
        <row r="207">
          <cell r="A207">
            <v>206</v>
          </cell>
          <cell r="B207">
            <v>7.0159999999999902</v>
          </cell>
          <cell r="C207">
            <v>8.4360000000000177</v>
          </cell>
          <cell r="D207">
            <v>9.1540000000000301</v>
          </cell>
          <cell r="E207">
            <v>9.4599999999999707</v>
          </cell>
        </row>
        <row r="208">
          <cell r="A208">
            <v>207</v>
          </cell>
          <cell r="B208">
            <v>7.04199999999999</v>
          </cell>
          <cell r="C208">
            <v>8.4670000000000183</v>
          </cell>
          <cell r="D208">
            <v>9.1880000000000308</v>
          </cell>
          <cell r="E208">
            <v>9.4949999999999708</v>
          </cell>
        </row>
        <row r="209">
          <cell r="A209">
            <v>208</v>
          </cell>
          <cell r="B209">
            <v>7.0679999999999898</v>
          </cell>
          <cell r="C209">
            <v>8.4980000000000189</v>
          </cell>
          <cell r="D209">
            <v>9.2220000000000315</v>
          </cell>
          <cell r="E209">
            <v>9.5299999999999709</v>
          </cell>
        </row>
        <row r="210">
          <cell r="A210">
            <v>209</v>
          </cell>
          <cell r="B210">
            <v>7.0939999999999896</v>
          </cell>
          <cell r="C210">
            <v>8.5290000000000195</v>
          </cell>
          <cell r="D210">
            <v>9.2560000000000322</v>
          </cell>
          <cell r="E210">
            <v>9.5649999999999711</v>
          </cell>
        </row>
        <row r="211">
          <cell r="A211">
            <v>210</v>
          </cell>
          <cell r="B211">
            <v>7.1199999999999894</v>
          </cell>
          <cell r="C211">
            <v>8.56000000000002</v>
          </cell>
          <cell r="D211">
            <v>9.2900000000000329</v>
          </cell>
          <cell r="E211">
            <v>9.5999999999999712</v>
          </cell>
        </row>
        <row r="212">
          <cell r="A212">
            <v>211</v>
          </cell>
          <cell r="B212">
            <v>7.1459999999999892</v>
          </cell>
          <cell r="C212">
            <v>8.5910000000000206</v>
          </cell>
          <cell r="D212">
            <v>9.3240000000000336</v>
          </cell>
          <cell r="E212">
            <v>9.6349999999999714</v>
          </cell>
        </row>
        <row r="213">
          <cell r="A213">
            <v>212</v>
          </cell>
          <cell r="B213">
            <v>7.1719999999999891</v>
          </cell>
          <cell r="C213">
            <v>8.6220000000000212</v>
          </cell>
          <cell r="D213">
            <v>9.3580000000000343</v>
          </cell>
          <cell r="E213">
            <v>9.6699999999999715</v>
          </cell>
        </row>
        <row r="214">
          <cell r="A214">
            <v>213</v>
          </cell>
          <cell r="B214">
            <v>7.1979999999999889</v>
          </cell>
          <cell r="C214">
            <v>8.6530000000000218</v>
          </cell>
          <cell r="D214">
            <v>9.392000000000035</v>
          </cell>
          <cell r="E214">
            <v>9.7049999999999716</v>
          </cell>
        </row>
        <row r="215">
          <cell r="A215">
            <v>214</v>
          </cell>
          <cell r="B215">
            <v>7.2239999999999887</v>
          </cell>
          <cell r="C215">
            <v>8.6840000000000224</v>
          </cell>
          <cell r="D215">
            <v>9.4260000000000357</v>
          </cell>
          <cell r="E215">
            <v>9.7399999999999718</v>
          </cell>
        </row>
        <row r="216">
          <cell r="A216">
            <v>215</v>
          </cell>
          <cell r="B216">
            <v>7.2499999999999885</v>
          </cell>
          <cell r="C216">
            <v>8.715000000000023</v>
          </cell>
          <cell r="D216">
            <v>9.4600000000000364</v>
          </cell>
          <cell r="E216">
            <v>9.7749999999999719</v>
          </cell>
        </row>
        <row r="217">
          <cell r="A217">
            <v>216</v>
          </cell>
          <cell r="B217">
            <v>7.2759999999999883</v>
          </cell>
          <cell r="C217">
            <v>8.7460000000000235</v>
          </cell>
          <cell r="D217">
            <v>9.4940000000000371</v>
          </cell>
          <cell r="E217">
            <v>9.8099999999999721</v>
          </cell>
        </row>
        <row r="218">
          <cell r="A218">
            <v>217</v>
          </cell>
          <cell r="B218">
            <v>7.3019999999999881</v>
          </cell>
          <cell r="C218">
            <v>8.7770000000000241</v>
          </cell>
          <cell r="D218">
            <v>9.5280000000000378</v>
          </cell>
          <cell r="E218">
            <v>9.8449999999999722</v>
          </cell>
        </row>
        <row r="219">
          <cell r="A219">
            <v>218</v>
          </cell>
          <cell r="B219">
            <v>7.3279999999999879</v>
          </cell>
          <cell r="C219">
            <v>8.8080000000000247</v>
          </cell>
          <cell r="D219">
            <v>9.5620000000000385</v>
          </cell>
          <cell r="E219">
            <v>9.8799999999999724</v>
          </cell>
        </row>
        <row r="220">
          <cell r="A220">
            <v>219</v>
          </cell>
          <cell r="B220">
            <v>7.3539999999999877</v>
          </cell>
          <cell r="C220">
            <v>8.8390000000000253</v>
          </cell>
          <cell r="D220">
            <v>9.5960000000000392</v>
          </cell>
          <cell r="E220">
            <v>9.9149999999999725</v>
          </cell>
        </row>
        <row r="221">
          <cell r="A221">
            <v>220</v>
          </cell>
          <cell r="B221">
            <v>7.3799999999999875</v>
          </cell>
          <cell r="C221">
            <v>8.8700000000000259</v>
          </cell>
          <cell r="D221">
            <v>9.6300000000000399</v>
          </cell>
          <cell r="E221">
            <v>9.9499999999999726</v>
          </cell>
        </row>
        <row r="222">
          <cell r="A222">
            <v>221</v>
          </cell>
          <cell r="B222">
            <v>7.4059999999999873</v>
          </cell>
          <cell r="C222">
            <v>8.9010000000000264</v>
          </cell>
          <cell r="D222">
            <v>9.6640000000000406</v>
          </cell>
          <cell r="E222">
            <v>9.9849999999999728</v>
          </cell>
        </row>
        <row r="223">
          <cell r="A223">
            <v>222</v>
          </cell>
          <cell r="B223">
            <v>7.4319999999999871</v>
          </cell>
          <cell r="C223">
            <v>8.932000000000027</v>
          </cell>
          <cell r="D223">
            <v>9.6980000000000413</v>
          </cell>
          <cell r="E223">
            <v>10.019999999999973</v>
          </cell>
        </row>
        <row r="224">
          <cell r="A224">
            <v>223</v>
          </cell>
          <cell r="B224">
            <v>7.4579999999999869</v>
          </cell>
          <cell r="C224">
            <v>8.9630000000000276</v>
          </cell>
          <cell r="D224">
            <v>9.732000000000042</v>
          </cell>
          <cell r="E224">
            <v>10.054999999999973</v>
          </cell>
        </row>
        <row r="225">
          <cell r="A225">
            <v>224</v>
          </cell>
          <cell r="B225">
            <v>7.4839999999999867</v>
          </cell>
          <cell r="C225">
            <v>8.9940000000000282</v>
          </cell>
          <cell r="D225">
            <v>9.7660000000000426</v>
          </cell>
          <cell r="E225">
            <v>10.089999999999973</v>
          </cell>
        </row>
        <row r="226">
          <cell r="A226">
            <v>225</v>
          </cell>
          <cell r="B226">
            <v>7.5099999999999865</v>
          </cell>
          <cell r="C226">
            <v>9.0250000000000288</v>
          </cell>
          <cell r="D226">
            <v>9.8000000000000433</v>
          </cell>
          <cell r="E226">
            <v>10.124999999999973</v>
          </cell>
        </row>
        <row r="227">
          <cell r="A227">
            <v>226</v>
          </cell>
          <cell r="B227">
            <v>7.5359999999999863</v>
          </cell>
          <cell r="C227">
            <v>9.0560000000000294</v>
          </cell>
          <cell r="D227">
            <v>9.834000000000044</v>
          </cell>
          <cell r="E227">
            <v>10.159999999999973</v>
          </cell>
        </row>
        <row r="228">
          <cell r="A228">
            <v>227</v>
          </cell>
          <cell r="B228">
            <v>7.5619999999999861</v>
          </cell>
          <cell r="C228">
            <v>9.0870000000000299</v>
          </cell>
          <cell r="D228">
            <v>9.8680000000000447</v>
          </cell>
          <cell r="E228">
            <v>10.194999999999974</v>
          </cell>
        </row>
        <row r="229">
          <cell r="A229">
            <v>228</v>
          </cell>
          <cell r="B229">
            <v>7.5879999999999859</v>
          </cell>
          <cell r="C229">
            <v>9.1180000000000305</v>
          </cell>
          <cell r="D229">
            <v>9.9020000000000454</v>
          </cell>
          <cell r="E229">
            <v>10.229999999999974</v>
          </cell>
        </row>
        <row r="230">
          <cell r="A230">
            <v>229</v>
          </cell>
          <cell r="B230">
            <v>7.6139999999999857</v>
          </cell>
          <cell r="C230">
            <v>9.1490000000000311</v>
          </cell>
          <cell r="D230">
            <v>9.9360000000000461</v>
          </cell>
          <cell r="E230">
            <v>10.264999999999974</v>
          </cell>
        </row>
        <row r="231">
          <cell r="A231">
            <v>230</v>
          </cell>
          <cell r="B231">
            <v>7.6399999999999855</v>
          </cell>
          <cell r="C231">
            <v>9.1800000000000317</v>
          </cell>
          <cell r="D231">
            <v>9.9700000000000468</v>
          </cell>
          <cell r="E231">
            <v>10.299999999999974</v>
          </cell>
        </row>
        <row r="232">
          <cell r="A232">
            <v>231</v>
          </cell>
          <cell r="B232">
            <v>7.6659999999999853</v>
          </cell>
          <cell r="C232">
            <v>9.2110000000000323</v>
          </cell>
          <cell r="D232">
            <v>10.004000000000048</v>
          </cell>
          <cell r="E232">
            <v>10.334999999999974</v>
          </cell>
        </row>
        <row r="233">
          <cell r="A233">
            <v>232</v>
          </cell>
          <cell r="B233">
            <v>7.6919999999999851</v>
          </cell>
          <cell r="C233">
            <v>9.2420000000000329</v>
          </cell>
          <cell r="D233">
            <v>10.038000000000048</v>
          </cell>
          <cell r="E233">
            <v>10.369999999999974</v>
          </cell>
        </row>
        <row r="234">
          <cell r="A234">
            <v>233</v>
          </cell>
          <cell r="B234">
            <v>7.7179999999999849</v>
          </cell>
          <cell r="C234">
            <v>9.2730000000000334</v>
          </cell>
          <cell r="D234">
            <v>10.072000000000049</v>
          </cell>
          <cell r="E234">
            <v>10.404999999999974</v>
          </cell>
        </row>
        <row r="235">
          <cell r="A235">
            <v>234</v>
          </cell>
          <cell r="B235">
            <v>7.7439999999999847</v>
          </cell>
          <cell r="C235">
            <v>9.304000000000034</v>
          </cell>
          <cell r="D235">
            <v>10.10600000000005</v>
          </cell>
          <cell r="E235">
            <v>10.439999999999975</v>
          </cell>
        </row>
        <row r="236">
          <cell r="A236">
            <v>235</v>
          </cell>
          <cell r="B236">
            <v>7.7699999999999845</v>
          </cell>
          <cell r="C236">
            <v>9.3350000000000346</v>
          </cell>
          <cell r="D236">
            <v>10.14000000000005</v>
          </cell>
          <cell r="E236">
            <v>10.474999999999975</v>
          </cell>
        </row>
        <row r="237">
          <cell r="A237">
            <v>236</v>
          </cell>
          <cell r="B237">
            <v>7.7959999999999843</v>
          </cell>
          <cell r="C237">
            <v>9.3660000000000352</v>
          </cell>
          <cell r="D237">
            <v>10.174000000000051</v>
          </cell>
          <cell r="E237">
            <v>10.509999999999975</v>
          </cell>
        </row>
        <row r="238">
          <cell r="A238">
            <v>237</v>
          </cell>
          <cell r="B238">
            <v>7.8219999999999841</v>
          </cell>
          <cell r="C238">
            <v>9.3970000000000358</v>
          </cell>
          <cell r="D238">
            <v>10.208000000000052</v>
          </cell>
          <cell r="E238">
            <v>10.544999999999975</v>
          </cell>
        </row>
        <row r="239">
          <cell r="A239">
            <v>238</v>
          </cell>
          <cell r="B239">
            <v>7.8479999999999839</v>
          </cell>
          <cell r="C239">
            <v>9.4280000000000364</v>
          </cell>
          <cell r="D239">
            <v>10.242000000000052</v>
          </cell>
          <cell r="E239">
            <v>10.579999999999975</v>
          </cell>
        </row>
        <row r="240">
          <cell r="A240">
            <v>239</v>
          </cell>
          <cell r="B240">
            <v>7.8739999999999837</v>
          </cell>
          <cell r="C240">
            <v>9.4590000000000369</v>
          </cell>
          <cell r="D240">
            <v>10.276000000000053</v>
          </cell>
          <cell r="E240">
            <v>10.614999999999975</v>
          </cell>
        </row>
        <row r="241">
          <cell r="A241">
            <v>240</v>
          </cell>
          <cell r="B241">
            <v>7.8999999999999835</v>
          </cell>
          <cell r="C241">
            <v>9.4900000000000375</v>
          </cell>
          <cell r="D241">
            <v>10.310000000000054</v>
          </cell>
          <cell r="E241">
            <v>10.649999999999975</v>
          </cell>
        </row>
        <row r="242">
          <cell r="A242">
            <v>241</v>
          </cell>
          <cell r="B242">
            <v>7.9259999999999833</v>
          </cell>
          <cell r="C242">
            <v>9.5210000000000381</v>
          </cell>
          <cell r="D242">
            <v>10.344000000000054</v>
          </cell>
          <cell r="E242">
            <v>10.684999999999976</v>
          </cell>
        </row>
        <row r="243">
          <cell r="A243">
            <v>242</v>
          </cell>
          <cell r="B243">
            <v>7.9519999999999831</v>
          </cell>
          <cell r="C243">
            <v>9.5520000000000387</v>
          </cell>
          <cell r="D243">
            <v>10.378000000000055</v>
          </cell>
          <cell r="E243">
            <v>10.719999999999976</v>
          </cell>
        </row>
        <row r="244">
          <cell r="A244">
            <v>243</v>
          </cell>
          <cell r="B244">
            <v>7.9779999999999829</v>
          </cell>
          <cell r="C244">
            <v>9.5830000000000393</v>
          </cell>
          <cell r="D244">
            <v>10.412000000000056</v>
          </cell>
          <cell r="E244">
            <v>10.754999999999976</v>
          </cell>
        </row>
        <row r="245">
          <cell r="A245">
            <v>244</v>
          </cell>
          <cell r="B245">
            <v>8.0039999999999836</v>
          </cell>
          <cell r="C245">
            <v>9.6140000000000398</v>
          </cell>
          <cell r="D245">
            <v>10.446000000000057</v>
          </cell>
          <cell r="E245">
            <v>10.789999999999976</v>
          </cell>
        </row>
        <row r="246">
          <cell r="A246">
            <v>245</v>
          </cell>
          <cell r="B246">
            <v>8.0299999999999834</v>
          </cell>
          <cell r="C246">
            <v>9.6450000000000404</v>
          </cell>
          <cell r="D246">
            <v>10.480000000000057</v>
          </cell>
          <cell r="E246">
            <v>10.824999999999976</v>
          </cell>
        </row>
        <row r="247">
          <cell r="A247">
            <v>246</v>
          </cell>
          <cell r="B247">
            <v>8.0559999999999832</v>
          </cell>
          <cell r="C247">
            <v>9.676000000000041</v>
          </cell>
          <cell r="D247">
            <v>10.514000000000058</v>
          </cell>
          <cell r="E247">
            <v>10.859999999999976</v>
          </cell>
        </row>
        <row r="248">
          <cell r="A248">
            <v>247</v>
          </cell>
          <cell r="B248">
            <v>8.081999999999983</v>
          </cell>
          <cell r="C248">
            <v>9.7070000000000416</v>
          </cell>
          <cell r="D248">
            <v>10.548000000000059</v>
          </cell>
          <cell r="E248">
            <v>10.894999999999976</v>
          </cell>
        </row>
        <row r="249">
          <cell r="A249">
            <v>248</v>
          </cell>
          <cell r="B249">
            <v>8.1079999999999828</v>
          </cell>
          <cell r="C249">
            <v>9.7380000000000422</v>
          </cell>
          <cell r="D249">
            <v>10.582000000000059</v>
          </cell>
          <cell r="E249">
            <v>10.929999999999977</v>
          </cell>
        </row>
        <row r="250">
          <cell r="A250">
            <v>249</v>
          </cell>
          <cell r="B250">
            <v>8.1339999999999826</v>
          </cell>
          <cell r="C250">
            <v>9.7690000000000428</v>
          </cell>
          <cell r="D250">
            <v>10.61600000000006</v>
          </cell>
          <cell r="E250">
            <v>10.964999999999977</v>
          </cell>
        </row>
        <row r="251">
          <cell r="A251">
            <v>250</v>
          </cell>
          <cell r="B251">
            <v>8.1599999999999824</v>
          </cell>
          <cell r="C251">
            <v>9.8000000000000433</v>
          </cell>
          <cell r="D251">
            <v>10.650000000000061</v>
          </cell>
          <cell r="E251">
            <v>10.999999999999977</v>
          </cell>
        </row>
        <row r="252">
          <cell r="A252">
            <v>251</v>
          </cell>
          <cell r="B252">
            <v>8.1859999999999822</v>
          </cell>
          <cell r="C252">
            <v>9.8310000000000439</v>
          </cell>
          <cell r="D252">
            <v>10.684000000000061</v>
          </cell>
          <cell r="E252">
            <v>11.034999999999977</v>
          </cell>
        </row>
        <row r="253">
          <cell r="A253">
            <v>252</v>
          </cell>
          <cell r="B253">
            <v>8.211999999999982</v>
          </cell>
          <cell r="C253">
            <v>9.8620000000000445</v>
          </cell>
          <cell r="D253">
            <v>10.718000000000062</v>
          </cell>
          <cell r="E253">
            <v>11.069999999999977</v>
          </cell>
        </row>
        <row r="254">
          <cell r="A254">
            <v>253</v>
          </cell>
          <cell r="B254">
            <v>8.2379999999999818</v>
          </cell>
          <cell r="C254">
            <v>9.8930000000000451</v>
          </cell>
          <cell r="D254">
            <v>10.752000000000063</v>
          </cell>
          <cell r="E254">
            <v>11.104999999999977</v>
          </cell>
        </row>
        <row r="255">
          <cell r="A255">
            <v>254</v>
          </cell>
          <cell r="B255">
            <v>8.2639999999999816</v>
          </cell>
          <cell r="C255">
            <v>9.9240000000000457</v>
          </cell>
          <cell r="D255">
            <v>10.786000000000064</v>
          </cell>
          <cell r="E255">
            <v>11.139999999999977</v>
          </cell>
        </row>
        <row r="256">
          <cell r="A256">
            <v>255</v>
          </cell>
          <cell r="B256">
            <v>8.2899999999999814</v>
          </cell>
          <cell r="C256">
            <v>9.9550000000000463</v>
          </cell>
          <cell r="D256">
            <v>10.820000000000064</v>
          </cell>
          <cell r="E256">
            <v>11.174999999999978</v>
          </cell>
        </row>
        <row r="257">
          <cell r="A257">
            <v>256</v>
          </cell>
          <cell r="B257">
            <v>8.3159999999999812</v>
          </cell>
          <cell r="C257">
            <v>9.9860000000000468</v>
          </cell>
          <cell r="D257">
            <v>10.854000000000065</v>
          </cell>
          <cell r="E257">
            <v>11.209999999999978</v>
          </cell>
        </row>
        <row r="258">
          <cell r="A258">
            <v>257</v>
          </cell>
          <cell r="B258">
            <v>8.341999999999981</v>
          </cell>
          <cell r="C258">
            <v>10.017000000000047</v>
          </cell>
          <cell r="D258">
            <v>10.888000000000066</v>
          </cell>
          <cell r="E258">
            <v>11.244999999999978</v>
          </cell>
        </row>
        <row r="259">
          <cell r="A259">
            <v>258</v>
          </cell>
          <cell r="B259">
            <v>8.3679999999999808</v>
          </cell>
          <cell r="C259">
            <v>10.048000000000048</v>
          </cell>
          <cell r="D259">
            <v>10.922000000000066</v>
          </cell>
          <cell r="E259">
            <v>11.279999999999978</v>
          </cell>
        </row>
        <row r="260">
          <cell r="A260">
            <v>259</v>
          </cell>
          <cell r="B260">
            <v>8.3939999999999806</v>
          </cell>
          <cell r="C260">
            <v>10.079000000000049</v>
          </cell>
          <cell r="D260">
            <v>10.956000000000067</v>
          </cell>
          <cell r="E260">
            <v>11.314999999999978</v>
          </cell>
        </row>
        <row r="261">
          <cell r="A261">
            <v>260</v>
          </cell>
          <cell r="B261">
            <v>8.4199999999999804</v>
          </cell>
          <cell r="C261">
            <v>10.110000000000049</v>
          </cell>
          <cell r="D261">
            <v>10.990000000000068</v>
          </cell>
          <cell r="E261">
            <v>11.349999999999978</v>
          </cell>
        </row>
        <row r="262">
          <cell r="A262">
            <v>261</v>
          </cell>
          <cell r="B262">
            <v>8.4459999999999802</v>
          </cell>
          <cell r="C262">
            <v>10.14100000000005</v>
          </cell>
          <cell r="D262">
            <v>11.024000000000068</v>
          </cell>
          <cell r="E262">
            <v>11.384999999999978</v>
          </cell>
        </row>
        <row r="263">
          <cell r="A263">
            <v>262</v>
          </cell>
          <cell r="B263">
            <v>8.47199999999998</v>
          </cell>
          <cell r="C263">
            <v>10.17200000000005</v>
          </cell>
          <cell r="D263">
            <v>11.058000000000069</v>
          </cell>
          <cell r="E263">
            <v>11.419999999999979</v>
          </cell>
        </row>
        <row r="264">
          <cell r="A264">
            <v>263</v>
          </cell>
          <cell r="B264">
            <v>8.4979999999999798</v>
          </cell>
          <cell r="C264">
            <v>10.203000000000051</v>
          </cell>
          <cell r="D264">
            <v>11.09200000000007</v>
          </cell>
          <cell r="E264">
            <v>11.454999999999979</v>
          </cell>
        </row>
        <row r="265">
          <cell r="A265">
            <v>264</v>
          </cell>
          <cell r="B265">
            <v>8.5239999999999796</v>
          </cell>
          <cell r="C265">
            <v>10.234000000000052</v>
          </cell>
          <cell r="D265">
            <v>11.126000000000071</v>
          </cell>
          <cell r="E265">
            <v>11.489999999999979</v>
          </cell>
        </row>
        <row r="266">
          <cell r="A266">
            <v>265</v>
          </cell>
          <cell r="B266">
            <v>8.5499999999999794</v>
          </cell>
          <cell r="C266">
            <v>10.265000000000052</v>
          </cell>
          <cell r="D266">
            <v>11.160000000000071</v>
          </cell>
          <cell r="E266">
            <v>11.524999999999979</v>
          </cell>
        </row>
        <row r="267">
          <cell r="A267">
            <v>266</v>
          </cell>
          <cell r="B267">
            <v>8.5759999999999792</v>
          </cell>
          <cell r="C267">
            <v>10.296000000000053</v>
          </cell>
          <cell r="D267">
            <v>11.194000000000072</v>
          </cell>
          <cell r="E267">
            <v>11.559999999999979</v>
          </cell>
        </row>
        <row r="268">
          <cell r="A268">
            <v>267</v>
          </cell>
          <cell r="B268">
            <v>8.601999999999979</v>
          </cell>
          <cell r="C268">
            <v>10.327000000000053</v>
          </cell>
          <cell r="D268">
            <v>11.228000000000073</v>
          </cell>
          <cell r="E268">
            <v>11.594999999999979</v>
          </cell>
        </row>
        <row r="269">
          <cell r="A269">
            <v>268</v>
          </cell>
          <cell r="B269">
            <v>8.6279999999999788</v>
          </cell>
          <cell r="C269">
            <v>10.358000000000054</v>
          </cell>
          <cell r="D269">
            <v>11.262000000000073</v>
          </cell>
          <cell r="E269">
            <v>11.629999999999979</v>
          </cell>
        </row>
        <row r="270">
          <cell r="A270">
            <v>269</v>
          </cell>
          <cell r="B270">
            <v>8.6539999999999786</v>
          </cell>
          <cell r="C270">
            <v>10.389000000000054</v>
          </cell>
          <cell r="D270">
            <v>11.296000000000074</v>
          </cell>
          <cell r="E270">
            <v>11.66499999999998</v>
          </cell>
        </row>
        <row r="271">
          <cell r="A271">
            <v>270</v>
          </cell>
          <cell r="B271">
            <v>8.6799999999999784</v>
          </cell>
          <cell r="C271">
            <v>10.420000000000055</v>
          </cell>
          <cell r="D271">
            <v>11.330000000000075</v>
          </cell>
          <cell r="E271">
            <v>11.69999999999998</v>
          </cell>
        </row>
        <row r="272">
          <cell r="A272">
            <v>271</v>
          </cell>
          <cell r="B272">
            <v>8.7059999999999782</v>
          </cell>
          <cell r="C272">
            <v>10.451000000000056</v>
          </cell>
          <cell r="D272">
            <v>11.364000000000075</v>
          </cell>
          <cell r="E272">
            <v>11.73499999999998</v>
          </cell>
        </row>
        <row r="273">
          <cell r="A273">
            <v>272</v>
          </cell>
          <cell r="B273">
            <v>8.731999999999978</v>
          </cell>
          <cell r="C273">
            <v>10.482000000000056</v>
          </cell>
          <cell r="D273">
            <v>11.398000000000076</v>
          </cell>
          <cell r="E273">
            <v>11.76999999999998</v>
          </cell>
        </row>
        <row r="274">
          <cell r="A274">
            <v>273</v>
          </cell>
          <cell r="B274">
            <v>8.7579999999999778</v>
          </cell>
          <cell r="C274">
            <v>10.513000000000057</v>
          </cell>
          <cell r="D274">
            <v>11.432000000000077</v>
          </cell>
          <cell r="E274">
            <v>11.80499999999998</v>
          </cell>
        </row>
        <row r="275">
          <cell r="A275">
            <v>274</v>
          </cell>
          <cell r="B275">
            <v>8.7839999999999776</v>
          </cell>
          <cell r="C275">
            <v>10.544000000000057</v>
          </cell>
          <cell r="D275">
            <v>11.466000000000077</v>
          </cell>
          <cell r="E275">
            <v>11.83999999999998</v>
          </cell>
        </row>
        <row r="276">
          <cell r="A276">
            <v>275</v>
          </cell>
          <cell r="B276">
            <v>8.8099999999999774</v>
          </cell>
          <cell r="C276">
            <v>10.575000000000058</v>
          </cell>
          <cell r="D276">
            <v>11.500000000000078</v>
          </cell>
          <cell r="E276">
            <v>11.87499999999998</v>
          </cell>
        </row>
        <row r="277">
          <cell r="A277">
            <v>276</v>
          </cell>
          <cell r="B277">
            <v>8.8359999999999772</v>
          </cell>
          <cell r="C277">
            <v>10.606000000000058</v>
          </cell>
          <cell r="D277">
            <v>11.534000000000079</v>
          </cell>
          <cell r="E277">
            <v>11.909999999999981</v>
          </cell>
        </row>
        <row r="278">
          <cell r="A278">
            <v>277</v>
          </cell>
          <cell r="B278">
            <v>8.861999999999977</v>
          </cell>
          <cell r="C278">
            <v>10.637000000000059</v>
          </cell>
          <cell r="D278">
            <v>11.56800000000008</v>
          </cell>
          <cell r="E278">
            <v>11.944999999999981</v>
          </cell>
        </row>
        <row r="279">
          <cell r="A279">
            <v>278</v>
          </cell>
          <cell r="B279">
            <v>8.8879999999999768</v>
          </cell>
          <cell r="C279">
            <v>10.66800000000006</v>
          </cell>
          <cell r="D279">
            <v>11.60200000000008</v>
          </cell>
          <cell r="E279">
            <v>11.979999999999981</v>
          </cell>
        </row>
        <row r="280">
          <cell r="A280">
            <v>279</v>
          </cell>
          <cell r="B280">
            <v>8.9139999999999766</v>
          </cell>
          <cell r="C280">
            <v>10.69900000000006</v>
          </cell>
          <cell r="D280">
            <v>11.636000000000081</v>
          </cell>
          <cell r="E280">
            <v>12.014999999999981</v>
          </cell>
        </row>
        <row r="281">
          <cell r="A281">
            <v>280</v>
          </cell>
          <cell r="B281">
            <v>8.9399999999999764</v>
          </cell>
          <cell r="C281">
            <v>10.730000000000061</v>
          </cell>
          <cell r="D281">
            <v>11.670000000000082</v>
          </cell>
          <cell r="E281">
            <v>12.049999999999981</v>
          </cell>
        </row>
        <row r="282">
          <cell r="A282">
            <v>281</v>
          </cell>
          <cell r="B282">
            <v>8.9659999999999762</v>
          </cell>
          <cell r="C282">
            <v>10.761000000000061</v>
          </cell>
          <cell r="D282">
            <v>11.704000000000082</v>
          </cell>
          <cell r="E282">
            <v>12.084999999999981</v>
          </cell>
        </row>
        <row r="283">
          <cell r="A283">
            <v>282</v>
          </cell>
          <cell r="B283">
            <v>8.991999999999976</v>
          </cell>
          <cell r="C283">
            <v>10.792000000000062</v>
          </cell>
          <cell r="D283">
            <v>11.738000000000083</v>
          </cell>
          <cell r="E283">
            <v>12.119999999999981</v>
          </cell>
        </row>
        <row r="284">
          <cell r="A284">
            <v>283</v>
          </cell>
          <cell r="B284">
            <v>9.0179999999999758</v>
          </cell>
          <cell r="C284">
            <v>10.823000000000063</v>
          </cell>
          <cell r="D284">
            <v>11.772000000000084</v>
          </cell>
          <cell r="E284">
            <v>12.154999999999982</v>
          </cell>
        </row>
        <row r="285">
          <cell r="A285">
            <v>284</v>
          </cell>
          <cell r="B285">
            <v>9.0439999999999756</v>
          </cell>
          <cell r="C285">
            <v>10.854000000000063</v>
          </cell>
          <cell r="D285">
            <v>11.806000000000084</v>
          </cell>
          <cell r="E285">
            <v>12.189999999999982</v>
          </cell>
        </row>
        <row r="286">
          <cell r="A286">
            <v>285</v>
          </cell>
          <cell r="B286">
            <v>9.0699999999999754</v>
          </cell>
          <cell r="C286">
            <v>10.885000000000064</v>
          </cell>
          <cell r="D286">
            <v>11.840000000000085</v>
          </cell>
          <cell r="E286">
            <v>12.224999999999982</v>
          </cell>
        </row>
        <row r="287">
          <cell r="A287">
            <v>286</v>
          </cell>
          <cell r="B287">
            <v>9.0959999999999752</v>
          </cell>
          <cell r="C287">
            <v>10.916000000000064</v>
          </cell>
          <cell r="D287">
            <v>11.874000000000086</v>
          </cell>
          <cell r="E287">
            <v>12.259999999999982</v>
          </cell>
        </row>
        <row r="288">
          <cell r="A288">
            <v>287</v>
          </cell>
          <cell r="B288">
            <v>9.121999999999975</v>
          </cell>
          <cell r="C288">
            <v>10.947000000000065</v>
          </cell>
          <cell r="D288">
            <v>11.908000000000087</v>
          </cell>
          <cell r="E288">
            <v>12.294999999999982</v>
          </cell>
        </row>
        <row r="289">
          <cell r="A289">
            <v>288</v>
          </cell>
          <cell r="B289">
            <v>9.1479999999999748</v>
          </cell>
          <cell r="C289">
            <v>10.978000000000065</v>
          </cell>
          <cell r="D289">
            <v>11.942000000000087</v>
          </cell>
          <cell r="E289">
            <v>12.329999999999982</v>
          </cell>
        </row>
        <row r="290">
          <cell r="A290">
            <v>289</v>
          </cell>
          <cell r="B290">
            <v>9.1739999999999746</v>
          </cell>
          <cell r="C290">
            <v>11.009000000000066</v>
          </cell>
          <cell r="D290">
            <v>11.976000000000088</v>
          </cell>
          <cell r="E290">
            <v>12.364999999999982</v>
          </cell>
        </row>
        <row r="291">
          <cell r="A291">
            <v>290</v>
          </cell>
          <cell r="B291">
            <v>9.1999999999999744</v>
          </cell>
          <cell r="C291">
            <v>11.040000000000067</v>
          </cell>
          <cell r="D291">
            <v>12.010000000000089</v>
          </cell>
          <cell r="E291">
            <v>12.399999999999983</v>
          </cell>
        </row>
        <row r="292">
          <cell r="A292">
            <v>291</v>
          </cell>
          <cell r="B292">
            <v>9.2259999999999742</v>
          </cell>
          <cell r="C292">
            <v>11.071000000000067</v>
          </cell>
          <cell r="D292">
            <v>12.044000000000089</v>
          </cell>
          <cell r="E292">
            <v>12.434999999999983</v>
          </cell>
        </row>
        <row r="293">
          <cell r="A293">
            <v>292</v>
          </cell>
          <cell r="B293">
            <v>9.251999999999974</v>
          </cell>
          <cell r="C293">
            <v>11.102000000000068</v>
          </cell>
          <cell r="D293">
            <v>12.07800000000009</v>
          </cell>
          <cell r="E293">
            <v>12.469999999999983</v>
          </cell>
        </row>
        <row r="294">
          <cell r="A294">
            <v>293</v>
          </cell>
          <cell r="B294">
            <v>9.2779999999999738</v>
          </cell>
          <cell r="C294">
            <v>11.133000000000068</v>
          </cell>
          <cell r="D294">
            <v>12.112000000000091</v>
          </cell>
          <cell r="E294">
            <v>12.504999999999983</v>
          </cell>
        </row>
        <row r="295">
          <cell r="A295">
            <v>294</v>
          </cell>
          <cell r="B295">
            <v>9.3039999999999736</v>
          </cell>
          <cell r="C295">
            <v>11.164000000000069</v>
          </cell>
          <cell r="D295">
            <v>12.146000000000091</v>
          </cell>
          <cell r="E295">
            <v>12.539999999999983</v>
          </cell>
        </row>
        <row r="296">
          <cell r="A296">
            <v>295</v>
          </cell>
          <cell r="B296">
            <v>9.3299999999999734</v>
          </cell>
          <cell r="C296">
            <v>11.19500000000007</v>
          </cell>
          <cell r="D296">
            <v>12.180000000000092</v>
          </cell>
          <cell r="E296">
            <v>12.574999999999983</v>
          </cell>
        </row>
        <row r="297">
          <cell r="A297">
            <v>296</v>
          </cell>
          <cell r="B297">
            <v>9.3559999999999732</v>
          </cell>
          <cell r="C297">
            <v>11.22600000000007</v>
          </cell>
          <cell r="D297">
            <v>12.214000000000093</v>
          </cell>
          <cell r="E297">
            <v>12.609999999999983</v>
          </cell>
        </row>
        <row r="298">
          <cell r="A298">
            <v>297</v>
          </cell>
          <cell r="B298">
            <v>9.381999999999973</v>
          </cell>
          <cell r="C298">
            <v>11.257000000000071</v>
          </cell>
          <cell r="D298">
            <v>12.248000000000093</v>
          </cell>
          <cell r="E298">
            <v>12.644999999999984</v>
          </cell>
        </row>
        <row r="299">
          <cell r="A299">
            <v>298</v>
          </cell>
          <cell r="B299">
            <v>9.4079999999999728</v>
          </cell>
          <cell r="C299">
            <v>11.288000000000071</v>
          </cell>
          <cell r="D299">
            <v>12.282000000000094</v>
          </cell>
          <cell r="E299">
            <v>12.679999999999984</v>
          </cell>
        </row>
        <row r="300">
          <cell r="A300">
            <v>299</v>
          </cell>
          <cell r="B300">
            <v>9.4339999999999726</v>
          </cell>
          <cell r="C300">
            <v>11.319000000000072</v>
          </cell>
          <cell r="D300">
            <v>12.316000000000095</v>
          </cell>
          <cell r="E300">
            <v>12.714999999999984</v>
          </cell>
        </row>
        <row r="301">
          <cell r="A301">
            <v>300</v>
          </cell>
          <cell r="B301">
            <v>9.4599999999999724</v>
          </cell>
          <cell r="C301">
            <v>11.350000000000072</v>
          </cell>
          <cell r="D301">
            <v>12.350000000000096</v>
          </cell>
          <cell r="E301">
            <v>12.749999999999984</v>
          </cell>
        </row>
        <row r="302">
          <cell r="A302">
            <v>301</v>
          </cell>
          <cell r="B302">
            <v>9.4839999999999716</v>
          </cell>
          <cell r="C302">
            <v>11.379000000000072</v>
          </cell>
          <cell r="D302">
            <v>12.381000000000096</v>
          </cell>
          <cell r="E302">
            <v>12.781999999999984</v>
          </cell>
        </row>
        <row r="303">
          <cell r="A303">
            <v>302</v>
          </cell>
          <cell r="B303">
            <v>9.5079999999999707</v>
          </cell>
          <cell r="C303">
            <v>11.408000000000072</v>
          </cell>
          <cell r="D303">
            <v>12.412000000000097</v>
          </cell>
          <cell r="E303">
            <v>12.813999999999984</v>
          </cell>
        </row>
        <row r="304">
          <cell r="A304">
            <v>303</v>
          </cell>
          <cell r="B304">
            <v>9.5319999999999698</v>
          </cell>
          <cell r="C304">
            <v>11.437000000000072</v>
          </cell>
          <cell r="D304">
            <v>12.443000000000097</v>
          </cell>
          <cell r="E304">
            <v>12.845999999999984</v>
          </cell>
        </row>
        <row r="305">
          <cell r="A305">
            <v>304</v>
          </cell>
          <cell r="B305">
            <v>9.555999999999969</v>
          </cell>
          <cell r="C305">
            <v>11.466000000000072</v>
          </cell>
          <cell r="D305">
            <v>12.474000000000098</v>
          </cell>
          <cell r="E305">
            <v>12.877999999999984</v>
          </cell>
        </row>
        <row r="306">
          <cell r="A306">
            <v>305</v>
          </cell>
          <cell r="B306">
            <v>9.5799999999999681</v>
          </cell>
          <cell r="C306">
            <v>11.495000000000072</v>
          </cell>
          <cell r="D306">
            <v>12.505000000000098</v>
          </cell>
          <cell r="E306">
            <v>12.909999999999984</v>
          </cell>
        </row>
        <row r="307">
          <cell r="A307">
            <v>306</v>
          </cell>
          <cell r="B307">
            <v>9.6039999999999672</v>
          </cell>
          <cell r="C307">
            <v>11.524000000000072</v>
          </cell>
          <cell r="D307">
            <v>12.536000000000099</v>
          </cell>
          <cell r="E307">
            <v>12.941999999999984</v>
          </cell>
        </row>
        <row r="308">
          <cell r="A308">
            <v>307</v>
          </cell>
          <cell r="B308">
            <v>9.6279999999999664</v>
          </cell>
          <cell r="C308">
            <v>11.553000000000072</v>
          </cell>
          <cell r="D308">
            <v>12.5670000000001</v>
          </cell>
          <cell r="E308">
            <v>12.973999999999984</v>
          </cell>
        </row>
        <row r="309">
          <cell r="A309">
            <v>308</v>
          </cell>
          <cell r="B309">
            <v>9.6519999999999655</v>
          </cell>
          <cell r="C309">
            <v>11.582000000000072</v>
          </cell>
          <cell r="D309">
            <v>12.5980000000001</v>
          </cell>
          <cell r="E309">
            <v>13.005999999999984</v>
          </cell>
        </row>
        <row r="310">
          <cell r="A310">
            <v>309</v>
          </cell>
          <cell r="B310">
            <v>9.6759999999999646</v>
          </cell>
          <cell r="C310">
            <v>11.611000000000072</v>
          </cell>
          <cell r="D310">
            <v>12.629000000000101</v>
          </cell>
          <cell r="E310">
            <v>13.037999999999984</v>
          </cell>
        </row>
        <row r="311">
          <cell r="A311">
            <v>310</v>
          </cell>
          <cell r="B311">
            <v>9.6999999999999638</v>
          </cell>
          <cell r="C311">
            <v>11.640000000000072</v>
          </cell>
          <cell r="D311">
            <v>12.660000000000101</v>
          </cell>
          <cell r="E311">
            <v>13.069999999999984</v>
          </cell>
        </row>
        <row r="312">
          <cell r="A312">
            <v>311</v>
          </cell>
          <cell r="B312">
            <v>9.7239999999999629</v>
          </cell>
          <cell r="C312">
            <v>11.669000000000072</v>
          </cell>
          <cell r="D312">
            <v>12.691000000000102</v>
          </cell>
          <cell r="E312">
            <v>13.101999999999984</v>
          </cell>
        </row>
        <row r="313">
          <cell r="A313">
            <v>312</v>
          </cell>
          <cell r="B313">
            <v>9.747999999999962</v>
          </cell>
          <cell r="C313">
            <v>11.698000000000071</v>
          </cell>
          <cell r="D313">
            <v>12.722000000000103</v>
          </cell>
          <cell r="E313">
            <v>13.133999999999984</v>
          </cell>
        </row>
        <row r="314">
          <cell r="A314">
            <v>313</v>
          </cell>
          <cell r="B314">
            <v>9.7719999999999612</v>
          </cell>
          <cell r="C314">
            <v>11.727000000000071</v>
          </cell>
          <cell r="D314">
            <v>12.753000000000103</v>
          </cell>
          <cell r="E314">
            <v>13.165999999999984</v>
          </cell>
        </row>
        <row r="315">
          <cell r="A315">
            <v>314</v>
          </cell>
          <cell r="B315">
            <v>9.7959999999999603</v>
          </cell>
          <cell r="C315">
            <v>11.756000000000071</v>
          </cell>
          <cell r="D315">
            <v>12.784000000000104</v>
          </cell>
          <cell r="E315">
            <v>13.197999999999984</v>
          </cell>
        </row>
        <row r="316">
          <cell r="A316">
            <v>315</v>
          </cell>
          <cell r="B316">
            <v>9.8199999999999594</v>
          </cell>
          <cell r="C316">
            <v>11.785000000000071</v>
          </cell>
          <cell r="D316">
            <v>12.815000000000104</v>
          </cell>
          <cell r="E316">
            <v>13.229999999999984</v>
          </cell>
        </row>
        <row r="317">
          <cell r="A317">
            <v>316</v>
          </cell>
          <cell r="B317">
            <v>9.8439999999999586</v>
          </cell>
          <cell r="C317">
            <v>11.814000000000071</v>
          </cell>
          <cell r="D317">
            <v>12.846000000000105</v>
          </cell>
          <cell r="E317">
            <v>13.261999999999984</v>
          </cell>
        </row>
        <row r="318">
          <cell r="A318">
            <v>317</v>
          </cell>
          <cell r="B318">
            <v>9.8679999999999577</v>
          </cell>
          <cell r="C318">
            <v>11.843000000000071</v>
          </cell>
          <cell r="D318">
            <v>12.877000000000105</v>
          </cell>
          <cell r="E318">
            <v>13.293999999999984</v>
          </cell>
        </row>
        <row r="319">
          <cell r="A319">
            <v>318</v>
          </cell>
          <cell r="B319">
            <v>9.8919999999999568</v>
          </cell>
          <cell r="C319">
            <v>11.872000000000071</v>
          </cell>
          <cell r="D319">
            <v>12.908000000000106</v>
          </cell>
          <cell r="E319">
            <v>13.325999999999985</v>
          </cell>
        </row>
        <row r="320">
          <cell r="A320">
            <v>319</v>
          </cell>
          <cell r="B320">
            <v>9.915999999999956</v>
          </cell>
          <cell r="C320">
            <v>11.901000000000071</v>
          </cell>
          <cell r="D320">
            <v>12.939000000000107</v>
          </cell>
          <cell r="E320">
            <v>13.357999999999985</v>
          </cell>
        </row>
        <row r="321">
          <cell r="A321">
            <v>320</v>
          </cell>
          <cell r="B321">
            <v>9.9399999999999551</v>
          </cell>
          <cell r="C321">
            <v>11.930000000000071</v>
          </cell>
          <cell r="D321">
            <v>12.970000000000107</v>
          </cell>
          <cell r="E321">
            <v>13.389999999999985</v>
          </cell>
        </row>
        <row r="322">
          <cell r="A322">
            <v>321</v>
          </cell>
          <cell r="B322">
            <v>9.9639999999999542</v>
          </cell>
          <cell r="C322">
            <v>11.959000000000071</v>
          </cell>
          <cell r="D322">
            <v>13.001000000000108</v>
          </cell>
          <cell r="E322">
            <v>13.421999999999985</v>
          </cell>
        </row>
        <row r="323">
          <cell r="A323">
            <v>322</v>
          </cell>
          <cell r="B323">
            <v>9.9879999999999534</v>
          </cell>
          <cell r="C323">
            <v>11.988000000000071</v>
          </cell>
          <cell r="D323">
            <v>13.032000000000108</v>
          </cell>
          <cell r="E323">
            <v>13.453999999999985</v>
          </cell>
        </row>
        <row r="324">
          <cell r="A324">
            <v>323</v>
          </cell>
          <cell r="B324">
            <v>10.011999999999952</v>
          </cell>
          <cell r="C324">
            <v>12.017000000000071</v>
          </cell>
          <cell r="D324">
            <v>13.063000000000109</v>
          </cell>
          <cell r="E324">
            <v>13.485999999999985</v>
          </cell>
        </row>
        <row r="325">
          <cell r="A325">
            <v>324</v>
          </cell>
          <cell r="B325">
            <v>10.035999999999952</v>
          </cell>
          <cell r="C325">
            <v>12.04600000000007</v>
          </cell>
          <cell r="D325">
            <v>13.09400000000011</v>
          </cell>
          <cell r="E325">
            <v>13.517999999999985</v>
          </cell>
        </row>
        <row r="326">
          <cell r="A326">
            <v>325</v>
          </cell>
          <cell r="B326">
            <v>10.059999999999951</v>
          </cell>
          <cell r="C326">
            <v>12.07500000000007</v>
          </cell>
          <cell r="D326">
            <v>13.12500000000011</v>
          </cell>
          <cell r="E326">
            <v>13.549999999999985</v>
          </cell>
        </row>
        <row r="327">
          <cell r="A327">
            <v>326</v>
          </cell>
          <cell r="B327">
            <v>10.08399999999995</v>
          </cell>
          <cell r="C327">
            <v>12.10400000000007</v>
          </cell>
          <cell r="D327">
            <v>13.156000000000111</v>
          </cell>
          <cell r="E327">
            <v>13.581999999999985</v>
          </cell>
        </row>
        <row r="328">
          <cell r="A328">
            <v>327</v>
          </cell>
          <cell r="B328">
            <v>10.107999999999949</v>
          </cell>
          <cell r="C328">
            <v>12.13300000000007</v>
          </cell>
          <cell r="D328">
            <v>13.187000000000111</v>
          </cell>
          <cell r="E328">
            <v>13.613999999999985</v>
          </cell>
        </row>
        <row r="329">
          <cell r="A329">
            <v>328</v>
          </cell>
          <cell r="B329">
            <v>10.131999999999948</v>
          </cell>
          <cell r="C329">
            <v>12.16200000000007</v>
          </cell>
          <cell r="D329">
            <v>13.218000000000112</v>
          </cell>
          <cell r="E329">
            <v>13.645999999999985</v>
          </cell>
        </row>
        <row r="330">
          <cell r="A330">
            <v>329</v>
          </cell>
          <cell r="B330">
            <v>10.155999999999947</v>
          </cell>
          <cell r="C330">
            <v>12.19100000000007</v>
          </cell>
          <cell r="D330">
            <v>13.249000000000112</v>
          </cell>
          <cell r="E330">
            <v>13.677999999999985</v>
          </cell>
        </row>
        <row r="331">
          <cell r="A331">
            <v>330</v>
          </cell>
          <cell r="B331">
            <v>10.179999999999946</v>
          </cell>
          <cell r="C331">
            <v>12.22000000000007</v>
          </cell>
          <cell r="D331">
            <v>13.280000000000113</v>
          </cell>
          <cell r="E331">
            <v>13.709999999999985</v>
          </cell>
        </row>
        <row r="332">
          <cell r="A332">
            <v>331</v>
          </cell>
          <cell r="B332">
            <v>10.203999999999946</v>
          </cell>
          <cell r="C332">
            <v>12.24900000000007</v>
          </cell>
          <cell r="D332">
            <v>13.311000000000114</v>
          </cell>
          <cell r="E332">
            <v>13.741999999999985</v>
          </cell>
        </row>
        <row r="333">
          <cell r="A333">
            <v>332</v>
          </cell>
          <cell r="B333">
            <v>10.227999999999945</v>
          </cell>
          <cell r="C333">
            <v>12.27800000000007</v>
          </cell>
          <cell r="D333">
            <v>13.342000000000114</v>
          </cell>
          <cell r="E333">
            <v>13.773999999999985</v>
          </cell>
        </row>
        <row r="334">
          <cell r="A334">
            <v>333</v>
          </cell>
          <cell r="B334">
            <v>10.251999999999944</v>
          </cell>
          <cell r="C334">
            <v>12.30700000000007</v>
          </cell>
          <cell r="D334">
            <v>13.373000000000115</v>
          </cell>
          <cell r="E334">
            <v>13.805999999999985</v>
          </cell>
        </row>
        <row r="335">
          <cell r="A335">
            <v>334</v>
          </cell>
          <cell r="B335">
            <v>10.275999999999943</v>
          </cell>
          <cell r="C335">
            <v>12.33600000000007</v>
          </cell>
          <cell r="D335">
            <v>13.404000000000115</v>
          </cell>
          <cell r="E335">
            <v>13.837999999999985</v>
          </cell>
        </row>
        <row r="336">
          <cell r="A336">
            <v>335</v>
          </cell>
          <cell r="B336">
            <v>10.299999999999942</v>
          </cell>
          <cell r="C336">
            <v>12.365000000000069</v>
          </cell>
          <cell r="D336">
            <v>13.435000000000116</v>
          </cell>
          <cell r="E336">
            <v>13.869999999999985</v>
          </cell>
        </row>
        <row r="337">
          <cell r="A337">
            <v>336</v>
          </cell>
          <cell r="B337">
            <v>10.323999999999941</v>
          </cell>
          <cell r="C337">
            <v>12.394000000000069</v>
          </cell>
          <cell r="D337">
            <v>13.466000000000117</v>
          </cell>
          <cell r="E337">
            <v>13.901999999999985</v>
          </cell>
        </row>
        <row r="338">
          <cell r="A338">
            <v>337</v>
          </cell>
          <cell r="B338">
            <v>10.34799999999994</v>
          </cell>
          <cell r="C338">
            <v>12.423000000000069</v>
          </cell>
          <cell r="D338">
            <v>13.497000000000117</v>
          </cell>
          <cell r="E338">
            <v>13.933999999999985</v>
          </cell>
        </row>
        <row r="339">
          <cell r="A339">
            <v>338</v>
          </cell>
          <cell r="B339">
            <v>10.371999999999939</v>
          </cell>
          <cell r="C339">
            <v>12.452000000000069</v>
          </cell>
          <cell r="D339">
            <v>13.528000000000118</v>
          </cell>
          <cell r="E339">
            <v>13.965999999999985</v>
          </cell>
        </row>
        <row r="340">
          <cell r="A340">
            <v>339</v>
          </cell>
          <cell r="B340">
            <v>10.395999999999939</v>
          </cell>
          <cell r="C340">
            <v>12.481000000000069</v>
          </cell>
          <cell r="D340">
            <v>13.559000000000118</v>
          </cell>
          <cell r="E340">
            <v>13.997999999999985</v>
          </cell>
        </row>
        <row r="341">
          <cell r="A341">
            <v>340</v>
          </cell>
          <cell r="B341">
            <v>10.419999999999938</v>
          </cell>
          <cell r="C341">
            <v>12.510000000000069</v>
          </cell>
          <cell r="D341">
            <v>13.590000000000119</v>
          </cell>
          <cell r="E341">
            <v>14.029999999999985</v>
          </cell>
        </row>
        <row r="342">
          <cell r="A342">
            <v>341</v>
          </cell>
          <cell r="B342">
            <v>10.443999999999937</v>
          </cell>
          <cell r="C342">
            <v>12.539000000000069</v>
          </cell>
          <cell r="D342">
            <v>13.621000000000119</v>
          </cell>
          <cell r="E342">
            <v>14.061999999999985</v>
          </cell>
        </row>
        <row r="343">
          <cell r="A343">
            <v>342</v>
          </cell>
          <cell r="B343">
            <v>10.467999999999936</v>
          </cell>
          <cell r="C343">
            <v>12.568000000000069</v>
          </cell>
          <cell r="D343">
            <v>13.65200000000012</v>
          </cell>
          <cell r="E343">
            <v>14.093999999999985</v>
          </cell>
        </row>
        <row r="344">
          <cell r="A344">
            <v>343</v>
          </cell>
          <cell r="B344">
            <v>10.491999999999935</v>
          </cell>
          <cell r="C344">
            <v>12.597000000000069</v>
          </cell>
          <cell r="D344">
            <v>13.683000000000121</v>
          </cell>
          <cell r="E344">
            <v>14.125999999999985</v>
          </cell>
        </row>
        <row r="345">
          <cell r="A345">
            <v>344</v>
          </cell>
          <cell r="B345">
            <v>10.515999999999934</v>
          </cell>
          <cell r="C345">
            <v>12.626000000000069</v>
          </cell>
          <cell r="D345">
            <v>13.714000000000121</v>
          </cell>
          <cell r="E345">
            <v>14.157999999999985</v>
          </cell>
        </row>
        <row r="346">
          <cell r="A346">
            <v>345</v>
          </cell>
          <cell r="B346">
            <v>10.539999999999933</v>
          </cell>
          <cell r="C346">
            <v>12.655000000000069</v>
          </cell>
          <cell r="D346">
            <v>13.745000000000122</v>
          </cell>
          <cell r="E346">
            <v>14.189999999999985</v>
          </cell>
        </row>
        <row r="347">
          <cell r="A347">
            <v>346</v>
          </cell>
          <cell r="B347">
            <v>10.563999999999933</v>
          </cell>
          <cell r="C347">
            <v>12.684000000000069</v>
          </cell>
          <cell r="D347">
            <v>13.776000000000122</v>
          </cell>
          <cell r="E347">
            <v>14.221999999999985</v>
          </cell>
        </row>
        <row r="348">
          <cell r="A348">
            <v>347</v>
          </cell>
          <cell r="B348">
            <v>10.587999999999932</v>
          </cell>
          <cell r="C348">
            <v>12.713000000000068</v>
          </cell>
          <cell r="D348">
            <v>13.807000000000123</v>
          </cell>
          <cell r="E348">
            <v>14.253999999999985</v>
          </cell>
        </row>
        <row r="349">
          <cell r="A349">
            <v>348</v>
          </cell>
          <cell r="B349">
            <v>10.611999999999931</v>
          </cell>
          <cell r="C349">
            <v>12.742000000000068</v>
          </cell>
          <cell r="D349">
            <v>13.838000000000124</v>
          </cell>
          <cell r="E349">
            <v>14.285999999999985</v>
          </cell>
        </row>
        <row r="350">
          <cell r="A350">
            <v>349</v>
          </cell>
          <cell r="B350">
            <v>10.63599999999993</v>
          </cell>
          <cell r="C350">
            <v>12.771000000000068</v>
          </cell>
          <cell r="D350">
            <v>13.869000000000124</v>
          </cell>
          <cell r="E350">
            <v>14.317999999999985</v>
          </cell>
        </row>
        <row r="351">
          <cell r="A351">
            <v>350</v>
          </cell>
          <cell r="B351">
            <v>10.659999999999929</v>
          </cell>
          <cell r="C351">
            <v>12.800000000000068</v>
          </cell>
          <cell r="D351">
            <v>13.900000000000125</v>
          </cell>
          <cell r="E351">
            <v>14.349999999999985</v>
          </cell>
        </row>
        <row r="352">
          <cell r="A352">
            <v>351</v>
          </cell>
          <cell r="B352">
            <v>10.683999999999928</v>
          </cell>
          <cell r="C352">
            <v>12.829000000000068</v>
          </cell>
          <cell r="D352">
            <v>13.931000000000125</v>
          </cell>
          <cell r="E352">
            <v>14.381999999999985</v>
          </cell>
        </row>
        <row r="353">
          <cell r="A353">
            <v>352</v>
          </cell>
          <cell r="B353">
            <v>10.707999999999927</v>
          </cell>
          <cell r="C353">
            <v>12.858000000000068</v>
          </cell>
          <cell r="D353">
            <v>13.962000000000126</v>
          </cell>
          <cell r="E353">
            <v>14.413999999999985</v>
          </cell>
        </row>
        <row r="354">
          <cell r="A354">
            <v>353</v>
          </cell>
          <cell r="B354">
            <v>10.731999999999926</v>
          </cell>
          <cell r="C354">
            <v>12.887000000000068</v>
          </cell>
          <cell r="D354">
            <v>13.993000000000126</v>
          </cell>
          <cell r="E354">
            <v>14.445999999999986</v>
          </cell>
        </row>
        <row r="355">
          <cell r="A355">
            <v>354</v>
          </cell>
          <cell r="B355">
            <v>10.755999999999926</v>
          </cell>
          <cell r="C355">
            <v>12.916000000000068</v>
          </cell>
          <cell r="D355">
            <v>14.024000000000127</v>
          </cell>
          <cell r="E355">
            <v>14.477999999999986</v>
          </cell>
        </row>
        <row r="356">
          <cell r="A356">
            <v>355</v>
          </cell>
          <cell r="B356">
            <v>10.779999999999925</v>
          </cell>
          <cell r="C356">
            <v>12.945000000000068</v>
          </cell>
          <cell r="D356">
            <v>14.055000000000128</v>
          </cell>
          <cell r="E356">
            <v>14.509999999999986</v>
          </cell>
        </row>
        <row r="357">
          <cell r="A357">
            <v>356</v>
          </cell>
          <cell r="B357">
            <v>10.803999999999924</v>
          </cell>
          <cell r="C357">
            <v>12.974000000000068</v>
          </cell>
          <cell r="D357">
            <v>14.086000000000128</v>
          </cell>
          <cell r="E357">
            <v>14.541999999999986</v>
          </cell>
        </row>
        <row r="358">
          <cell r="A358">
            <v>357</v>
          </cell>
          <cell r="B358">
            <v>10.827999999999923</v>
          </cell>
          <cell r="C358">
            <v>13.003000000000068</v>
          </cell>
          <cell r="D358">
            <v>14.117000000000129</v>
          </cell>
          <cell r="E358">
            <v>14.573999999999986</v>
          </cell>
        </row>
        <row r="359">
          <cell r="A359">
            <v>358</v>
          </cell>
          <cell r="B359">
            <v>10.851999999999922</v>
          </cell>
          <cell r="C359">
            <v>13.032000000000068</v>
          </cell>
          <cell r="D359">
            <v>14.148000000000129</v>
          </cell>
          <cell r="E359">
            <v>14.605999999999986</v>
          </cell>
        </row>
        <row r="360">
          <cell r="A360">
            <v>359</v>
          </cell>
          <cell r="B360">
            <v>10.875999999999921</v>
          </cell>
          <cell r="C360">
            <v>13.061000000000067</v>
          </cell>
          <cell r="D360">
            <v>14.17900000000013</v>
          </cell>
          <cell r="E360">
            <v>14.637999999999986</v>
          </cell>
        </row>
        <row r="361">
          <cell r="A361">
            <v>360</v>
          </cell>
          <cell r="B361">
            <v>10.89999999999992</v>
          </cell>
          <cell r="C361">
            <v>13.090000000000067</v>
          </cell>
          <cell r="D361">
            <v>14.210000000000131</v>
          </cell>
          <cell r="E361">
            <v>14.669999999999986</v>
          </cell>
        </row>
        <row r="362">
          <cell r="A362">
            <v>361</v>
          </cell>
          <cell r="B362">
            <v>10.92399999999992</v>
          </cell>
          <cell r="C362">
            <v>13.119000000000067</v>
          </cell>
          <cell r="D362">
            <v>14.241000000000131</v>
          </cell>
          <cell r="E362">
            <v>14.701999999999986</v>
          </cell>
        </row>
        <row r="363">
          <cell r="A363">
            <v>362</v>
          </cell>
          <cell r="B363">
            <v>10.947999999999919</v>
          </cell>
          <cell r="C363">
            <v>13.148000000000067</v>
          </cell>
          <cell r="D363">
            <v>14.272000000000132</v>
          </cell>
          <cell r="E363">
            <v>14.733999999999986</v>
          </cell>
        </row>
        <row r="364">
          <cell r="A364">
            <v>363</v>
          </cell>
          <cell r="B364">
            <v>10.971999999999918</v>
          </cell>
          <cell r="C364">
            <v>13.177000000000067</v>
          </cell>
          <cell r="D364">
            <v>14.303000000000132</v>
          </cell>
          <cell r="E364">
            <v>14.765999999999986</v>
          </cell>
        </row>
        <row r="365">
          <cell r="A365">
            <v>364</v>
          </cell>
          <cell r="B365">
            <v>10.995999999999917</v>
          </cell>
          <cell r="C365">
            <v>13.206000000000067</v>
          </cell>
          <cell r="D365">
            <v>14.334000000000133</v>
          </cell>
          <cell r="E365">
            <v>14.797999999999986</v>
          </cell>
        </row>
        <row r="366">
          <cell r="A366">
            <v>365</v>
          </cell>
          <cell r="B366">
            <v>11.019999999999916</v>
          </cell>
          <cell r="C366">
            <v>13.235000000000067</v>
          </cell>
          <cell r="D366">
            <v>14.365000000000133</v>
          </cell>
          <cell r="E366">
            <v>14.829999999999986</v>
          </cell>
        </row>
        <row r="367">
          <cell r="A367">
            <v>366</v>
          </cell>
          <cell r="B367">
            <v>11.043999999999915</v>
          </cell>
          <cell r="C367">
            <v>13.264000000000067</v>
          </cell>
          <cell r="D367">
            <v>14.396000000000134</v>
          </cell>
          <cell r="E367">
            <v>14.861999999999986</v>
          </cell>
        </row>
        <row r="368">
          <cell r="A368">
            <v>367</v>
          </cell>
          <cell r="B368">
            <v>11.067999999999914</v>
          </cell>
          <cell r="C368">
            <v>13.293000000000067</v>
          </cell>
          <cell r="D368">
            <v>14.427000000000135</v>
          </cell>
          <cell r="E368">
            <v>14.893999999999986</v>
          </cell>
        </row>
        <row r="369">
          <cell r="A369">
            <v>368</v>
          </cell>
          <cell r="B369">
            <v>11.091999999999913</v>
          </cell>
          <cell r="C369">
            <v>13.322000000000067</v>
          </cell>
          <cell r="D369">
            <v>14.458000000000135</v>
          </cell>
          <cell r="E369">
            <v>14.925999999999986</v>
          </cell>
        </row>
        <row r="370">
          <cell r="A370">
            <v>369</v>
          </cell>
          <cell r="B370">
            <v>11.115999999999913</v>
          </cell>
          <cell r="C370">
            <v>13.351000000000067</v>
          </cell>
          <cell r="D370">
            <v>14.489000000000136</v>
          </cell>
          <cell r="E370">
            <v>14.957999999999986</v>
          </cell>
        </row>
        <row r="371">
          <cell r="A371">
            <v>370</v>
          </cell>
          <cell r="B371">
            <v>11.139999999999912</v>
          </cell>
          <cell r="C371">
            <v>13.380000000000067</v>
          </cell>
          <cell r="D371">
            <v>14.520000000000136</v>
          </cell>
          <cell r="E371">
            <v>14.989999999999986</v>
          </cell>
        </row>
        <row r="372">
          <cell r="A372">
            <v>371</v>
          </cell>
          <cell r="B372">
            <v>11.163999999999911</v>
          </cell>
          <cell r="C372">
            <v>13.409000000000066</v>
          </cell>
          <cell r="D372">
            <v>14.551000000000137</v>
          </cell>
          <cell r="E372">
            <v>15.021999999999986</v>
          </cell>
        </row>
        <row r="373">
          <cell r="A373">
            <v>372</v>
          </cell>
          <cell r="B373">
            <v>11.18799999999991</v>
          </cell>
          <cell r="C373">
            <v>13.438000000000066</v>
          </cell>
          <cell r="D373">
            <v>14.582000000000138</v>
          </cell>
          <cell r="E373">
            <v>15.053999999999986</v>
          </cell>
        </row>
        <row r="374">
          <cell r="A374">
            <v>373</v>
          </cell>
          <cell r="B374">
            <v>11.211999999999909</v>
          </cell>
          <cell r="C374">
            <v>13.467000000000066</v>
          </cell>
          <cell r="D374">
            <v>14.613000000000138</v>
          </cell>
          <cell r="E374">
            <v>15.085999999999986</v>
          </cell>
        </row>
        <row r="375">
          <cell r="A375">
            <v>374</v>
          </cell>
          <cell r="B375">
            <v>11.235999999999908</v>
          </cell>
          <cell r="C375">
            <v>13.496000000000066</v>
          </cell>
          <cell r="D375">
            <v>14.644000000000139</v>
          </cell>
          <cell r="E375">
            <v>15.117999999999986</v>
          </cell>
        </row>
        <row r="376">
          <cell r="A376">
            <v>375</v>
          </cell>
          <cell r="B376">
            <v>11.259999999999907</v>
          </cell>
          <cell r="C376">
            <v>13.525000000000066</v>
          </cell>
          <cell r="D376">
            <v>14.675000000000139</v>
          </cell>
          <cell r="E376">
            <v>15.149999999999986</v>
          </cell>
        </row>
        <row r="377">
          <cell r="A377">
            <v>376</v>
          </cell>
          <cell r="B377">
            <v>11.283999999999907</v>
          </cell>
          <cell r="C377">
            <v>13.554000000000066</v>
          </cell>
          <cell r="D377">
            <v>14.70600000000014</v>
          </cell>
          <cell r="E377">
            <v>15.181999999999986</v>
          </cell>
        </row>
        <row r="378">
          <cell r="A378">
            <v>377</v>
          </cell>
          <cell r="B378">
            <v>11.307999999999906</v>
          </cell>
          <cell r="C378">
            <v>13.583000000000066</v>
          </cell>
          <cell r="D378">
            <v>14.73700000000014</v>
          </cell>
          <cell r="E378">
            <v>15.213999999999986</v>
          </cell>
        </row>
        <row r="379">
          <cell r="A379">
            <v>378</v>
          </cell>
          <cell r="B379">
            <v>11.331999999999905</v>
          </cell>
          <cell r="C379">
            <v>13.612000000000066</v>
          </cell>
          <cell r="D379">
            <v>14.768000000000141</v>
          </cell>
          <cell r="E379">
            <v>15.245999999999986</v>
          </cell>
        </row>
        <row r="380">
          <cell r="A380">
            <v>379</v>
          </cell>
          <cell r="B380">
            <v>11.355999999999904</v>
          </cell>
          <cell r="C380">
            <v>13.641000000000066</v>
          </cell>
          <cell r="D380">
            <v>14.799000000000142</v>
          </cell>
          <cell r="E380">
            <v>15.277999999999986</v>
          </cell>
        </row>
        <row r="381">
          <cell r="A381">
            <v>380</v>
          </cell>
          <cell r="B381">
            <v>11.379999999999903</v>
          </cell>
          <cell r="C381">
            <v>13.670000000000066</v>
          </cell>
          <cell r="D381">
            <v>14.830000000000142</v>
          </cell>
          <cell r="E381">
            <v>15.309999999999986</v>
          </cell>
        </row>
        <row r="382">
          <cell r="A382">
            <v>381</v>
          </cell>
          <cell r="B382">
            <v>11.403999999999902</v>
          </cell>
          <cell r="C382">
            <v>13.699000000000066</v>
          </cell>
          <cell r="D382">
            <v>14.861000000000143</v>
          </cell>
          <cell r="E382">
            <v>15.341999999999986</v>
          </cell>
        </row>
        <row r="383">
          <cell r="A383">
            <v>382</v>
          </cell>
          <cell r="B383">
            <v>11.427999999999901</v>
          </cell>
          <cell r="C383">
            <v>13.728000000000065</v>
          </cell>
          <cell r="D383">
            <v>14.892000000000143</v>
          </cell>
          <cell r="E383">
            <v>15.373999999999986</v>
          </cell>
        </row>
        <row r="384">
          <cell r="A384">
            <v>383</v>
          </cell>
          <cell r="B384">
            <v>11.4519999999999</v>
          </cell>
          <cell r="C384">
            <v>13.757000000000065</v>
          </cell>
          <cell r="D384">
            <v>14.923000000000144</v>
          </cell>
          <cell r="E384">
            <v>15.405999999999986</v>
          </cell>
        </row>
        <row r="385">
          <cell r="A385">
            <v>384</v>
          </cell>
          <cell r="B385">
            <v>11.4759999999999</v>
          </cell>
          <cell r="C385">
            <v>13.786000000000065</v>
          </cell>
          <cell r="D385">
            <v>14.954000000000145</v>
          </cell>
          <cell r="E385">
            <v>15.437999999999986</v>
          </cell>
        </row>
        <row r="386">
          <cell r="A386">
            <v>385</v>
          </cell>
          <cell r="B386">
            <v>11.499999999999899</v>
          </cell>
          <cell r="C386">
            <v>13.815000000000065</v>
          </cell>
          <cell r="D386">
            <v>14.985000000000145</v>
          </cell>
          <cell r="E386">
            <v>15.469999999999986</v>
          </cell>
        </row>
        <row r="387">
          <cell r="A387">
            <v>386</v>
          </cell>
          <cell r="B387">
            <v>11.523999999999898</v>
          </cell>
          <cell r="C387">
            <v>13.844000000000065</v>
          </cell>
          <cell r="D387">
            <v>15.016000000000146</v>
          </cell>
          <cell r="E387">
            <v>15.501999999999986</v>
          </cell>
        </row>
        <row r="388">
          <cell r="A388">
            <v>387</v>
          </cell>
          <cell r="B388">
            <v>11.547999999999897</v>
          </cell>
          <cell r="C388">
            <v>13.873000000000065</v>
          </cell>
          <cell r="D388">
            <v>15.047000000000146</v>
          </cell>
          <cell r="E388">
            <v>15.533999999999986</v>
          </cell>
        </row>
        <row r="389">
          <cell r="A389">
            <v>388</v>
          </cell>
          <cell r="B389">
            <v>11.571999999999896</v>
          </cell>
          <cell r="C389">
            <v>13.902000000000065</v>
          </cell>
          <cell r="D389">
            <v>15.078000000000147</v>
          </cell>
          <cell r="E389">
            <v>15.565999999999987</v>
          </cell>
        </row>
        <row r="390">
          <cell r="A390">
            <v>389</v>
          </cell>
          <cell r="B390">
            <v>11.595999999999895</v>
          </cell>
          <cell r="C390">
            <v>13.931000000000065</v>
          </cell>
          <cell r="D390">
            <v>15.109000000000147</v>
          </cell>
          <cell r="E390">
            <v>15.597999999999987</v>
          </cell>
        </row>
        <row r="391">
          <cell r="A391">
            <v>390</v>
          </cell>
          <cell r="B391">
            <v>11.619999999999894</v>
          </cell>
          <cell r="C391">
            <v>13.960000000000065</v>
          </cell>
          <cell r="D391">
            <v>15.140000000000148</v>
          </cell>
          <cell r="E391">
            <v>15.629999999999987</v>
          </cell>
        </row>
        <row r="392">
          <cell r="A392">
            <v>391</v>
          </cell>
          <cell r="B392">
            <v>11.643999999999894</v>
          </cell>
          <cell r="C392">
            <v>13.989000000000065</v>
          </cell>
          <cell r="D392">
            <v>15.171000000000149</v>
          </cell>
          <cell r="E392">
            <v>15.661999999999987</v>
          </cell>
        </row>
        <row r="393">
          <cell r="A393">
            <v>392</v>
          </cell>
          <cell r="B393">
            <v>11.667999999999893</v>
          </cell>
          <cell r="C393">
            <v>14.018000000000065</v>
          </cell>
          <cell r="D393">
            <v>15.202000000000149</v>
          </cell>
          <cell r="E393">
            <v>15.693999999999987</v>
          </cell>
        </row>
        <row r="394">
          <cell r="A394">
            <v>393</v>
          </cell>
          <cell r="B394">
            <v>11.691999999999892</v>
          </cell>
          <cell r="C394">
            <v>14.047000000000065</v>
          </cell>
          <cell r="D394">
            <v>15.23300000000015</v>
          </cell>
          <cell r="E394">
            <v>15.725999999999987</v>
          </cell>
        </row>
        <row r="395">
          <cell r="A395">
            <v>394</v>
          </cell>
          <cell r="B395">
            <v>11.715999999999891</v>
          </cell>
          <cell r="C395">
            <v>14.076000000000064</v>
          </cell>
          <cell r="D395">
            <v>15.26400000000015</v>
          </cell>
          <cell r="E395">
            <v>15.757999999999987</v>
          </cell>
        </row>
        <row r="396">
          <cell r="A396">
            <v>395</v>
          </cell>
          <cell r="B396">
            <v>11.73999999999989</v>
          </cell>
          <cell r="C396">
            <v>14.105000000000064</v>
          </cell>
          <cell r="D396">
            <v>15.295000000000151</v>
          </cell>
          <cell r="E396">
            <v>15.789999999999987</v>
          </cell>
        </row>
        <row r="397">
          <cell r="A397">
            <v>396</v>
          </cell>
          <cell r="B397">
            <v>11.763999999999889</v>
          </cell>
          <cell r="C397">
            <v>14.134000000000064</v>
          </cell>
          <cell r="D397">
            <v>15.326000000000152</v>
          </cell>
          <cell r="E397">
            <v>15.821999999999987</v>
          </cell>
        </row>
        <row r="398">
          <cell r="A398">
            <v>397</v>
          </cell>
          <cell r="B398">
            <v>11.787999999999888</v>
          </cell>
          <cell r="C398">
            <v>14.163000000000064</v>
          </cell>
          <cell r="D398">
            <v>15.357000000000152</v>
          </cell>
          <cell r="E398">
            <v>15.853999999999987</v>
          </cell>
        </row>
        <row r="399">
          <cell r="A399">
            <v>398</v>
          </cell>
          <cell r="B399">
            <v>11.811999999999887</v>
          </cell>
          <cell r="C399">
            <v>14.192000000000064</v>
          </cell>
          <cell r="D399">
            <v>15.388000000000153</v>
          </cell>
          <cell r="E399">
            <v>15.885999999999987</v>
          </cell>
        </row>
        <row r="400">
          <cell r="A400">
            <v>399</v>
          </cell>
          <cell r="B400">
            <v>11.835999999999887</v>
          </cell>
          <cell r="C400">
            <v>14.221000000000064</v>
          </cell>
          <cell r="D400">
            <v>15.419000000000153</v>
          </cell>
          <cell r="E400">
            <v>15.917999999999987</v>
          </cell>
        </row>
        <row r="401">
          <cell r="A401">
            <v>400</v>
          </cell>
          <cell r="B401">
            <v>11.859999999999886</v>
          </cell>
          <cell r="C401">
            <v>14.250000000000064</v>
          </cell>
          <cell r="D401">
            <v>15.450000000000154</v>
          </cell>
          <cell r="E401">
            <v>15.949999999999987</v>
          </cell>
        </row>
        <row r="402">
          <cell r="A402">
            <v>401</v>
          </cell>
          <cell r="B402">
            <v>11.883999999999885</v>
          </cell>
          <cell r="C402">
            <v>14.279000000000064</v>
          </cell>
          <cell r="D402">
            <v>15.481000000000154</v>
          </cell>
          <cell r="E402">
            <v>15.981999999999987</v>
          </cell>
        </row>
        <row r="403">
          <cell r="A403">
            <v>402</v>
          </cell>
          <cell r="B403">
            <v>11.907999999999884</v>
          </cell>
          <cell r="C403">
            <v>14.308000000000064</v>
          </cell>
          <cell r="D403">
            <v>15.512000000000155</v>
          </cell>
          <cell r="E403">
            <v>16.013999999999985</v>
          </cell>
        </row>
        <row r="404">
          <cell r="A404">
            <v>403</v>
          </cell>
          <cell r="B404">
            <v>11.931999999999883</v>
          </cell>
          <cell r="C404">
            <v>14.337000000000064</v>
          </cell>
          <cell r="D404">
            <v>15.543000000000156</v>
          </cell>
          <cell r="E404">
            <v>16.045999999999985</v>
          </cell>
        </row>
        <row r="405">
          <cell r="A405">
            <v>404</v>
          </cell>
          <cell r="B405">
            <v>11.955999999999882</v>
          </cell>
          <cell r="C405">
            <v>14.366000000000064</v>
          </cell>
          <cell r="D405">
            <v>15.574000000000156</v>
          </cell>
          <cell r="E405">
            <v>16.077999999999985</v>
          </cell>
        </row>
        <row r="406">
          <cell r="A406">
            <v>405</v>
          </cell>
          <cell r="B406">
            <v>11.979999999999881</v>
          </cell>
          <cell r="C406">
            <v>14.395000000000064</v>
          </cell>
          <cell r="D406">
            <v>15.605000000000157</v>
          </cell>
          <cell r="E406">
            <v>16.109999999999985</v>
          </cell>
        </row>
        <row r="407">
          <cell r="A407">
            <v>406</v>
          </cell>
          <cell r="B407">
            <v>12.003999999999881</v>
          </cell>
          <cell r="C407">
            <v>14.424000000000063</v>
          </cell>
          <cell r="D407">
            <v>15.636000000000157</v>
          </cell>
          <cell r="E407">
            <v>16.141999999999985</v>
          </cell>
        </row>
        <row r="408">
          <cell r="A408">
            <v>407</v>
          </cell>
          <cell r="B408">
            <v>12.02799999999988</v>
          </cell>
          <cell r="C408">
            <v>14.453000000000063</v>
          </cell>
          <cell r="D408">
            <v>15.667000000000158</v>
          </cell>
          <cell r="E408">
            <v>16.173999999999985</v>
          </cell>
        </row>
        <row r="409">
          <cell r="A409">
            <v>408</v>
          </cell>
          <cell r="B409">
            <v>12.051999999999879</v>
          </cell>
          <cell r="C409">
            <v>14.482000000000063</v>
          </cell>
          <cell r="D409">
            <v>15.698000000000158</v>
          </cell>
          <cell r="E409">
            <v>16.205999999999985</v>
          </cell>
        </row>
        <row r="410">
          <cell r="A410">
            <v>409</v>
          </cell>
          <cell r="B410">
            <v>12.075999999999878</v>
          </cell>
          <cell r="C410">
            <v>14.511000000000063</v>
          </cell>
          <cell r="D410">
            <v>15.729000000000159</v>
          </cell>
          <cell r="E410">
            <v>16.237999999999985</v>
          </cell>
        </row>
        <row r="411">
          <cell r="A411">
            <v>410</v>
          </cell>
          <cell r="B411">
            <v>12.099999999999877</v>
          </cell>
          <cell r="C411">
            <v>14.540000000000063</v>
          </cell>
          <cell r="D411">
            <v>15.76000000000016</v>
          </cell>
          <cell r="E411">
            <v>16.269999999999985</v>
          </cell>
        </row>
        <row r="412">
          <cell r="A412">
            <v>411</v>
          </cell>
          <cell r="B412">
            <v>12.123999999999876</v>
          </cell>
          <cell r="C412">
            <v>14.569000000000063</v>
          </cell>
          <cell r="D412">
            <v>15.79100000000016</v>
          </cell>
          <cell r="E412">
            <v>16.301999999999985</v>
          </cell>
        </row>
        <row r="413">
          <cell r="A413">
            <v>412</v>
          </cell>
          <cell r="B413">
            <v>12.147999999999875</v>
          </cell>
          <cell r="C413">
            <v>14.598000000000063</v>
          </cell>
          <cell r="D413">
            <v>15.822000000000161</v>
          </cell>
          <cell r="E413">
            <v>16.333999999999985</v>
          </cell>
        </row>
        <row r="414">
          <cell r="A414">
            <v>413</v>
          </cell>
          <cell r="B414">
            <v>12.171999999999874</v>
          </cell>
          <cell r="C414">
            <v>14.627000000000063</v>
          </cell>
          <cell r="D414">
            <v>15.853000000000161</v>
          </cell>
          <cell r="E414">
            <v>16.365999999999985</v>
          </cell>
        </row>
        <row r="415">
          <cell r="A415">
            <v>414</v>
          </cell>
          <cell r="B415">
            <v>12.195999999999874</v>
          </cell>
          <cell r="C415">
            <v>14.656000000000063</v>
          </cell>
          <cell r="D415">
            <v>15.884000000000162</v>
          </cell>
          <cell r="E415">
            <v>16.397999999999985</v>
          </cell>
        </row>
        <row r="416">
          <cell r="A416">
            <v>415</v>
          </cell>
          <cell r="B416">
            <v>12.219999999999873</v>
          </cell>
          <cell r="C416">
            <v>14.685000000000063</v>
          </cell>
          <cell r="D416">
            <v>15.915000000000163</v>
          </cell>
          <cell r="E416">
            <v>16.429999999999986</v>
          </cell>
        </row>
        <row r="417">
          <cell r="A417">
            <v>416</v>
          </cell>
          <cell r="B417">
            <v>12.243999999999872</v>
          </cell>
          <cell r="C417">
            <v>14.714000000000063</v>
          </cell>
          <cell r="D417">
            <v>15.946000000000163</v>
          </cell>
          <cell r="E417">
            <v>16.461999999999986</v>
          </cell>
        </row>
        <row r="418">
          <cell r="A418">
            <v>417</v>
          </cell>
          <cell r="B418">
            <v>12.267999999999871</v>
          </cell>
          <cell r="C418">
            <v>14.743000000000062</v>
          </cell>
          <cell r="D418">
            <v>15.977000000000164</v>
          </cell>
          <cell r="E418">
            <v>16.493999999999986</v>
          </cell>
        </row>
        <row r="419">
          <cell r="A419">
            <v>418</v>
          </cell>
          <cell r="B419">
            <v>12.29199999999987</v>
          </cell>
          <cell r="C419">
            <v>14.772000000000062</v>
          </cell>
          <cell r="D419">
            <v>16.008000000000163</v>
          </cell>
          <cell r="E419">
            <v>16.525999999999986</v>
          </cell>
        </row>
        <row r="420">
          <cell r="A420">
            <v>419</v>
          </cell>
          <cell r="B420">
            <v>12.315999999999869</v>
          </cell>
          <cell r="C420">
            <v>14.801000000000062</v>
          </cell>
          <cell r="D420">
            <v>16.039000000000161</v>
          </cell>
          <cell r="E420">
            <v>16.557999999999986</v>
          </cell>
        </row>
        <row r="421">
          <cell r="A421">
            <v>420</v>
          </cell>
          <cell r="B421">
            <v>12.339999999999868</v>
          </cell>
          <cell r="C421">
            <v>14.830000000000062</v>
          </cell>
          <cell r="D421">
            <v>16.07000000000016</v>
          </cell>
          <cell r="E421">
            <v>16.589999999999986</v>
          </cell>
        </row>
        <row r="422">
          <cell r="A422">
            <v>421</v>
          </cell>
          <cell r="B422">
            <v>12.363999999999868</v>
          </cell>
          <cell r="C422">
            <v>14.859000000000062</v>
          </cell>
          <cell r="D422">
            <v>16.101000000000159</v>
          </cell>
          <cell r="E422">
            <v>16.621999999999986</v>
          </cell>
        </row>
        <row r="423">
          <cell r="A423">
            <v>422</v>
          </cell>
          <cell r="B423">
            <v>12.387999999999867</v>
          </cell>
          <cell r="C423">
            <v>14.888000000000062</v>
          </cell>
          <cell r="D423">
            <v>16.132000000000158</v>
          </cell>
          <cell r="E423">
            <v>16.653999999999986</v>
          </cell>
        </row>
        <row r="424">
          <cell r="A424">
            <v>423</v>
          </cell>
          <cell r="B424">
            <v>12.411999999999866</v>
          </cell>
          <cell r="C424">
            <v>14.917000000000062</v>
          </cell>
          <cell r="D424">
            <v>16.163000000000157</v>
          </cell>
          <cell r="E424">
            <v>16.685999999999986</v>
          </cell>
        </row>
        <row r="425">
          <cell r="A425">
            <v>424</v>
          </cell>
          <cell r="B425">
            <v>12.435999999999865</v>
          </cell>
          <cell r="C425">
            <v>14.946000000000062</v>
          </cell>
          <cell r="D425">
            <v>16.194000000000155</v>
          </cell>
          <cell r="E425">
            <v>16.717999999999986</v>
          </cell>
        </row>
        <row r="426">
          <cell r="A426">
            <v>425</v>
          </cell>
          <cell r="B426">
            <v>12.459999999999864</v>
          </cell>
          <cell r="C426">
            <v>14.975000000000062</v>
          </cell>
          <cell r="D426">
            <v>16.225000000000154</v>
          </cell>
          <cell r="E426">
            <v>16.749999999999986</v>
          </cell>
        </row>
        <row r="427">
          <cell r="A427">
            <v>426</v>
          </cell>
          <cell r="B427">
            <v>12.483999999999863</v>
          </cell>
          <cell r="C427">
            <v>15.004000000000062</v>
          </cell>
          <cell r="D427">
            <v>16.256000000000153</v>
          </cell>
          <cell r="E427">
            <v>16.781999999999986</v>
          </cell>
        </row>
        <row r="428">
          <cell r="A428">
            <v>427</v>
          </cell>
          <cell r="B428">
            <v>12.507999999999862</v>
          </cell>
          <cell r="C428">
            <v>15.033000000000062</v>
          </cell>
          <cell r="D428">
            <v>16.287000000000152</v>
          </cell>
          <cell r="E428">
            <v>16.813999999999986</v>
          </cell>
        </row>
        <row r="429">
          <cell r="A429">
            <v>428</v>
          </cell>
          <cell r="B429">
            <v>12.531999999999861</v>
          </cell>
          <cell r="C429">
            <v>15.062000000000062</v>
          </cell>
          <cell r="D429">
            <v>16.318000000000151</v>
          </cell>
          <cell r="E429">
            <v>16.845999999999986</v>
          </cell>
        </row>
        <row r="430">
          <cell r="A430">
            <v>429</v>
          </cell>
          <cell r="B430">
            <v>12.555999999999861</v>
          </cell>
          <cell r="C430">
            <v>15.091000000000061</v>
          </cell>
          <cell r="D430">
            <v>16.349000000000149</v>
          </cell>
          <cell r="E430">
            <v>16.877999999999986</v>
          </cell>
        </row>
        <row r="431">
          <cell r="A431">
            <v>430</v>
          </cell>
          <cell r="B431">
            <v>12.57999999999986</v>
          </cell>
          <cell r="C431">
            <v>15.120000000000061</v>
          </cell>
          <cell r="D431">
            <v>16.380000000000148</v>
          </cell>
          <cell r="E431">
            <v>16.909999999999986</v>
          </cell>
        </row>
        <row r="432">
          <cell r="A432">
            <v>431</v>
          </cell>
          <cell r="B432">
            <v>12.603999999999859</v>
          </cell>
          <cell r="C432">
            <v>15.149000000000061</v>
          </cell>
          <cell r="D432">
            <v>16.411000000000147</v>
          </cell>
          <cell r="E432">
            <v>16.941999999999986</v>
          </cell>
        </row>
        <row r="433">
          <cell r="A433">
            <v>432</v>
          </cell>
          <cell r="B433">
            <v>12.627999999999858</v>
          </cell>
          <cell r="C433">
            <v>15.178000000000061</v>
          </cell>
          <cell r="D433">
            <v>16.442000000000146</v>
          </cell>
          <cell r="E433">
            <v>16.973999999999986</v>
          </cell>
        </row>
        <row r="434">
          <cell r="A434">
            <v>433</v>
          </cell>
          <cell r="B434">
            <v>12.651999999999857</v>
          </cell>
          <cell r="C434">
            <v>15.207000000000061</v>
          </cell>
          <cell r="D434">
            <v>16.473000000000145</v>
          </cell>
          <cell r="E434">
            <v>17.005999999999986</v>
          </cell>
        </row>
        <row r="435">
          <cell r="A435">
            <v>434</v>
          </cell>
          <cell r="B435">
            <v>12.675999999999856</v>
          </cell>
          <cell r="C435">
            <v>15.236000000000061</v>
          </cell>
          <cell r="D435">
            <v>16.504000000000143</v>
          </cell>
          <cell r="E435">
            <v>17.037999999999986</v>
          </cell>
        </row>
        <row r="436">
          <cell r="A436">
            <v>435</v>
          </cell>
          <cell r="B436">
            <v>12.699999999999855</v>
          </cell>
          <cell r="C436">
            <v>15.265000000000061</v>
          </cell>
          <cell r="D436">
            <v>16.535000000000142</v>
          </cell>
          <cell r="E436">
            <v>17.069999999999986</v>
          </cell>
        </row>
        <row r="437">
          <cell r="A437">
            <v>436</v>
          </cell>
          <cell r="B437">
            <v>12.723999999999855</v>
          </cell>
          <cell r="C437">
            <v>15.294000000000061</v>
          </cell>
          <cell r="D437">
            <v>16.566000000000141</v>
          </cell>
          <cell r="E437">
            <v>17.101999999999986</v>
          </cell>
        </row>
        <row r="438">
          <cell r="A438">
            <v>437</v>
          </cell>
          <cell r="B438">
            <v>12.747999999999854</v>
          </cell>
          <cell r="C438">
            <v>15.323000000000061</v>
          </cell>
          <cell r="D438">
            <v>16.59700000000014</v>
          </cell>
          <cell r="E438">
            <v>17.133999999999986</v>
          </cell>
        </row>
        <row r="439">
          <cell r="A439">
            <v>438</v>
          </cell>
          <cell r="B439">
            <v>12.771999999999853</v>
          </cell>
          <cell r="C439">
            <v>15.352000000000061</v>
          </cell>
          <cell r="D439">
            <v>16.628000000000139</v>
          </cell>
          <cell r="E439">
            <v>17.165999999999986</v>
          </cell>
        </row>
        <row r="440">
          <cell r="A440">
            <v>439</v>
          </cell>
          <cell r="B440">
            <v>12.795999999999852</v>
          </cell>
          <cell r="C440">
            <v>15.381000000000061</v>
          </cell>
          <cell r="D440">
            <v>16.659000000000137</v>
          </cell>
          <cell r="E440">
            <v>17.197999999999986</v>
          </cell>
        </row>
        <row r="441">
          <cell r="A441">
            <v>440</v>
          </cell>
          <cell r="B441">
            <v>12.819999999999851</v>
          </cell>
          <cell r="C441">
            <v>15.410000000000061</v>
          </cell>
          <cell r="D441">
            <v>16.690000000000136</v>
          </cell>
          <cell r="E441">
            <v>17.229999999999986</v>
          </cell>
        </row>
        <row r="442">
          <cell r="A442">
            <v>441</v>
          </cell>
          <cell r="B442">
            <v>12.84399999999985</v>
          </cell>
          <cell r="C442">
            <v>15.43900000000006</v>
          </cell>
          <cell r="D442">
            <v>16.721000000000135</v>
          </cell>
          <cell r="E442">
            <v>17.261999999999986</v>
          </cell>
        </row>
        <row r="443">
          <cell r="A443">
            <v>442</v>
          </cell>
          <cell r="B443">
            <v>12.867999999999849</v>
          </cell>
          <cell r="C443">
            <v>15.46800000000006</v>
          </cell>
          <cell r="D443">
            <v>16.752000000000134</v>
          </cell>
          <cell r="E443">
            <v>17.293999999999986</v>
          </cell>
        </row>
        <row r="444">
          <cell r="A444">
            <v>443</v>
          </cell>
          <cell r="B444">
            <v>12.891999999999848</v>
          </cell>
          <cell r="C444">
            <v>15.49700000000006</v>
          </cell>
          <cell r="D444">
            <v>16.783000000000133</v>
          </cell>
          <cell r="E444">
            <v>17.325999999999986</v>
          </cell>
        </row>
        <row r="445">
          <cell r="A445">
            <v>444</v>
          </cell>
          <cell r="B445">
            <v>12.915999999999848</v>
          </cell>
          <cell r="C445">
            <v>15.52600000000006</v>
          </cell>
          <cell r="D445">
            <v>16.814000000000132</v>
          </cell>
          <cell r="E445">
            <v>17.357999999999986</v>
          </cell>
        </row>
        <row r="446">
          <cell r="A446">
            <v>445</v>
          </cell>
          <cell r="B446">
            <v>12.939999999999847</v>
          </cell>
          <cell r="C446">
            <v>15.55500000000006</v>
          </cell>
          <cell r="D446">
            <v>16.84500000000013</v>
          </cell>
          <cell r="E446">
            <v>17.389999999999986</v>
          </cell>
        </row>
        <row r="447">
          <cell r="A447">
            <v>446</v>
          </cell>
          <cell r="B447">
            <v>12.963999999999846</v>
          </cell>
          <cell r="C447">
            <v>15.58400000000006</v>
          </cell>
          <cell r="D447">
            <v>16.876000000000129</v>
          </cell>
          <cell r="E447">
            <v>17.421999999999986</v>
          </cell>
        </row>
        <row r="448">
          <cell r="A448">
            <v>447</v>
          </cell>
          <cell r="B448">
            <v>12.987999999999845</v>
          </cell>
          <cell r="C448">
            <v>15.61300000000006</v>
          </cell>
          <cell r="D448">
            <v>16.907000000000128</v>
          </cell>
          <cell r="E448">
            <v>17.453999999999986</v>
          </cell>
        </row>
        <row r="449">
          <cell r="A449">
            <v>448</v>
          </cell>
          <cell r="B449">
            <v>13.011999999999844</v>
          </cell>
          <cell r="C449">
            <v>15.64200000000006</v>
          </cell>
          <cell r="D449">
            <v>16.938000000000127</v>
          </cell>
          <cell r="E449">
            <v>17.485999999999986</v>
          </cell>
        </row>
        <row r="450">
          <cell r="A450">
            <v>449</v>
          </cell>
          <cell r="B450">
            <v>13.035999999999843</v>
          </cell>
          <cell r="C450">
            <v>15.67100000000006</v>
          </cell>
          <cell r="D450">
            <v>16.969000000000126</v>
          </cell>
          <cell r="E450">
            <v>17.517999999999986</v>
          </cell>
        </row>
        <row r="451">
          <cell r="A451">
            <v>450</v>
          </cell>
          <cell r="B451">
            <v>13.059999999999842</v>
          </cell>
          <cell r="C451">
            <v>15.70000000000006</v>
          </cell>
          <cell r="D451">
            <v>17.000000000000124</v>
          </cell>
          <cell r="E451">
            <v>17.549999999999986</v>
          </cell>
        </row>
        <row r="452">
          <cell r="A452">
            <v>451</v>
          </cell>
          <cell r="B452">
            <v>13.083999999999842</v>
          </cell>
          <cell r="C452">
            <v>15.72900000000006</v>
          </cell>
          <cell r="D452">
            <v>17.031000000000123</v>
          </cell>
          <cell r="E452">
            <v>17.581999999999987</v>
          </cell>
        </row>
        <row r="453">
          <cell r="A453">
            <v>452</v>
          </cell>
          <cell r="B453">
            <v>13.107999999999841</v>
          </cell>
          <cell r="C453">
            <v>15.75800000000006</v>
          </cell>
          <cell r="D453">
            <v>17.062000000000122</v>
          </cell>
          <cell r="E453">
            <v>17.613999999999987</v>
          </cell>
        </row>
        <row r="454">
          <cell r="A454">
            <v>453</v>
          </cell>
          <cell r="B454">
            <v>13.13199999999984</v>
          </cell>
          <cell r="C454">
            <v>15.787000000000059</v>
          </cell>
          <cell r="D454">
            <v>17.093000000000121</v>
          </cell>
          <cell r="E454">
            <v>17.645999999999987</v>
          </cell>
        </row>
        <row r="455">
          <cell r="A455">
            <v>454</v>
          </cell>
          <cell r="B455">
            <v>13.155999999999839</v>
          </cell>
          <cell r="C455">
            <v>15.816000000000059</v>
          </cell>
          <cell r="D455">
            <v>17.12400000000012</v>
          </cell>
          <cell r="E455">
            <v>17.677999999999987</v>
          </cell>
        </row>
        <row r="456">
          <cell r="A456">
            <v>455</v>
          </cell>
          <cell r="B456">
            <v>13.179999999999838</v>
          </cell>
          <cell r="C456">
            <v>15.845000000000059</v>
          </cell>
          <cell r="D456">
            <v>17.155000000000118</v>
          </cell>
          <cell r="E456">
            <v>17.709999999999987</v>
          </cell>
        </row>
        <row r="457">
          <cell r="A457">
            <v>456</v>
          </cell>
          <cell r="B457">
            <v>13.203999999999837</v>
          </cell>
          <cell r="C457">
            <v>15.874000000000059</v>
          </cell>
          <cell r="D457">
            <v>17.186000000000117</v>
          </cell>
          <cell r="E457">
            <v>17.741999999999987</v>
          </cell>
        </row>
        <row r="458">
          <cell r="A458">
            <v>457</v>
          </cell>
          <cell r="B458">
            <v>13.227999999999836</v>
          </cell>
          <cell r="C458">
            <v>15.903000000000059</v>
          </cell>
          <cell r="D458">
            <v>17.217000000000116</v>
          </cell>
          <cell r="E458">
            <v>17.773999999999987</v>
          </cell>
        </row>
        <row r="459">
          <cell r="A459">
            <v>458</v>
          </cell>
          <cell r="B459">
            <v>13.251999999999835</v>
          </cell>
          <cell r="C459">
            <v>15.932000000000059</v>
          </cell>
          <cell r="D459">
            <v>17.248000000000115</v>
          </cell>
          <cell r="E459">
            <v>17.805999999999987</v>
          </cell>
        </row>
        <row r="460">
          <cell r="A460">
            <v>459</v>
          </cell>
          <cell r="B460">
            <v>13.275999999999835</v>
          </cell>
          <cell r="C460">
            <v>15.961000000000059</v>
          </cell>
          <cell r="D460">
            <v>17.279000000000114</v>
          </cell>
          <cell r="E460">
            <v>17.837999999999987</v>
          </cell>
        </row>
        <row r="461">
          <cell r="A461">
            <v>460</v>
          </cell>
          <cell r="B461">
            <v>13.299999999999834</v>
          </cell>
          <cell r="C461">
            <v>15.990000000000059</v>
          </cell>
          <cell r="D461">
            <v>17.310000000000112</v>
          </cell>
          <cell r="E461">
            <v>17.869999999999987</v>
          </cell>
        </row>
        <row r="462">
          <cell r="A462">
            <v>461</v>
          </cell>
          <cell r="B462">
            <v>13.323999999999833</v>
          </cell>
          <cell r="C462">
            <v>16.019000000000059</v>
          </cell>
          <cell r="D462">
            <v>17.341000000000111</v>
          </cell>
          <cell r="E462">
            <v>17.901999999999987</v>
          </cell>
        </row>
        <row r="463">
          <cell r="A463">
            <v>462</v>
          </cell>
          <cell r="B463">
            <v>13.347999999999832</v>
          </cell>
          <cell r="C463">
            <v>16.048000000000059</v>
          </cell>
          <cell r="D463">
            <v>17.37200000000011</v>
          </cell>
          <cell r="E463">
            <v>17.933999999999987</v>
          </cell>
        </row>
        <row r="464">
          <cell r="A464">
            <v>463</v>
          </cell>
          <cell r="B464">
            <v>13.371999999999831</v>
          </cell>
          <cell r="C464">
            <v>16.077000000000059</v>
          </cell>
          <cell r="D464">
            <v>17.403000000000109</v>
          </cell>
          <cell r="E464">
            <v>17.965999999999987</v>
          </cell>
        </row>
        <row r="465">
          <cell r="A465">
            <v>464</v>
          </cell>
          <cell r="B465">
            <v>13.39599999999983</v>
          </cell>
          <cell r="C465">
            <v>16.106000000000058</v>
          </cell>
          <cell r="D465">
            <v>17.434000000000108</v>
          </cell>
          <cell r="E465">
            <v>17.997999999999987</v>
          </cell>
        </row>
        <row r="466">
          <cell r="A466">
            <v>465</v>
          </cell>
          <cell r="B466">
            <v>13.419999999999829</v>
          </cell>
          <cell r="C466">
            <v>16.135000000000058</v>
          </cell>
          <cell r="D466">
            <v>17.465000000000106</v>
          </cell>
          <cell r="E466">
            <v>18.029999999999987</v>
          </cell>
        </row>
        <row r="467">
          <cell r="A467">
            <v>466</v>
          </cell>
          <cell r="B467">
            <v>13.443999999999829</v>
          </cell>
          <cell r="C467">
            <v>16.164000000000058</v>
          </cell>
          <cell r="D467">
            <v>17.496000000000105</v>
          </cell>
          <cell r="E467">
            <v>18.061999999999987</v>
          </cell>
        </row>
        <row r="468">
          <cell r="A468">
            <v>467</v>
          </cell>
          <cell r="B468">
            <v>13.467999999999828</v>
          </cell>
          <cell r="C468">
            <v>16.193000000000058</v>
          </cell>
          <cell r="D468">
            <v>17.527000000000104</v>
          </cell>
          <cell r="E468">
            <v>18.093999999999987</v>
          </cell>
        </row>
        <row r="469">
          <cell r="A469">
            <v>468</v>
          </cell>
          <cell r="B469">
            <v>13.491999999999827</v>
          </cell>
          <cell r="C469">
            <v>16.222000000000058</v>
          </cell>
          <cell r="D469">
            <v>17.558000000000103</v>
          </cell>
          <cell r="E469">
            <v>18.125999999999987</v>
          </cell>
        </row>
        <row r="470">
          <cell r="A470">
            <v>469</v>
          </cell>
          <cell r="B470">
            <v>13.515999999999826</v>
          </cell>
          <cell r="C470">
            <v>16.251000000000058</v>
          </cell>
          <cell r="D470">
            <v>17.589000000000102</v>
          </cell>
          <cell r="E470">
            <v>18.157999999999987</v>
          </cell>
        </row>
        <row r="471">
          <cell r="A471">
            <v>470</v>
          </cell>
          <cell r="B471">
            <v>13.539999999999825</v>
          </cell>
          <cell r="C471">
            <v>16.280000000000058</v>
          </cell>
          <cell r="D471">
            <v>17.6200000000001</v>
          </cell>
          <cell r="E471">
            <v>18.189999999999987</v>
          </cell>
        </row>
        <row r="472">
          <cell r="A472">
            <v>471</v>
          </cell>
          <cell r="B472">
            <v>13.563999999999824</v>
          </cell>
          <cell r="C472">
            <v>16.309000000000058</v>
          </cell>
          <cell r="D472">
            <v>17.651000000000099</v>
          </cell>
          <cell r="E472">
            <v>18.221999999999987</v>
          </cell>
        </row>
        <row r="473">
          <cell r="A473">
            <v>472</v>
          </cell>
          <cell r="B473">
            <v>13.587999999999823</v>
          </cell>
          <cell r="C473">
            <v>16.338000000000058</v>
          </cell>
          <cell r="D473">
            <v>17.682000000000098</v>
          </cell>
          <cell r="E473">
            <v>18.253999999999987</v>
          </cell>
        </row>
        <row r="474">
          <cell r="A474">
            <v>473</v>
          </cell>
          <cell r="B474">
            <v>13.611999999999822</v>
          </cell>
          <cell r="C474">
            <v>16.367000000000058</v>
          </cell>
          <cell r="D474">
            <v>17.713000000000097</v>
          </cell>
          <cell r="E474">
            <v>18.285999999999987</v>
          </cell>
        </row>
        <row r="475">
          <cell r="A475">
            <v>474</v>
          </cell>
          <cell r="B475">
            <v>13.635999999999822</v>
          </cell>
          <cell r="C475">
            <v>16.396000000000058</v>
          </cell>
          <cell r="D475">
            <v>17.744000000000096</v>
          </cell>
          <cell r="E475">
            <v>18.317999999999987</v>
          </cell>
        </row>
        <row r="476">
          <cell r="A476">
            <v>475</v>
          </cell>
          <cell r="B476">
            <v>13.659999999999821</v>
          </cell>
          <cell r="C476">
            <v>16.425000000000058</v>
          </cell>
          <cell r="D476">
            <v>17.775000000000095</v>
          </cell>
          <cell r="E476">
            <v>18.349999999999987</v>
          </cell>
        </row>
        <row r="477">
          <cell r="A477">
            <v>476</v>
          </cell>
          <cell r="B477">
            <v>13.68399999999982</v>
          </cell>
          <cell r="C477">
            <v>16.454000000000057</v>
          </cell>
          <cell r="D477">
            <v>17.806000000000093</v>
          </cell>
          <cell r="E477">
            <v>18.381999999999987</v>
          </cell>
        </row>
        <row r="478">
          <cell r="A478">
            <v>477</v>
          </cell>
          <cell r="B478">
            <v>13.707999999999819</v>
          </cell>
          <cell r="C478">
            <v>16.483000000000057</v>
          </cell>
          <cell r="D478">
            <v>17.837000000000092</v>
          </cell>
          <cell r="E478">
            <v>18.413999999999987</v>
          </cell>
        </row>
        <row r="479">
          <cell r="A479">
            <v>478</v>
          </cell>
          <cell r="B479">
            <v>13.731999999999818</v>
          </cell>
          <cell r="C479">
            <v>16.512000000000057</v>
          </cell>
          <cell r="D479">
            <v>17.868000000000091</v>
          </cell>
          <cell r="E479">
            <v>18.445999999999987</v>
          </cell>
        </row>
        <row r="480">
          <cell r="A480">
            <v>479</v>
          </cell>
          <cell r="B480">
            <v>13.755999999999817</v>
          </cell>
          <cell r="C480">
            <v>16.541000000000057</v>
          </cell>
          <cell r="D480">
            <v>17.89900000000009</v>
          </cell>
          <cell r="E480">
            <v>18.477999999999987</v>
          </cell>
        </row>
        <row r="481">
          <cell r="A481">
            <v>480</v>
          </cell>
          <cell r="B481">
            <v>13.779999999999816</v>
          </cell>
          <cell r="C481">
            <v>16.570000000000057</v>
          </cell>
          <cell r="D481">
            <v>17.930000000000089</v>
          </cell>
          <cell r="E481">
            <v>18.509999999999987</v>
          </cell>
        </row>
        <row r="482">
          <cell r="A482">
            <v>481</v>
          </cell>
          <cell r="B482">
            <v>13.803999999999816</v>
          </cell>
          <cell r="C482">
            <v>16.599000000000057</v>
          </cell>
          <cell r="D482">
            <v>17.961000000000087</v>
          </cell>
          <cell r="E482">
            <v>18.541999999999987</v>
          </cell>
        </row>
        <row r="483">
          <cell r="A483">
            <v>482</v>
          </cell>
          <cell r="B483">
            <v>13.827999999999815</v>
          </cell>
          <cell r="C483">
            <v>16.628000000000057</v>
          </cell>
          <cell r="D483">
            <v>17.992000000000086</v>
          </cell>
          <cell r="E483">
            <v>18.573999999999987</v>
          </cell>
        </row>
        <row r="484">
          <cell r="A484">
            <v>483</v>
          </cell>
          <cell r="B484">
            <v>13.851999999999814</v>
          </cell>
          <cell r="C484">
            <v>16.657000000000057</v>
          </cell>
          <cell r="D484">
            <v>18.023000000000085</v>
          </cell>
          <cell r="E484">
            <v>18.605999999999987</v>
          </cell>
        </row>
        <row r="485">
          <cell r="A485">
            <v>484</v>
          </cell>
          <cell r="B485">
            <v>13.875999999999813</v>
          </cell>
          <cell r="C485">
            <v>16.686000000000057</v>
          </cell>
          <cell r="D485">
            <v>18.054000000000084</v>
          </cell>
          <cell r="E485">
            <v>18.637999999999987</v>
          </cell>
        </row>
        <row r="486">
          <cell r="A486">
            <v>485</v>
          </cell>
          <cell r="B486">
            <v>13.899999999999812</v>
          </cell>
          <cell r="C486">
            <v>16.715000000000057</v>
          </cell>
          <cell r="D486">
            <v>18.085000000000083</v>
          </cell>
          <cell r="E486">
            <v>18.669999999999987</v>
          </cell>
        </row>
        <row r="487">
          <cell r="A487">
            <v>486</v>
          </cell>
          <cell r="B487">
            <v>13.923999999999811</v>
          </cell>
          <cell r="C487">
            <v>16.744000000000057</v>
          </cell>
          <cell r="D487">
            <v>18.116000000000081</v>
          </cell>
          <cell r="E487">
            <v>18.701999999999988</v>
          </cell>
        </row>
        <row r="488">
          <cell r="A488">
            <v>487</v>
          </cell>
          <cell r="B488">
            <v>13.94799999999981</v>
          </cell>
          <cell r="C488">
            <v>16.773000000000057</v>
          </cell>
          <cell r="D488">
            <v>18.14700000000008</v>
          </cell>
          <cell r="E488">
            <v>18.733999999999988</v>
          </cell>
        </row>
        <row r="489">
          <cell r="A489">
            <v>488</v>
          </cell>
          <cell r="B489">
            <v>13.971999999999809</v>
          </cell>
          <cell r="C489">
            <v>16.802000000000056</v>
          </cell>
          <cell r="D489">
            <v>18.178000000000079</v>
          </cell>
          <cell r="E489">
            <v>18.765999999999988</v>
          </cell>
        </row>
        <row r="490">
          <cell r="A490">
            <v>489</v>
          </cell>
          <cell r="B490">
            <v>13.995999999999809</v>
          </cell>
          <cell r="C490">
            <v>16.831000000000056</v>
          </cell>
          <cell r="D490">
            <v>18.209000000000078</v>
          </cell>
          <cell r="E490">
            <v>18.797999999999988</v>
          </cell>
        </row>
        <row r="491">
          <cell r="A491">
            <v>490</v>
          </cell>
          <cell r="B491">
            <v>14.019999999999808</v>
          </cell>
          <cell r="C491">
            <v>16.860000000000056</v>
          </cell>
          <cell r="D491">
            <v>18.240000000000077</v>
          </cell>
          <cell r="E491">
            <v>18.829999999999988</v>
          </cell>
        </row>
        <row r="492">
          <cell r="A492">
            <v>491</v>
          </cell>
          <cell r="B492">
            <v>14.043999999999807</v>
          </cell>
          <cell r="C492">
            <v>16.889000000000056</v>
          </cell>
          <cell r="D492">
            <v>18.271000000000075</v>
          </cell>
          <cell r="E492">
            <v>18.861999999999988</v>
          </cell>
        </row>
        <row r="493">
          <cell r="A493">
            <v>492</v>
          </cell>
          <cell r="B493">
            <v>14.067999999999806</v>
          </cell>
          <cell r="C493">
            <v>16.918000000000056</v>
          </cell>
          <cell r="D493">
            <v>18.302000000000074</v>
          </cell>
          <cell r="E493">
            <v>18.893999999999988</v>
          </cell>
        </row>
        <row r="494">
          <cell r="A494">
            <v>493</v>
          </cell>
          <cell r="B494">
            <v>14.091999999999805</v>
          </cell>
          <cell r="C494">
            <v>16.947000000000056</v>
          </cell>
          <cell r="D494">
            <v>18.333000000000073</v>
          </cell>
          <cell r="E494">
            <v>18.925999999999988</v>
          </cell>
        </row>
        <row r="495">
          <cell r="A495">
            <v>494</v>
          </cell>
          <cell r="B495">
            <v>14.115999999999804</v>
          </cell>
          <cell r="C495">
            <v>16.976000000000056</v>
          </cell>
          <cell r="D495">
            <v>18.364000000000072</v>
          </cell>
          <cell r="E495">
            <v>18.957999999999988</v>
          </cell>
        </row>
        <row r="496">
          <cell r="A496">
            <v>495</v>
          </cell>
          <cell r="B496">
            <v>14.139999999999803</v>
          </cell>
          <cell r="C496">
            <v>17.005000000000056</v>
          </cell>
          <cell r="D496">
            <v>18.395000000000071</v>
          </cell>
          <cell r="E496">
            <v>18.989999999999988</v>
          </cell>
        </row>
        <row r="497">
          <cell r="A497">
            <v>496</v>
          </cell>
          <cell r="B497">
            <v>14.163999999999803</v>
          </cell>
          <cell r="C497">
            <v>17.034000000000056</v>
          </cell>
          <cell r="D497">
            <v>18.426000000000069</v>
          </cell>
          <cell r="E497">
            <v>19.021999999999988</v>
          </cell>
        </row>
        <row r="498">
          <cell r="A498">
            <v>497</v>
          </cell>
          <cell r="B498">
            <v>14.187999999999802</v>
          </cell>
          <cell r="C498">
            <v>17.063000000000056</v>
          </cell>
          <cell r="D498">
            <v>18.457000000000068</v>
          </cell>
          <cell r="E498">
            <v>19.053999999999988</v>
          </cell>
        </row>
        <row r="499">
          <cell r="A499">
            <v>498</v>
          </cell>
          <cell r="B499">
            <v>14.211999999999801</v>
          </cell>
          <cell r="C499">
            <v>17.092000000000056</v>
          </cell>
          <cell r="D499">
            <v>18.488000000000067</v>
          </cell>
          <cell r="E499">
            <v>19.085999999999988</v>
          </cell>
        </row>
        <row r="500">
          <cell r="A500">
            <v>499</v>
          </cell>
          <cell r="B500">
            <v>14.2359999999998</v>
          </cell>
          <cell r="C500">
            <v>17.121000000000056</v>
          </cell>
          <cell r="D500">
            <v>18.519000000000066</v>
          </cell>
          <cell r="E500">
            <v>19.117999999999988</v>
          </cell>
        </row>
        <row r="501">
          <cell r="A501">
            <v>500</v>
          </cell>
          <cell r="B501">
            <v>14.259999999999799</v>
          </cell>
          <cell r="C501">
            <v>17.150000000000055</v>
          </cell>
          <cell r="D501">
            <v>18.550000000000065</v>
          </cell>
          <cell r="E501">
            <v>19.149999999999988</v>
          </cell>
        </row>
        <row r="502">
          <cell r="A502">
            <v>501</v>
          </cell>
          <cell r="B502">
            <v>14.283999999999798</v>
          </cell>
          <cell r="C502">
            <v>17.179000000000055</v>
          </cell>
          <cell r="D502">
            <v>18.581000000000063</v>
          </cell>
          <cell r="E502">
            <v>19.181999999999988</v>
          </cell>
        </row>
        <row r="503">
          <cell r="A503">
            <v>502</v>
          </cell>
          <cell r="B503">
            <v>14.307999999999797</v>
          </cell>
          <cell r="C503">
            <v>17.208000000000055</v>
          </cell>
          <cell r="D503">
            <v>18.612000000000062</v>
          </cell>
          <cell r="E503">
            <v>19.213999999999988</v>
          </cell>
        </row>
        <row r="504">
          <cell r="A504">
            <v>503</v>
          </cell>
          <cell r="B504">
            <v>14.331999999999796</v>
          </cell>
          <cell r="C504">
            <v>17.237000000000055</v>
          </cell>
          <cell r="D504">
            <v>18.643000000000061</v>
          </cell>
          <cell r="E504">
            <v>19.245999999999988</v>
          </cell>
        </row>
        <row r="505">
          <cell r="A505">
            <v>504</v>
          </cell>
          <cell r="B505">
            <v>14.355999999999796</v>
          </cell>
          <cell r="C505">
            <v>17.266000000000055</v>
          </cell>
          <cell r="D505">
            <v>18.67400000000006</v>
          </cell>
          <cell r="E505">
            <v>19.277999999999988</v>
          </cell>
        </row>
        <row r="506">
          <cell r="A506">
            <v>505</v>
          </cell>
          <cell r="B506">
            <v>14.379999999999795</v>
          </cell>
          <cell r="C506">
            <v>17.295000000000055</v>
          </cell>
          <cell r="D506">
            <v>18.705000000000059</v>
          </cell>
          <cell r="E506">
            <v>19.309999999999988</v>
          </cell>
        </row>
        <row r="507">
          <cell r="A507">
            <v>506</v>
          </cell>
          <cell r="B507">
            <v>14.403999999999794</v>
          </cell>
          <cell r="C507">
            <v>17.324000000000055</v>
          </cell>
          <cell r="D507">
            <v>18.736000000000057</v>
          </cell>
          <cell r="E507">
            <v>19.341999999999988</v>
          </cell>
        </row>
        <row r="508">
          <cell r="A508">
            <v>507</v>
          </cell>
          <cell r="B508">
            <v>14.427999999999793</v>
          </cell>
          <cell r="C508">
            <v>17.353000000000055</v>
          </cell>
          <cell r="D508">
            <v>18.767000000000056</v>
          </cell>
          <cell r="E508">
            <v>19.373999999999988</v>
          </cell>
        </row>
        <row r="509">
          <cell r="A509">
            <v>508</v>
          </cell>
          <cell r="B509">
            <v>14.451999999999792</v>
          </cell>
          <cell r="C509">
            <v>17.382000000000055</v>
          </cell>
          <cell r="D509">
            <v>18.798000000000055</v>
          </cell>
          <cell r="E509">
            <v>19.405999999999988</v>
          </cell>
        </row>
        <row r="510">
          <cell r="A510">
            <v>509</v>
          </cell>
          <cell r="B510">
            <v>14.475999999999791</v>
          </cell>
          <cell r="C510">
            <v>17.411000000000055</v>
          </cell>
          <cell r="D510">
            <v>18.829000000000054</v>
          </cell>
          <cell r="E510">
            <v>19.437999999999988</v>
          </cell>
        </row>
        <row r="511">
          <cell r="A511">
            <v>510</v>
          </cell>
          <cell r="B511">
            <v>14.49999999999979</v>
          </cell>
          <cell r="C511">
            <v>17.440000000000055</v>
          </cell>
          <cell r="D511">
            <v>18.860000000000053</v>
          </cell>
          <cell r="E511">
            <v>19.469999999999988</v>
          </cell>
        </row>
        <row r="512">
          <cell r="A512">
            <v>511</v>
          </cell>
          <cell r="B512">
            <v>14.52399999999979</v>
          </cell>
          <cell r="C512">
            <v>17.469000000000054</v>
          </cell>
          <cell r="D512">
            <v>18.891000000000052</v>
          </cell>
          <cell r="E512">
            <v>19.501999999999988</v>
          </cell>
        </row>
        <row r="513">
          <cell r="A513">
            <v>512</v>
          </cell>
          <cell r="B513">
            <v>14.547999999999789</v>
          </cell>
          <cell r="C513">
            <v>17.498000000000054</v>
          </cell>
          <cell r="D513">
            <v>18.92200000000005</v>
          </cell>
          <cell r="E513">
            <v>19.533999999999988</v>
          </cell>
        </row>
        <row r="514">
          <cell r="A514">
            <v>513</v>
          </cell>
          <cell r="B514">
            <v>14.571999999999788</v>
          </cell>
          <cell r="C514">
            <v>17.527000000000054</v>
          </cell>
          <cell r="D514">
            <v>18.953000000000049</v>
          </cell>
          <cell r="E514">
            <v>19.565999999999988</v>
          </cell>
        </row>
        <row r="515">
          <cell r="A515">
            <v>514</v>
          </cell>
          <cell r="B515">
            <v>14.595999999999787</v>
          </cell>
          <cell r="C515">
            <v>17.556000000000054</v>
          </cell>
          <cell r="D515">
            <v>18.984000000000048</v>
          </cell>
          <cell r="E515">
            <v>19.597999999999988</v>
          </cell>
        </row>
        <row r="516">
          <cell r="A516">
            <v>515</v>
          </cell>
          <cell r="B516">
            <v>14.619999999999786</v>
          </cell>
          <cell r="C516">
            <v>17.585000000000054</v>
          </cell>
          <cell r="D516">
            <v>19.015000000000047</v>
          </cell>
          <cell r="E516">
            <v>19.629999999999988</v>
          </cell>
        </row>
        <row r="517">
          <cell r="A517">
            <v>516</v>
          </cell>
          <cell r="B517">
            <v>14.643999999999785</v>
          </cell>
          <cell r="C517">
            <v>17.614000000000054</v>
          </cell>
          <cell r="D517">
            <v>19.046000000000046</v>
          </cell>
          <cell r="E517">
            <v>19.661999999999988</v>
          </cell>
        </row>
        <row r="518">
          <cell r="A518">
            <v>517</v>
          </cell>
          <cell r="B518">
            <v>14.667999999999784</v>
          </cell>
          <cell r="C518">
            <v>17.643000000000054</v>
          </cell>
          <cell r="D518">
            <v>19.077000000000044</v>
          </cell>
          <cell r="E518">
            <v>19.693999999999988</v>
          </cell>
        </row>
        <row r="519">
          <cell r="A519">
            <v>518</v>
          </cell>
          <cell r="B519">
            <v>14.691999999999783</v>
          </cell>
          <cell r="C519">
            <v>17.672000000000054</v>
          </cell>
          <cell r="D519">
            <v>19.108000000000043</v>
          </cell>
          <cell r="E519">
            <v>19.725999999999988</v>
          </cell>
        </row>
        <row r="520">
          <cell r="A520">
            <v>519</v>
          </cell>
          <cell r="B520">
            <v>14.715999999999783</v>
          </cell>
          <cell r="C520">
            <v>17.701000000000054</v>
          </cell>
          <cell r="D520">
            <v>19.139000000000042</v>
          </cell>
          <cell r="E520">
            <v>19.757999999999988</v>
          </cell>
        </row>
        <row r="521">
          <cell r="A521">
            <v>520</v>
          </cell>
          <cell r="B521">
            <v>14.739999999999782</v>
          </cell>
          <cell r="C521">
            <v>17.730000000000054</v>
          </cell>
          <cell r="D521">
            <v>19.170000000000041</v>
          </cell>
          <cell r="E521">
            <v>19.789999999999988</v>
          </cell>
        </row>
        <row r="522">
          <cell r="A522">
            <v>521</v>
          </cell>
          <cell r="B522">
            <v>14.763999999999781</v>
          </cell>
          <cell r="C522">
            <v>17.759000000000054</v>
          </cell>
          <cell r="D522">
            <v>19.20100000000004</v>
          </cell>
          <cell r="E522">
            <v>19.821999999999989</v>
          </cell>
        </row>
        <row r="523">
          <cell r="A523">
            <v>522</v>
          </cell>
          <cell r="B523">
            <v>14.78799999999978</v>
          </cell>
          <cell r="C523">
            <v>17.788000000000054</v>
          </cell>
          <cell r="D523">
            <v>19.232000000000038</v>
          </cell>
          <cell r="E523">
            <v>19.853999999999989</v>
          </cell>
        </row>
        <row r="524">
          <cell r="A524">
            <v>523</v>
          </cell>
          <cell r="B524">
            <v>14.811999999999779</v>
          </cell>
          <cell r="C524">
            <v>17.817000000000053</v>
          </cell>
          <cell r="D524">
            <v>19.263000000000037</v>
          </cell>
          <cell r="E524">
            <v>19.885999999999989</v>
          </cell>
        </row>
        <row r="525">
          <cell r="A525">
            <v>524</v>
          </cell>
          <cell r="B525">
            <v>14.835999999999778</v>
          </cell>
          <cell r="C525">
            <v>17.846000000000053</v>
          </cell>
          <cell r="D525">
            <v>19.294000000000036</v>
          </cell>
          <cell r="E525">
            <v>19.917999999999989</v>
          </cell>
        </row>
        <row r="526">
          <cell r="A526">
            <v>525</v>
          </cell>
          <cell r="B526">
            <v>14.859999999999777</v>
          </cell>
          <cell r="C526">
            <v>17.875000000000053</v>
          </cell>
          <cell r="D526">
            <v>19.325000000000035</v>
          </cell>
          <cell r="E526">
            <v>19.949999999999989</v>
          </cell>
        </row>
        <row r="527">
          <cell r="A527">
            <v>526</v>
          </cell>
          <cell r="B527">
            <v>14.883999999999777</v>
          </cell>
          <cell r="C527">
            <v>17.904000000000053</v>
          </cell>
          <cell r="D527">
            <v>19.356000000000034</v>
          </cell>
          <cell r="E527">
            <v>19.981999999999989</v>
          </cell>
        </row>
        <row r="528">
          <cell r="A528">
            <v>527</v>
          </cell>
          <cell r="B528">
            <v>14.907999999999776</v>
          </cell>
          <cell r="C528">
            <v>17.933000000000053</v>
          </cell>
          <cell r="D528">
            <v>19.387000000000032</v>
          </cell>
          <cell r="E528">
            <v>20.013999999999989</v>
          </cell>
        </row>
        <row r="529">
          <cell r="A529">
            <v>528</v>
          </cell>
          <cell r="B529">
            <v>14.931999999999775</v>
          </cell>
          <cell r="C529">
            <v>17.962000000000053</v>
          </cell>
          <cell r="D529">
            <v>19.418000000000031</v>
          </cell>
          <cell r="E529">
            <v>20.045999999999989</v>
          </cell>
        </row>
        <row r="530">
          <cell r="A530">
            <v>529</v>
          </cell>
          <cell r="B530">
            <v>14.955999999999774</v>
          </cell>
          <cell r="C530">
            <v>17.991000000000053</v>
          </cell>
          <cell r="D530">
            <v>19.44900000000003</v>
          </cell>
          <cell r="E530">
            <v>20.077999999999989</v>
          </cell>
        </row>
        <row r="531">
          <cell r="A531">
            <v>530</v>
          </cell>
          <cell r="B531">
            <v>14.979999999999773</v>
          </cell>
          <cell r="C531">
            <v>18.020000000000053</v>
          </cell>
          <cell r="D531">
            <v>19.480000000000029</v>
          </cell>
          <cell r="E531">
            <v>20.109999999999989</v>
          </cell>
        </row>
        <row r="532">
          <cell r="A532">
            <v>531</v>
          </cell>
          <cell r="B532">
            <v>15.003999999999772</v>
          </cell>
          <cell r="C532">
            <v>18.049000000000053</v>
          </cell>
          <cell r="D532">
            <v>19.511000000000028</v>
          </cell>
          <cell r="E532">
            <v>20.141999999999989</v>
          </cell>
        </row>
        <row r="533">
          <cell r="A533">
            <v>532</v>
          </cell>
          <cell r="B533">
            <v>15.027999999999771</v>
          </cell>
          <cell r="C533">
            <v>18.078000000000053</v>
          </cell>
          <cell r="D533">
            <v>19.542000000000026</v>
          </cell>
          <cell r="E533">
            <v>20.173999999999989</v>
          </cell>
        </row>
        <row r="534">
          <cell r="A534">
            <v>533</v>
          </cell>
          <cell r="B534">
            <v>15.05199999999977</v>
          </cell>
          <cell r="C534">
            <v>18.107000000000053</v>
          </cell>
          <cell r="D534">
            <v>19.573000000000025</v>
          </cell>
          <cell r="E534">
            <v>20.205999999999989</v>
          </cell>
        </row>
        <row r="535">
          <cell r="A535">
            <v>534</v>
          </cell>
          <cell r="B535">
            <v>15.07599999999977</v>
          </cell>
          <cell r="C535">
            <v>18.136000000000053</v>
          </cell>
          <cell r="D535">
            <v>19.604000000000024</v>
          </cell>
          <cell r="E535">
            <v>20.237999999999989</v>
          </cell>
        </row>
        <row r="536">
          <cell r="A536">
            <v>535</v>
          </cell>
          <cell r="B536">
            <v>15.099999999999769</v>
          </cell>
          <cell r="C536">
            <v>18.165000000000052</v>
          </cell>
          <cell r="D536">
            <v>19.635000000000023</v>
          </cell>
          <cell r="E536">
            <v>20.269999999999989</v>
          </cell>
        </row>
        <row r="537">
          <cell r="A537">
            <v>536</v>
          </cell>
          <cell r="B537">
            <v>15.123999999999768</v>
          </cell>
          <cell r="C537">
            <v>18.194000000000052</v>
          </cell>
          <cell r="D537">
            <v>19.666000000000022</v>
          </cell>
          <cell r="E537">
            <v>20.301999999999989</v>
          </cell>
        </row>
        <row r="538">
          <cell r="A538">
            <v>537</v>
          </cell>
          <cell r="B538">
            <v>15.147999999999767</v>
          </cell>
          <cell r="C538">
            <v>18.223000000000052</v>
          </cell>
          <cell r="D538">
            <v>19.69700000000002</v>
          </cell>
          <cell r="E538">
            <v>20.333999999999989</v>
          </cell>
        </row>
        <row r="539">
          <cell r="A539">
            <v>538</v>
          </cell>
          <cell r="B539">
            <v>15.171999999999766</v>
          </cell>
          <cell r="C539">
            <v>18.252000000000052</v>
          </cell>
          <cell r="D539">
            <v>19.728000000000019</v>
          </cell>
          <cell r="E539">
            <v>20.365999999999989</v>
          </cell>
        </row>
        <row r="540">
          <cell r="A540">
            <v>539</v>
          </cell>
          <cell r="B540">
            <v>15.195999999999765</v>
          </cell>
          <cell r="C540">
            <v>18.281000000000052</v>
          </cell>
          <cell r="D540">
            <v>19.759000000000018</v>
          </cell>
          <cell r="E540">
            <v>20.397999999999989</v>
          </cell>
        </row>
        <row r="541">
          <cell r="A541">
            <v>540</v>
          </cell>
          <cell r="B541">
            <v>15.219999999999764</v>
          </cell>
          <cell r="C541">
            <v>18.310000000000052</v>
          </cell>
          <cell r="D541">
            <v>19.790000000000017</v>
          </cell>
          <cell r="E541">
            <v>20.429999999999989</v>
          </cell>
        </row>
        <row r="542">
          <cell r="A542">
            <v>541</v>
          </cell>
          <cell r="B542">
            <v>15.243999999999764</v>
          </cell>
          <cell r="C542">
            <v>18.339000000000052</v>
          </cell>
          <cell r="D542">
            <v>19.821000000000016</v>
          </cell>
          <cell r="E542">
            <v>20.461999999999989</v>
          </cell>
        </row>
        <row r="543">
          <cell r="A543">
            <v>542</v>
          </cell>
          <cell r="B543">
            <v>15.267999999999763</v>
          </cell>
          <cell r="C543">
            <v>18.368000000000052</v>
          </cell>
          <cell r="D543">
            <v>19.852000000000015</v>
          </cell>
          <cell r="E543">
            <v>20.493999999999989</v>
          </cell>
        </row>
        <row r="544">
          <cell r="A544">
            <v>543</v>
          </cell>
          <cell r="B544">
            <v>15.291999999999762</v>
          </cell>
          <cell r="C544">
            <v>18.397000000000052</v>
          </cell>
          <cell r="D544">
            <v>19.883000000000013</v>
          </cell>
          <cell r="E544">
            <v>20.525999999999989</v>
          </cell>
        </row>
        <row r="545">
          <cell r="A545">
            <v>544</v>
          </cell>
          <cell r="B545">
            <v>15.315999999999761</v>
          </cell>
          <cell r="C545">
            <v>18.426000000000052</v>
          </cell>
          <cell r="D545">
            <v>19.914000000000012</v>
          </cell>
          <cell r="E545">
            <v>20.557999999999989</v>
          </cell>
        </row>
        <row r="546">
          <cell r="A546">
            <v>545</v>
          </cell>
          <cell r="B546">
            <v>15.33999999999976</v>
          </cell>
          <cell r="C546">
            <v>18.455000000000052</v>
          </cell>
          <cell r="D546">
            <v>19.945000000000011</v>
          </cell>
          <cell r="E546">
            <v>20.589999999999989</v>
          </cell>
        </row>
        <row r="547">
          <cell r="A547">
            <v>546</v>
          </cell>
          <cell r="B547">
            <v>15.363999999999759</v>
          </cell>
          <cell r="C547">
            <v>18.484000000000052</v>
          </cell>
          <cell r="D547">
            <v>19.97600000000001</v>
          </cell>
          <cell r="E547">
            <v>20.621999999999989</v>
          </cell>
        </row>
        <row r="548">
          <cell r="A548">
            <v>547</v>
          </cell>
          <cell r="B548">
            <v>15.387999999999758</v>
          </cell>
          <cell r="C548">
            <v>18.513000000000051</v>
          </cell>
          <cell r="D548">
            <v>20.007000000000009</v>
          </cell>
          <cell r="E548">
            <v>20.653999999999989</v>
          </cell>
        </row>
        <row r="549">
          <cell r="A549">
            <v>548</v>
          </cell>
          <cell r="B549">
            <v>15.411999999999757</v>
          </cell>
          <cell r="C549">
            <v>18.542000000000051</v>
          </cell>
          <cell r="D549">
            <v>20.038000000000007</v>
          </cell>
          <cell r="E549">
            <v>20.685999999999989</v>
          </cell>
        </row>
        <row r="550">
          <cell r="A550">
            <v>549</v>
          </cell>
          <cell r="B550">
            <v>15.435999999999757</v>
          </cell>
          <cell r="C550">
            <v>18.571000000000051</v>
          </cell>
          <cell r="D550">
            <v>20.069000000000006</v>
          </cell>
          <cell r="E550">
            <v>20.717999999999989</v>
          </cell>
        </row>
        <row r="551">
          <cell r="A551">
            <v>550</v>
          </cell>
          <cell r="B551">
            <v>15.459999999999756</v>
          </cell>
          <cell r="C551">
            <v>18.600000000000051</v>
          </cell>
          <cell r="D551">
            <v>20.100000000000005</v>
          </cell>
          <cell r="E551">
            <v>20.749999999999989</v>
          </cell>
        </row>
        <row r="552">
          <cell r="A552">
            <v>551</v>
          </cell>
          <cell r="B552">
            <v>15.483999999999755</v>
          </cell>
          <cell r="C552">
            <v>18.629000000000051</v>
          </cell>
          <cell r="D552">
            <v>20.131000000000004</v>
          </cell>
          <cell r="E552">
            <v>20.781999999999989</v>
          </cell>
        </row>
        <row r="553">
          <cell r="A553">
            <v>552</v>
          </cell>
          <cell r="B553">
            <v>15.507999999999754</v>
          </cell>
          <cell r="C553">
            <v>18.658000000000051</v>
          </cell>
          <cell r="D553">
            <v>20.162000000000003</v>
          </cell>
          <cell r="E553">
            <v>20.813999999999989</v>
          </cell>
        </row>
        <row r="554">
          <cell r="A554">
            <v>553</v>
          </cell>
          <cell r="B554">
            <v>15.531999999999753</v>
          </cell>
          <cell r="C554">
            <v>18.687000000000051</v>
          </cell>
          <cell r="D554">
            <v>20.193000000000001</v>
          </cell>
          <cell r="E554">
            <v>20.845999999999989</v>
          </cell>
        </row>
        <row r="555">
          <cell r="A555">
            <v>554</v>
          </cell>
          <cell r="B555">
            <v>15.555999999999752</v>
          </cell>
          <cell r="C555">
            <v>18.716000000000051</v>
          </cell>
          <cell r="D555">
            <v>20.224</v>
          </cell>
          <cell r="E555">
            <v>20.877999999999989</v>
          </cell>
        </row>
        <row r="556">
          <cell r="A556">
            <v>555</v>
          </cell>
          <cell r="B556">
            <v>15.579999999999751</v>
          </cell>
          <cell r="C556">
            <v>18.745000000000051</v>
          </cell>
          <cell r="D556">
            <v>20.254999999999999</v>
          </cell>
          <cell r="E556">
            <v>20.909999999999989</v>
          </cell>
        </row>
        <row r="557">
          <cell r="A557">
            <v>556</v>
          </cell>
          <cell r="B557">
            <v>15.603999999999751</v>
          </cell>
          <cell r="C557">
            <v>18.774000000000051</v>
          </cell>
          <cell r="D557">
            <v>20.285999999999998</v>
          </cell>
          <cell r="E557">
            <v>20.94199999999999</v>
          </cell>
        </row>
        <row r="558">
          <cell r="A558">
            <v>557</v>
          </cell>
          <cell r="B558">
            <v>15.62799999999975</v>
          </cell>
          <cell r="C558">
            <v>18.803000000000051</v>
          </cell>
          <cell r="D558">
            <v>20.316999999999997</v>
          </cell>
          <cell r="E558">
            <v>20.97399999999999</v>
          </cell>
        </row>
        <row r="559">
          <cell r="A559">
            <v>558</v>
          </cell>
          <cell r="B559">
            <v>15.651999999999749</v>
          </cell>
          <cell r="C559">
            <v>18.83200000000005</v>
          </cell>
          <cell r="D559">
            <v>20.347999999999995</v>
          </cell>
          <cell r="E559">
            <v>21.00599999999999</v>
          </cell>
        </row>
        <row r="560">
          <cell r="A560">
            <v>559</v>
          </cell>
          <cell r="B560">
            <v>15.675999999999748</v>
          </cell>
          <cell r="C560">
            <v>18.86100000000005</v>
          </cell>
          <cell r="D560">
            <v>20.378999999999994</v>
          </cell>
          <cell r="E560">
            <v>21.03799999999999</v>
          </cell>
        </row>
        <row r="561">
          <cell r="A561">
            <v>560</v>
          </cell>
          <cell r="B561">
            <v>15.699999999999747</v>
          </cell>
          <cell r="C561">
            <v>18.89000000000005</v>
          </cell>
          <cell r="D561">
            <v>20.409999999999993</v>
          </cell>
          <cell r="E561">
            <v>21.06999999999999</v>
          </cell>
        </row>
        <row r="562">
          <cell r="A562">
            <v>561</v>
          </cell>
          <cell r="B562">
            <v>15.723999999999746</v>
          </cell>
          <cell r="C562">
            <v>18.91900000000005</v>
          </cell>
          <cell r="D562">
            <v>20.440999999999992</v>
          </cell>
          <cell r="E562">
            <v>21.10199999999999</v>
          </cell>
        </row>
        <row r="563">
          <cell r="A563">
            <v>562</v>
          </cell>
          <cell r="B563">
            <v>15.747999999999745</v>
          </cell>
          <cell r="C563">
            <v>18.94800000000005</v>
          </cell>
          <cell r="D563">
            <v>20.471999999999991</v>
          </cell>
          <cell r="E563">
            <v>21.13399999999999</v>
          </cell>
        </row>
        <row r="564">
          <cell r="A564">
            <v>563</v>
          </cell>
          <cell r="B564">
            <v>15.771999999999744</v>
          </cell>
          <cell r="C564">
            <v>18.97700000000005</v>
          </cell>
          <cell r="D564">
            <v>20.502999999999989</v>
          </cell>
          <cell r="E564">
            <v>21.16599999999999</v>
          </cell>
        </row>
        <row r="565">
          <cell r="A565">
            <v>564</v>
          </cell>
          <cell r="B565">
            <v>15.795999999999744</v>
          </cell>
          <cell r="C565">
            <v>19.00600000000005</v>
          </cell>
          <cell r="D565">
            <v>20.533999999999988</v>
          </cell>
          <cell r="E565">
            <v>21.19799999999999</v>
          </cell>
        </row>
        <row r="566">
          <cell r="A566">
            <v>565</v>
          </cell>
          <cell r="B566">
            <v>15.819999999999743</v>
          </cell>
          <cell r="C566">
            <v>19.03500000000005</v>
          </cell>
          <cell r="D566">
            <v>20.564999999999987</v>
          </cell>
          <cell r="E566">
            <v>21.22999999999999</v>
          </cell>
        </row>
        <row r="567">
          <cell r="A567">
            <v>566</v>
          </cell>
          <cell r="B567">
            <v>15.843999999999742</v>
          </cell>
          <cell r="C567">
            <v>19.06400000000005</v>
          </cell>
          <cell r="D567">
            <v>20.595999999999986</v>
          </cell>
          <cell r="E567">
            <v>21.26199999999999</v>
          </cell>
        </row>
        <row r="568">
          <cell r="A568">
            <v>567</v>
          </cell>
          <cell r="B568">
            <v>15.867999999999741</v>
          </cell>
          <cell r="C568">
            <v>19.09300000000005</v>
          </cell>
          <cell r="D568">
            <v>20.626999999999985</v>
          </cell>
          <cell r="E568">
            <v>21.29399999999999</v>
          </cell>
        </row>
        <row r="569">
          <cell r="A569">
            <v>568</v>
          </cell>
          <cell r="B569">
            <v>15.89199999999974</v>
          </cell>
          <cell r="C569">
            <v>19.12200000000005</v>
          </cell>
          <cell r="D569">
            <v>20.657999999999983</v>
          </cell>
          <cell r="E569">
            <v>21.32599999999999</v>
          </cell>
        </row>
        <row r="570">
          <cell r="A570">
            <v>569</v>
          </cell>
          <cell r="B570">
            <v>15.915999999999739</v>
          </cell>
          <cell r="C570">
            <v>19.15100000000005</v>
          </cell>
          <cell r="D570">
            <v>20.688999999999982</v>
          </cell>
          <cell r="E570">
            <v>21.35799999999999</v>
          </cell>
        </row>
        <row r="571">
          <cell r="A571">
            <v>570</v>
          </cell>
          <cell r="B571">
            <v>15.939999999999738</v>
          </cell>
          <cell r="C571">
            <v>19.180000000000049</v>
          </cell>
          <cell r="D571">
            <v>20.719999999999981</v>
          </cell>
          <cell r="E571">
            <v>21.38999999999999</v>
          </cell>
        </row>
        <row r="572">
          <cell r="A572">
            <v>571</v>
          </cell>
          <cell r="B572">
            <v>15.963999999999738</v>
          </cell>
          <cell r="C572">
            <v>19.209000000000049</v>
          </cell>
          <cell r="D572">
            <v>20.75099999999998</v>
          </cell>
          <cell r="E572">
            <v>21.42199999999999</v>
          </cell>
        </row>
        <row r="573">
          <cell r="A573">
            <v>572</v>
          </cell>
          <cell r="B573">
            <v>15.987999999999737</v>
          </cell>
          <cell r="C573">
            <v>19.238000000000049</v>
          </cell>
          <cell r="D573">
            <v>20.781999999999979</v>
          </cell>
          <cell r="E573">
            <v>21.45399999999999</v>
          </cell>
        </row>
        <row r="574">
          <cell r="A574">
            <v>573</v>
          </cell>
          <cell r="B574">
            <v>16.011999999999738</v>
          </cell>
          <cell r="C574">
            <v>19.267000000000049</v>
          </cell>
          <cell r="D574">
            <v>20.812999999999978</v>
          </cell>
          <cell r="E574">
            <v>21.48599999999999</v>
          </cell>
        </row>
        <row r="575">
          <cell r="A575">
            <v>574</v>
          </cell>
          <cell r="B575">
            <v>16.035999999999738</v>
          </cell>
          <cell r="C575">
            <v>19.296000000000049</v>
          </cell>
          <cell r="D575">
            <v>20.843999999999976</v>
          </cell>
          <cell r="E575">
            <v>21.51799999999999</v>
          </cell>
        </row>
        <row r="576">
          <cell r="A576">
            <v>575</v>
          </cell>
          <cell r="B576">
            <v>16.059999999999739</v>
          </cell>
          <cell r="C576">
            <v>19.325000000000049</v>
          </cell>
          <cell r="D576">
            <v>20.874999999999975</v>
          </cell>
          <cell r="E576">
            <v>21.54999999999999</v>
          </cell>
        </row>
        <row r="577">
          <cell r="A577">
            <v>576</v>
          </cell>
          <cell r="B577">
            <v>16.08399999999974</v>
          </cell>
          <cell r="C577">
            <v>19.354000000000049</v>
          </cell>
          <cell r="D577">
            <v>20.905999999999974</v>
          </cell>
          <cell r="E577">
            <v>21.58199999999999</v>
          </cell>
        </row>
        <row r="578">
          <cell r="A578">
            <v>577</v>
          </cell>
          <cell r="B578">
            <v>16.107999999999741</v>
          </cell>
          <cell r="C578">
            <v>19.383000000000049</v>
          </cell>
          <cell r="D578">
            <v>20.936999999999973</v>
          </cell>
          <cell r="E578">
            <v>21.61399999999999</v>
          </cell>
        </row>
        <row r="579">
          <cell r="A579">
            <v>578</v>
          </cell>
          <cell r="B579">
            <v>16.131999999999742</v>
          </cell>
          <cell r="C579">
            <v>19.412000000000049</v>
          </cell>
          <cell r="D579">
            <v>20.967999999999972</v>
          </cell>
          <cell r="E579">
            <v>21.64599999999999</v>
          </cell>
        </row>
        <row r="580">
          <cell r="A580">
            <v>579</v>
          </cell>
          <cell r="B580">
            <v>16.155999999999743</v>
          </cell>
          <cell r="C580">
            <v>19.441000000000049</v>
          </cell>
          <cell r="D580">
            <v>20.99899999999997</v>
          </cell>
          <cell r="E580">
            <v>21.67799999999999</v>
          </cell>
        </row>
        <row r="581">
          <cell r="A581">
            <v>580</v>
          </cell>
          <cell r="B581">
            <v>16.179999999999744</v>
          </cell>
          <cell r="C581">
            <v>19.470000000000049</v>
          </cell>
          <cell r="D581">
            <v>21.029999999999969</v>
          </cell>
          <cell r="E581">
            <v>21.70999999999999</v>
          </cell>
        </row>
        <row r="582">
          <cell r="A582">
            <v>581</v>
          </cell>
          <cell r="B582">
            <v>16.203999999999745</v>
          </cell>
          <cell r="C582">
            <v>19.499000000000049</v>
          </cell>
          <cell r="D582">
            <v>21.060999999999968</v>
          </cell>
          <cell r="E582">
            <v>21.74199999999999</v>
          </cell>
        </row>
        <row r="583">
          <cell r="A583">
            <v>582</v>
          </cell>
          <cell r="B583">
            <v>16.227999999999746</v>
          </cell>
          <cell r="C583">
            <v>19.528000000000048</v>
          </cell>
          <cell r="D583">
            <v>21.091999999999967</v>
          </cell>
          <cell r="E583">
            <v>21.77399999999999</v>
          </cell>
        </row>
        <row r="584">
          <cell r="A584">
            <v>583</v>
          </cell>
          <cell r="B584">
            <v>16.251999999999747</v>
          </cell>
          <cell r="C584">
            <v>19.557000000000048</v>
          </cell>
          <cell r="D584">
            <v>21.122999999999966</v>
          </cell>
          <cell r="E584">
            <v>21.80599999999999</v>
          </cell>
        </row>
        <row r="585">
          <cell r="A585">
            <v>584</v>
          </cell>
          <cell r="B585">
            <v>16.275999999999748</v>
          </cell>
          <cell r="C585">
            <v>19.586000000000048</v>
          </cell>
          <cell r="D585">
            <v>21.153999999999964</v>
          </cell>
          <cell r="E585">
            <v>21.83799999999999</v>
          </cell>
        </row>
        <row r="586">
          <cell r="A586">
            <v>585</v>
          </cell>
          <cell r="B586">
            <v>16.299999999999748</v>
          </cell>
          <cell r="C586">
            <v>19.615000000000048</v>
          </cell>
          <cell r="D586">
            <v>21.184999999999963</v>
          </cell>
          <cell r="E586">
            <v>21.86999999999999</v>
          </cell>
        </row>
        <row r="587">
          <cell r="A587">
            <v>586</v>
          </cell>
          <cell r="B587">
            <v>16.323999999999749</v>
          </cell>
          <cell r="C587">
            <v>19.644000000000048</v>
          </cell>
          <cell r="D587">
            <v>21.215999999999962</v>
          </cell>
          <cell r="E587">
            <v>21.90199999999999</v>
          </cell>
        </row>
        <row r="588">
          <cell r="A588">
            <v>587</v>
          </cell>
          <cell r="B588">
            <v>16.34799999999975</v>
          </cell>
          <cell r="C588">
            <v>19.673000000000048</v>
          </cell>
          <cell r="D588">
            <v>21.246999999999961</v>
          </cell>
          <cell r="E588">
            <v>21.93399999999999</v>
          </cell>
        </row>
        <row r="589">
          <cell r="A589">
            <v>588</v>
          </cell>
          <cell r="B589">
            <v>16.371999999999751</v>
          </cell>
          <cell r="C589">
            <v>19.702000000000048</v>
          </cell>
          <cell r="D589">
            <v>21.27799999999996</v>
          </cell>
          <cell r="E589">
            <v>21.96599999999999</v>
          </cell>
        </row>
        <row r="590">
          <cell r="A590">
            <v>589</v>
          </cell>
          <cell r="B590">
            <v>16.395999999999752</v>
          </cell>
          <cell r="C590">
            <v>19.731000000000048</v>
          </cell>
          <cell r="D590">
            <v>21.308999999999958</v>
          </cell>
          <cell r="E590">
            <v>21.99799999999999</v>
          </cell>
        </row>
        <row r="591">
          <cell r="A591">
            <v>590</v>
          </cell>
          <cell r="B591">
            <v>16.419999999999753</v>
          </cell>
          <cell r="C591">
            <v>19.760000000000048</v>
          </cell>
          <cell r="D591">
            <v>21.339999999999957</v>
          </cell>
          <cell r="E591">
            <v>22.02999999999999</v>
          </cell>
        </row>
        <row r="592">
          <cell r="A592">
            <v>591</v>
          </cell>
          <cell r="B592">
            <v>16.443999999999754</v>
          </cell>
          <cell r="C592">
            <v>19.789000000000048</v>
          </cell>
          <cell r="D592">
            <v>21.370999999999956</v>
          </cell>
          <cell r="E592">
            <v>22.061999999999991</v>
          </cell>
        </row>
        <row r="593">
          <cell r="A593">
            <v>592</v>
          </cell>
          <cell r="B593">
            <v>16.467999999999755</v>
          </cell>
          <cell r="C593">
            <v>19.818000000000048</v>
          </cell>
          <cell r="D593">
            <v>21.401999999999955</v>
          </cell>
          <cell r="E593">
            <v>22.093999999999991</v>
          </cell>
        </row>
        <row r="594">
          <cell r="A594">
            <v>593</v>
          </cell>
          <cell r="B594">
            <v>16.491999999999756</v>
          </cell>
          <cell r="C594">
            <v>19.847000000000047</v>
          </cell>
          <cell r="D594">
            <v>21.432999999999954</v>
          </cell>
          <cell r="E594">
            <v>22.125999999999991</v>
          </cell>
        </row>
        <row r="595">
          <cell r="A595">
            <v>594</v>
          </cell>
          <cell r="B595">
            <v>16.515999999999757</v>
          </cell>
          <cell r="C595">
            <v>19.876000000000047</v>
          </cell>
          <cell r="D595">
            <v>21.463999999999952</v>
          </cell>
          <cell r="E595">
            <v>22.157999999999991</v>
          </cell>
        </row>
        <row r="596">
          <cell r="A596">
            <v>595</v>
          </cell>
          <cell r="B596">
            <v>16.539999999999758</v>
          </cell>
          <cell r="C596">
            <v>19.905000000000047</v>
          </cell>
          <cell r="D596">
            <v>21.494999999999951</v>
          </cell>
          <cell r="E596">
            <v>22.189999999999991</v>
          </cell>
        </row>
        <row r="597">
          <cell r="A597">
            <v>596</v>
          </cell>
          <cell r="B597">
            <v>16.563999999999758</v>
          </cell>
          <cell r="C597">
            <v>19.934000000000047</v>
          </cell>
          <cell r="D597">
            <v>21.52599999999995</v>
          </cell>
          <cell r="E597">
            <v>22.221999999999991</v>
          </cell>
        </row>
        <row r="598">
          <cell r="A598">
            <v>597</v>
          </cell>
          <cell r="B598">
            <v>16.587999999999759</v>
          </cell>
          <cell r="C598">
            <v>19.963000000000047</v>
          </cell>
          <cell r="D598">
            <v>21.556999999999949</v>
          </cell>
          <cell r="E598">
            <v>22.253999999999991</v>
          </cell>
        </row>
        <row r="599">
          <cell r="A599">
            <v>598</v>
          </cell>
          <cell r="B599">
            <v>16.61199999999976</v>
          </cell>
          <cell r="C599">
            <v>19.992000000000047</v>
          </cell>
          <cell r="D599">
            <v>21.587999999999948</v>
          </cell>
          <cell r="E599">
            <v>22.285999999999991</v>
          </cell>
        </row>
        <row r="600">
          <cell r="A600">
            <v>599</v>
          </cell>
          <cell r="B600">
            <v>16.635999999999761</v>
          </cell>
          <cell r="C600">
            <v>20.021000000000047</v>
          </cell>
          <cell r="D600">
            <v>21.618999999999946</v>
          </cell>
          <cell r="E600">
            <v>22.317999999999991</v>
          </cell>
        </row>
        <row r="601">
          <cell r="A601">
            <v>600</v>
          </cell>
          <cell r="B601">
            <v>16.659999999999762</v>
          </cell>
          <cell r="C601">
            <v>20.050000000000047</v>
          </cell>
          <cell r="D601">
            <v>21.649999999999945</v>
          </cell>
          <cell r="E601">
            <v>22.349999999999991</v>
          </cell>
        </row>
        <row r="602">
          <cell r="A602">
            <v>601</v>
          </cell>
          <cell r="B602">
            <v>16.683999999999763</v>
          </cell>
          <cell r="C602">
            <v>20.079000000000047</v>
          </cell>
          <cell r="D602">
            <v>21.680999999999944</v>
          </cell>
          <cell r="E602">
            <v>22.381999999999991</v>
          </cell>
        </row>
        <row r="603">
          <cell r="A603">
            <v>602</v>
          </cell>
          <cell r="B603">
            <v>16.707999999999764</v>
          </cell>
          <cell r="C603">
            <v>20.108000000000047</v>
          </cell>
          <cell r="D603">
            <v>21.711999999999943</v>
          </cell>
          <cell r="E603">
            <v>22.413999999999991</v>
          </cell>
        </row>
        <row r="604">
          <cell r="A604">
            <v>603</v>
          </cell>
          <cell r="B604">
            <v>16.731999999999765</v>
          </cell>
          <cell r="C604">
            <v>20.137000000000047</v>
          </cell>
          <cell r="D604">
            <v>21.742999999999942</v>
          </cell>
          <cell r="E604">
            <v>22.445999999999991</v>
          </cell>
        </row>
        <row r="605">
          <cell r="A605">
            <v>604</v>
          </cell>
          <cell r="B605">
            <v>16.755999999999766</v>
          </cell>
          <cell r="C605">
            <v>20.166000000000047</v>
          </cell>
          <cell r="D605">
            <v>21.773999999999941</v>
          </cell>
          <cell r="E605">
            <v>22.477999999999991</v>
          </cell>
        </row>
        <row r="606">
          <cell r="A606">
            <v>605</v>
          </cell>
          <cell r="B606">
            <v>16.779999999999767</v>
          </cell>
          <cell r="C606">
            <v>20.195000000000046</v>
          </cell>
          <cell r="D606">
            <v>21.804999999999939</v>
          </cell>
          <cell r="E606">
            <v>22.509999999999991</v>
          </cell>
        </row>
        <row r="607">
          <cell r="A607">
            <v>606</v>
          </cell>
          <cell r="B607">
            <v>16.803999999999768</v>
          </cell>
          <cell r="C607">
            <v>20.224000000000046</v>
          </cell>
          <cell r="D607">
            <v>21.835999999999938</v>
          </cell>
          <cell r="E607">
            <v>22.541999999999991</v>
          </cell>
        </row>
        <row r="608">
          <cell r="A608">
            <v>607</v>
          </cell>
          <cell r="B608">
            <v>16.827999999999768</v>
          </cell>
          <cell r="C608">
            <v>20.253000000000046</v>
          </cell>
          <cell r="D608">
            <v>21.866999999999937</v>
          </cell>
          <cell r="E608">
            <v>22.573999999999991</v>
          </cell>
        </row>
        <row r="609">
          <cell r="A609">
            <v>608</v>
          </cell>
          <cell r="B609">
            <v>16.851999999999769</v>
          </cell>
          <cell r="C609">
            <v>20.282000000000046</v>
          </cell>
          <cell r="D609">
            <v>21.897999999999936</v>
          </cell>
          <cell r="E609">
            <v>22.605999999999991</v>
          </cell>
        </row>
        <row r="610">
          <cell r="A610">
            <v>609</v>
          </cell>
          <cell r="B610">
            <v>16.87599999999977</v>
          </cell>
          <cell r="C610">
            <v>20.311000000000046</v>
          </cell>
          <cell r="D610">
            <v>21.928999999999935</v>
          </cell>
          <cell r="E610">
            <v>22.637999999999991</v>
          </cell>
        </row>
        <row r="611">
          <cell r="A611">
            <v>610</v>
          </cell>
          <cell r="B611">
            <v>16.899999999999771</v>
          </cell>
          <cell r="C611">
            <v>20.340000000000046</v>
          </cell>
          <cell r="D611">
            <v>21.959999999999933</v>
          </cell>
          <cell r="E611">
            <v>22.669999999999991</v>
          </cell>
        </row>
        <row r="612">
          <cell r="A612">
            <v>611</v>
          </cell>
          <cell r="B612">
            <v>16.923999999999772</v>
          </cell>
          <cell r="C612">
            <v>20.369000000000046</v>
          </cell>
          <cell r="D612">
            <v>21.990999999999932</v>
          </cell>
          <cell r="E612">
            <v>22.701999999999991</v>
          </cell>
        </row>
        <row r="613">
          <cell r="A613">
            <v>612</v>
          </cell>
          <cell r="B613">
            <v>16.947999999999773</v>
          </cell>
          <cell r="C613">
            <v>20.398000000000046</v>
          </cell>
          <cell r="D613">
            <v>22.021999999999931</v>
          </cell>
          <cell r="E613">
            <v>22.733999999999991</v>
          </cell>
        </row>
        <row r="614">
          <cell r="A614">
            <v>613</v>
          </cell>
          <cell r="B614">
            <v>16.971999999999774</v>
          </cell>
          <cell r="C614">
            <v>20.427000000000046</v>
          </cell>
          <cell r="D614">
            <v>22.05299999999993</v>
          </cell>
          <cell r="E614">
            <v>22.765999999999991</v>
          </cell>
        </row>
        <row r="615">
          <cell r="A615">
            <v>614</v>
          </cell>
          <cell r="B615">
            <v>16.995999999999775</v>
          </cell>
          <cell r="C615">
            <v>20.456000000000046</v>
          </cell>
          <cell r="D615">
            <v>22.083999999999929</v>
          </cell>
          <cell r="E615">
            <v>22.797999999999991</v>
          </cell>
        </row>
        <row r="616">
          <cell r="A616">
            <v>615</v>
          </cell>
          <cell r="B616">
            <v>17.019999999999776</v>
          </cell>
          <cell r="C616">
            <v>20.485000000000046</v>
          </cell>
          <cell r="D616">
            <v>22.114999999999927</v>
          </cell>
          <cell r="E616">
            <v>22.829999999999991</v>
          </cell>
        </row>
        <row r="617">
          <cell r="A617">
            <v>616</v>
          </cell>
          <cell r="B617">
            <v>17.043999999999777</v>
          </cell>
          <cell r="C617">
            <v>20.514000000000046</v>
          </cell>
          <cell r="D617">
            <v>22.145999999999926</v>
          </cell>
          <cell r="E617">
            <v>22.861999999999991</v>
          </cell>
        </row>
        <row r="618">
          <cell r="A618">
            <v>617</v>
          </cell>
          <cell r="B618">
            <v>17.067999999999778</v>
          </cell>
          <cell r="C618">
            <v>20.543000000000045</v>
          </cell>
          <cell r="D618">
            <v>22.176999999999925</v>
          </cell>
          <cell r="E618">
            <v>22.893999999999991</v>
          </cell>
        </row>
        <row r="619">
          <cell r="A619">
            <v>618</v>
          </cell>
          <cell r="B619">
            <v>17.091999999999778</v>
          </cell>
          <cell r="C619">
            <v>20.572000000000045</v>
          </cell>
          <cell r="D619">
            <v>22.207999999999924</v>
          </cell>
          <cell r="E619">
            <v>22.925999999999991</v>
          </cell>
        </row>
        <row r="620">
          <cell r="A620">
            <v>619</v>
          </cell>
          <cell r="B620">
            <v>17.115999999999779</v>
          </cell>
          <cell r="C620">
            <v>20.601000000000045</v>
          </cell>
          <cell r="D620">
            <v>22.238999999999923</v>
          </cell>
          <cell r="E620">
            <v>22.957999999999991</v>
          </cell>
        </row>
        <row r="621">
          <cell r="A621">
            <v>620</v>
          </cell>
          <cell r="B621">
            <v>17.13999999999978</v>
          </cell>
          <cell r="C621">
            <v>20.630000000000045</v>
          </cell>
          <cell r="D621">
            <v>22.269999999999921</v>
          </cell>
          <cell r="E621">
            <v>22.989999999999991</v>
          </cell>
        </row>
        <row r="622">
          <cell r="A622">
            <v>621</v>
          </cell>
          <cell r="B622">
            <v>17.163999999999781</v>
          </cell>
          <cell r="C622">
            <v>20.659000000000045</v>
          </cell>
          <cell r="D622">
            <v>22.30099999999992</v>
          </cell>
          <cell r="E622">
            <v>23.021999999999991</v>
          </cell>
        </row>
        <row r="623">
          <cell r="A623">
            <v>622</v>
          </cell>
          <cell r="B623">
            <v>17.187999999999782</v>
          </cell>
          <cell r="C623">
            <v>20.688000000000045</v>
          </cell>
          <cell r="D623">
            <v>22.331999999999919</v>
          </cell>
          <cell r="E623">
            <v>23.053999999999991</v>
          </cell>
        </row>
        <row r="624">
          <cell r="A624">
            <v>623</v>
          </cell>
          <cell r="B624">
            <v>17.211999999999783</v>
          </cell>
          <cell r="C624">
            <v>20.717000000000045</v>
          </cell>
          <cell r="D624">
            <v>22.362999999999918</v>
          </cell>
          <cell r="E624">
            <v>23.085999999999991</v>
          </cell>
        </row>
        <row r="625">
          <cell r="A625">
            <v>624</v>
          </cell>
          <cell r="B625">
            <v>17.235999999999784</v>
          </cell>
          <cell r="C625">
            <v>20.746000000000045</v>
          </cell>
          <cell r="D625">
            <v>22.393999999999917</v>
          </cell>
          <cell r="E625">
            <v>23.117999999999991</v>
          </cell>
        </row>
        <row r="626">
          <cell r="A626">
            <v>625</v>
          </cell>
          <cell r="B626">
            <v>17.259999999999785</v>
          </cell>
          <cell r="C626">
            <v>20.775000000000045</v>
          </cell>
          <cell r="D626">
            <v>22.424999999999915</v>
          </cell>
          <cell r="E626">
            <v>23.149999999999991</v>
          </cell>
        </row>
        <row r="627">
          <cell r="A627">
            <v>626</v>
          </cell>
          <cell r="B627">
            <v>17.283999999999786</v>
          </cell>
          <cell r="C627">
            <v>20.804000000000045</v>
          </cell>
          <cell r="D627">
            <v>22.455999999999914</v>
          </cell>
          <cell r="E627">
            <v>23.181999999999992</v>
          </cell>
        </row>
        <row r="628">
          <cell r="A628">
            <v>627</v>
          </cell>
          <cell r="B628">
            <v>17.307999999999787</v>
          </cell>
          <cell r="C628">
            <v>20.833000000000045</v>
          </cell>
          <cell r="D628">
            <v>22.486999999999913</v>
          </cell>
          <cell r="E628">
            <v>23.213999999999992</v>
          </cell>
        </row>
        <row r="629">
          <cell r="A629">
            <v>628</v>
          </cell>
          <cell r="B629">
            <v>17.331999999999788</v>
          </cell>
          <cell r="C629">
            <v>20.862000000000045</v>
          </cell>
          <cell r="D629">
            <v>22.517999999999912</v>
          </cell>
          <cell r="E629">
            <v>23.245999999999992</v>
          </cell>
        </row>
        <row r="630">
          <cell r="A630">
            <v>629</v>
          </cell>
          <cell r="B630">
            <v>17.355999999999788</v>
          </cell>
          <cell r="C630">
            <v>20.891000000000044</v>
          </cell>
          <cell r="D630">
            <v>22.548999999999911</v>
          </cell>
          <cell r="E630">
            <v>23.277999999999992</v>
          </cell>
        </row>
        <row r="631">
          <cell r="A631">
            <v>630</v>
          </cell>
          <cell r="B631">
            <v>17.379999999999789</v>
          </cell>
          <cell r="C631">
            <v>20.920000000000044</v>
          </cell>
          <cell r="D631">
            <v>22.579999999999909</v>
          </cell>
          <cell r="E631">
            <v>23.309999999999992</v>
          </cell>
        </row>
        <row r="632">
          <cell r="A632">
            <v>631</v>
          </cell>
          <cell r="B632">
            <v>17.40399999999979</v>
          </cell>
          <cell r="C632">
            <v>20.949000000000044</v>
          </cell>
          <cell r="D632">
            <v>22.610999999999908</v>
          </cell>
          <cell r="E632">
            <v>23.341999999999992</v>
          </cell>
        </row>
        <row r="633">
          <cell r="A633">
            <v>632</v>
          </cell>
          <cell r="B633">
            <v>17.427999999999791</v>
          </cell>
          <cell r="C633">
            <v>20.978000000000044</v>
          </cell>
          <cell r="D633">
            <v>22.641999999999907</v>
          </cell>
          <cell r="E633">
            <v>23.373999999999992</v>
          </cell>
        </row>
        <row r="634">
          <cell r="A634">
            <v>633</v>
          </cell>
          <cell r="B634">
            <v>17.451999999999792</v>
          </cell>
          <cell r="C634">
            <v>21.007000000000044</v>
          </cell>
          <cell r="D634">
            <v>22.672999999999906</v>
          </cell>
          <cell r="E634">
            <v>23.405999999999992</v>
          </cell>
        </row>
        <row r="635">
          <cell r="A635">
            <v>634</v>
          </cell>
          <cell r="B635">
            <v>17.475999999999793</v>
          </cell>
          <cell r="C635">
            <v>21.036000000000044</v>
          </cell>
          <cell r="D635">
            <v>22.703999999999905</v>
          </cell>
          <cell r="E635">
            <v>23.437999999999992</v>
          </cell>
        </row>
        <row r="636">
          <cell r="A636">
            <v>635</v>
          </cell>
          <cell r="B636">
            <v>17.499999999999794</v>
          </cell>
          <cell r="C636">
            <v>21.065000000000044</v>
          </cell>
          <cell r="D636">
            <v>22.734999999999904</v>
          </cell>
          <cell r="E636">
            <v>23.469999999999992</v>
          </cell>
        </row>
        <row r="637">
          <cell r="A637">
            <v>636</v>
          </cell>
          <cell r="B637">
            <v>17.523999999999795</v>
          </cell>
          <cell r="C637">
            <v>21.094000000000044</v>
          </cell>
          <cell r="D637">
            <v>22.765999999999902</v>
          </cell>
          <cell r="E637">
            <v>23.501999999999992</v>
          </cell>
        </row>
        <row r="638">
          <cell r="A638">
            <v>637</v>
          </cell>
          <cell r="B638">
            <v>17.547999999999796</v>
          </cell>
          <cell r="C638">
            <v>21.123000000000044</v>
          </cell>
          <cell r="D638">
            <v>22.796999999999901</v>
          </cell>
          <cell r="E638">
            <v>23.533999999999992</v>
          </cell>
        </row>
        <row r="639">
          <cell r="A639">
            <v>638</v>
          </cell>
          <cell r="B639">
            <v>17.571999999999797</v>
          </cell>
          <cell r="C639">
            <v>21.152000000000044</v>
          </cell>
          <cell r="D639">
            <v>22.8279999999999</v>
          </cell>
          <cell r="E639">
            <v>23.565999999999992</v>
          </cell>
        </row>
        <row r="640">
          <cell r="A640">
            <v>639</v>
          </cell>
          <cell r="B640">
            <v>17.595999999999798</v>
          </cell>
          <cell r="C640">
            <v>21.181000000000044</v>
          </cell>
          <cell r="D640">
            <v>22.858999999999899</v>
          </cell>
          <cell r="E640">
            <v>23.597999999999992</v>
          </cell>
        </row>
        <row r="641">
          <cell r="A641">
            <v>640</v>
          </cell>
          <cell r="B641">
            <v>17.619999999999798</v>
          </cell>
          <cell r="C641">
            <v>21.210000000000043</v>
          </cell>
          <cell r="D641">
            <v>22.889999999999898</v>
          </cell>
          <cell r="E641">
            <v>23.629999999999992</v>
          </cell>
        </row>
        <row r="642">
          <cell r="A642">
            <v>641</v>
          </cell>
          <cell r="B642">
            <v>17.643999999999799</v>
          </cell>
          <cell r="C642">
            <v>21.239000000000043</v>
          </cell>
          <cell r="D642">
            <v>22.920999999999896</v>
          </cell>
          <cell r="E642">
            <v>23.661999999999992</v>
          </cell>
        </row>
        <row r="643">
          <cell r="A643">
            <v>642</v>
          </cell>
          <cell r="B643">
            <v>17.6679999999998</v>
          </cell>
          <cell r="C643">
            <v>21.268000000000043</v>
          </cell>
          <cell r="D643">
            <v>22.951999999999895</v>
          </cell>
          <cell r="E643">
            <v>23.693999999999992</v>
          </cell>
        </row>
        <row r="644">
          <cell r="A644">
            <v>643</v>
          </cell>
          <cell r="B644">
            <v>17.691999999999801</v>
          </cell>
          <cell r="C644">
            <v>21.297000000000043</v>
          </cell>
          <cell r="D644">
            <v>22.982999999999894</v>
          </cell>
          <cell r="E644">
            <v>23.725999999999992</v>
          </cell>
        </row>
        <row r="645">
          <cell r="A645">
            <v>644</v>
          </cell>
          <cell r="B645">
            <v>17.715999999999802</v>
          </cell>
          <cell r="C645">
            <v>21.326000000000043</v>
          </cell>
          <cell r="D645">
            <v>23.013999999999893</v>
          </cell>
          <cell r="E645">
            <v>23.757999999999992</v>
          </cell>
        </row>
        <row r="646">
          <cell r="A646">
            <v>645</v>
          </cell>
          <cell r="B646">
            <v>17.739999999999803</v>
          </cell>
          <cell r="C646">
            <v>21.355000000000043</v>
          </cell>
          <cell r="D646">
            <v>23.044999999999892</v>
          </cell>
          <cell r="E646">
            <v>23.789999999999992</v>
          </cell>
        </row>
        <row r="647">
          <cell r="A647">
            <v>646</v>
          </cell>
          <cell r="B647">
            <v>17.763999999999804</v>
          </cell>
          <cell r="C647">
            <v>21.384000000000043</v>
          </cell>
          <cell r="D647">
            <v>23.07599999999989</v>
          </cell>
          <cell r="E647">
            <v>23.821999999999992</v>
          </cell>
        </row>
        <row r="648">
          <cell r="A648">
            <v>647</v>
          </cell>
          <cell r="B648">
            <v>17.787999999999805</v>
          </cell>
          <cell r="C648">
            <v>21.413000000000043</v>
          </cell>
          <cell r="D648">
            <v>23.106999999999889</v>
          </cell>
          <cell r="E648">
            <v>23.853999999999992</v>
          </cell>
        </row>
        <row r="649">
          <cell r="A649">
            <v>648</v>
          </cell>
          <cell r="B649">
            <v>17.811999999999806</v>
          </cell>
          <cell r="C649">
            <v>21.442000000000043</v>
          </cell>
          <cell r="D649">
            <v>23.137999999999888</v>
          </cell>
          <cell r="E649">
            <v>23.885999999999992</v>
          </cell>
        </row>
        <row r="650">
          <cell r="A650">
            <v>649</v>
          </cell>
          <cell r="B650">
            <v>17.835999999999807</v>
          </cell>
          <cell r="C650">
            <v>21.471000000000043</v>
          </cell>
          <cell r="D650">
            <v>23.168999999999887</v>
          </cell>
          <cell r="E650">
            <v>23.917999999999992</v>
          </cell>
        </row>
        <row r="651">
          <cell r="A651">
            <v>650</v>
          </cell>
          <cell r="B651">
            <v>17.859999999999808</v>
          </cell>
          <cell r="C651">
            <v>21.500000000000043</v>
          </cell>
          <cell r="D651">
            <v>23.199999999999886</v>
          </cell>
          <cell r="E651">
            <v>23.949999999999992</v>
          </cell>
        </row>
        <row r="652">
          <cell r="A652">
            <v>651</v>
          </cell>
          <cell r="B652">
            <v>17.883999999999808</v>
          </cell>
          <cell r="C652">
            <v>21.529000000000043</v>
          </cell>
          <cell r="D652">
            <v>23.230999999999884</v>
          </cell>
          <cell r="E652">
            <v>23.981999999999992</v>
          </cell>
        </row>
        <row r="653">
          <cell r="A653">
            <v>652</v>
          </cell>
          <cell r="B653">
            <v>17.907999999999809</v>
          </cell>
          <cell r="C653">
            <v>21.558000000000042</v>
          </cell>
          <cell r="D653">
            <v>23.261999999999883</v>
          </cell>
          <cell r="E653">
            <v>24.013999999999992</v>
          </cell>
        </row>
        <row r="654">
          <cell r="A654">
            <v>653</v>
          </cell>
          <cell r="B654">
            <v>17.93199999999981</v>
          </cell>
          <cell r="C654">
            <v>21.587000000000042</v>
          </cell>
          <cell r="D654">
            <v>23.292999999999882</v>
          </cell>
          <cell r="E654">
            <v>24.045999999999992</v>
          </cell>
        </row>
        <row r="655">
          <cell r="A655">
            <v>654</v>
          </cell>
          <cell r="B655">
            <v>17.955999999999811</v>
          </cell>
          <cell r="C655">
            <v>21.616000000000042</v>
          </cell>
          <cell r="D655">
            <v>23.323999999999881</v>
          </cell>
          <cell r="E655">
            <v>24.077999999999992</v>
          </cell>
        </row>
        <row r="656">
          <cell r="A656">
            <v>655</v>
          </cell>
          <cell r="B656">
            <v>17.979999999999812</v>
          </cell>
          <cell r="C656">
            <v>21.645000000000042</v>
          </cell>
          <cell r="D656">
            <v>23.35499999999988</v>
          </cell>
          <cell r="E656">
            <v>24.109999999999992</v>
          </cell>
        </row>
        <row r="657">
          <cell r="A657">
            <v>656</v>
          </cell>
          <cell r="B657">
            <v>18.003999999999813</v>
          </cell>
          <cell r="C657">
            <v>21.674000000000042</v>
          </cell>
          <cell r="D657">
            <v>23.385999999999878</v>
          </cell>
          <cell r="E657">
            <v>24.141999999999992</v>
          </cell>
        </row>
        <row r="658">
          <cell r="A658">
            <v>657</v>
          </cell>
          <cell r="B658">
            <v>18.027999999999814</v>
          </cell>
          <cell r="C658">
            <v>21.703000000000042</v>
          </cell>
          <cell r="D658">
            <v>23.416999999999877</v>
          </cell>
          <cell r="E658">
            <v>24.173999999999992</v>
          </cell>
        </row>
        <row r="659">
          <cell r="A659">
            <v>658</v>
          </cell>
          <cell r="B659">
            <v>18.051999999999815</v>
          </cell>
          <cell r="C659">
            <v>21.732000000000042</v>
          </cell>
          <cell r="D659">
            <v>23.447999999999876</v>
          </cell>
          <cell r="E659">
            <v>24.205999999999992</v>
          </cell>
        </row>
        <row r="660">
          <cell r="A660">
            <v>659</v>
          </cell>
          <cell r="B660">
            <v>18.075999999999816</v>
          </cell>
          <cell r="C660">
            <v>21.761000000000042</v>
          </cell>
          <cell r="D660">
            <v>23.478999999999875</v>
          </cell>
          <cell r="E660">
            <v>24.237999999999992</v>
          </cell>
        </row>
        <row r="661">
          <cell r="A661">
            <v>660</v>
          </cell>
          <cell r="B661">
            <v>18.099999999999817</v>
          </cell>
          <cell r="C661">
            <v>21.790000000000042</v>
          </cell>
          <cell r="D661">
            <v>23.509999999999874</v>
          </cell>
          <cell r="E661">
            <v>24.269999999999992</v>
          </cell>
        </row>
        <row r="662">
          <cell r="A662">
            <v>661</v>
          </cell>
          <cell r="B662">
            <v>18.123999999999818</v>
          </cell>
          <cell r="C662">
            <v>21.819000000000042</v>
          </cell>
          <cell r="D662">
            <v>23.540999999999872</v>
          </cell>
          <cell r="E662">
            <v>24.301999999999992</v>
          </cell>
        </row>
        <row r="663">
          <cell r="A663">
            <v>662</v>
          </cell>
          <cell r="B663">
            <v>18.147999999999818</v>
          </cell>
          <cell r="C663">
            <v>21.848000000000042</v>
          </cell>
          <cell r="D663">
            <v>23.571999999999871</v>
          </cell>
          <cell r="E663">
            <v>24.333999999999993</v>
          </cell>
        </row>
        <row r="664">
          <cell r="A664">
            <v>663</v>
          </cell>
          <cell r="B664">
            <v>18.171999999999819</v>
          </cell>
          <cell r="C664">
            <v>21.877000000000042</v>
          </cell>
          <cell r="D664">
            <v>23.60299999999987</v>
          </cell>
          <cell r="E664">
            <v>24.365999999999993</v>
          </cell>
        </row>
        <row r="665">
          <cell r="A665">
            <v>664</v>
          </cell>
          <cell r="B665">
            <v>18.19599999999982</v>
          </cell>
          <cell r="C665">
            <v>21.906000000000041</v>
          </cell>
          <cell r="D665">
            <v>23.633999999999869</v>
          </cell>
          <cell r="E665">
            <v>24.397999999999993</v>
          </cell>
        </row>
        <row r="666">
          <cell r="A666">
            <v>665</v>
          </cell>
          <cell r="B666">
            <v>18.219999999999821</v>
          </cell>
          <cell r="C666">
            <v>21.935000000000041</v>
          </cell>
          <cell r="D666">
            <v>23.664999999999868</v>
          </cell>
          <cell r="E666">
            <v>24.429999999999993</v>
          </cell>
        </row>
        <row r="667">
          <cell r="A667">
            <v>666</v>
          </cell>
          <cell r="B667">
            <v>18.243999999999822</v>
          </cell>
          <cell r="C667">
            <v>21.964000000000041</v>
          </cell>
          <cell r="D667">
            <v>23.695999999999867</v>
          </cell>
          <cell r="E667">
            <v>24.461999999999993</v>
          </cell>
        </row>
        <row r="668">
          <cell r="A668">
            <v>667</v>
          </cell>
          <cell r="B668">
            <v>18.267999999999823</v>
          </cell>
          <cell r="C668">
            <v>21.993000000000041</v>
          </cell>
          <cell r="D668">
            <v>23.726999999999865</v>
          </cell>
          <cell r="E668">
            <v>24.493999999999993</v>
          </cell>
        </row>
        <row r="669">
          <cell r="A669">
            <v>668</v>
          </cell>
          <cell r="B669">
            <v>18.291999999999824</v>
          </cell>
          <cell r="C669">
            <v>22.022000000000041</v>
          </cell>
          <cell r="D669">
            <v>23.757999999999864</v>
          </cell>
          <cell r="E669">
            <v>24.525999999999993</v>
          </cell>
        </row>
        <row r="670">
          <cell r="A670">
            <v>669</v>
          </cell>
          <cell r="B670">
            <v>18.315999999999825</v>
          </cell>
          <cell r="C670">
            <v>22.051000000000041</v>
          </cell>
          <cell r="D670">
            <v>23.788999999999863</v>
          </cell>
          <cell r="E670">
            <v>24.557999999999993</v>
          </cell>
        </row>
        <row r="671">
          <cell r="A671">
            <v>670</v>
          </cell>
          <cell r="B671">
            <v>18.339999999999826</v>
          </cell>
          <cell r="C671">
            <v>22.080000000000041</v>
          </cell>
          <cell r="D671">
            <v>23.819999999999862</v>
          </cell>
          <cell r="E671">
            <v>24.589999999999993</v>
          </cell>
        </row>
        <row r="672">
          <cell r="A672">
            <v>671</v>
          </cell>
          <cell r="B672">
            <v>18.363999999999827</v>
          </cell>
          <cell r="C672">
            <v>22.109000000000041</v>
          </cell>
          <cell r="D672">
            <v>23.850999999999861</v>
          </cell>
          <cell r="E672">
            <v>24.621999999999993</v>
          </cell>
        </row>
        <row r="673">
          <cell r="A673">
            <v>672</v>
          </cell>
          <cell r="B673">
            <v>18.387999999999828</v>
          </cell>
          <cell r="C673">
            <v>22.138000000000041</v>
          </cell>
          <cell r="D673">
            <v>23.881999999999859</v>
          </cell>
          <cell r="E673">
            <v>24.653999999999993</v>
          </cell>
        </row>
        <row r="674">
          <cell r="A674">
            <v>673</v>
          </cell>
          <cell r="B674">
            <v>18.411999999999829</v>
          </cell>
          <cell r="C674">
            <v>22.167000000000041</v>
          </cell>
          <cell r="D674">
            <v>23.912999999999858</v>
          </cell>
          <cell r="E674">
            <v>24.685999999999993</v>
          </cell>
        </row>
        <row r="675">
          <cell r="A675">
            <v>674</v>
          </cell>
          <cell r="B675">
            <v>18.435999999999829</v>
          </cell>
          <cell r="C675">
            <v>22.196000000000041</v>
          </cell>
          <cell r="D675">
            <v>23.943999999999857</v>
          </cell>
          <cell r="E675">
            <v>24.717999999999993</v>
          </cell>
        </row>
        <row r="676">
          <cell r="A676">
            <v>675</v>
          </cell>
          <cell r="B676">
            <v>18.45999999999983</v>
          </cell>
          <cell r="C676">
            <v>22.225000000000041</v>
          </cell>
          <cell r="D676">
            <v>23.974999999999856</v>
          </cell>
          <cell r="E676">
            <v>24.749999999999993</v>
          </cell>
        </row>
        <row r="677">
          <cell r="A677">
            <v>676</v>
          </cell>
          <cell r="B677">
            <v>18.483999999999831</v>
          </cell>
          <cell r="C677">
            <v>22.25400000000004</v>
          </cell>
          <cell r="D677">
            <v>24.005999999999855</v>
          </cell>
          <cell r="E677">
            <v>24.781999999999993</v>
          </cell>
        </row>
        <row r="678">
          <cell r="A678">
            <v>677</v>
          </cell>
          <cell r="B678">
            <v>18.507999999999832</v>
          </cell>
          <cell r="C678">
            <v>22.28300000000004</v>
          </cell>
          <cell r="D678">
            <v>24.036999999999853</v>
          </cell>
          <cell r="E678">
            <v>24.813999999999993</v>
          </cell>
        </row>
        <row r="679">
          <cell r="A679">
            <v>678</v>
          </cell>
          <cell r="B679">
            <v>18.531999999999833</v>
          </cell>
          <cell r="C679">
            <v>22.31200000000004</v>
          </cell>
          <cell r="D679">
            <v>24.067999999999852</v>
          </cell>
          <cell r="E679">
            <v>24.845999999999993</v>
          </cell>
        </row>
        <row r="680">
          <cell r="A680">
            <v>679</v>
          </cell>
          <cell r="B680">
            <v>18.555999999999834</v>
          </cell>
          <cell r="C680">
            <v>22.34100000000004</v>
          </cell>
          <cell r="D680">
            <v>24.098999999999851</v>
          </cell>
          <cell r="E680">
            <v>24.877999999999993</v>
          </cell>
        </row>
        <row r="681">
          <cell r="A681">
            <v>680</v>
          </cell>
          <cell r="B681">
            <v>18.579999999999835</v>
          </cell>
          <cell r="C681">
            <v>22.37000000000004</v>
          </cell>
          <cell r="D681">
            <v>24.12999999999985</v>
          </cell>
          <cell r="E681">
            <v>24.909999999999993</v>
          </cell>
        </row>
        <row r="682">
          <cell r="A682">
            <v>681</v>
          </cell>
          <cell r="B682">
            <v>18.603999999999836</v>
          </cell>
          <cell r="C682">
            <v>22.39900000000004</v>
          </cell>
          <cell r="D682">
            <v>24.160999999999849</v>
          </cell>
          <cell r="E682">
            <v>24.941999999999993</v>
          </cell>
        </row>
        <row r="683">
          <cell r="A683">
            <v>682</v>
          </cell>
          <cell r="B683">
            <v>18.627999999999837</v>
          </cell>
          <cell r="C683">
            <v>22.42800000000004</v>
          </cell>
          <cell r="D683">
            <v>24.191999999999847</v>
          </cell>
          <cell r="E683">
            <v>24.973999999999993</v>
          </cell>
        </row>
        <row r="684">
          <cell r="A684">
            <v>683</v>
          </cell>
          <cell r="B684">
            <v>18.651999999999838</v>
          </cell>
          <cell r="C684">
            <v>22.45700000000004</v>
          </cell>
          <cell r="D684">
            <v>24.222999999999846</v>
          </cell>
          <cell r="E684">
            <v>25.005999999999993</v>
          </cell>
        </row>
        <row r="685">
          <cell r="A685">
            <v>684</v>
          </cell>
          <cell r="B685">
            <v>18.675999999999839</v>
          </cell>
          <cell r="C685">
            <v>22.48600000000004</v>
          </cell>
          <cell r="D685">
            <v>24.253999999999845</v>
          </cell>
          <cell r="E685">
            <v>25.037999999999993</v>
          </cell>
        </row>
        <row r="686">
          <cell r="A686">
            <v>685</v>
          </cell>
          <cell r="B686">
            <v>18.699999999999839</v>
          </cell>
          <cell r="C686">
            <v>22.51500000000004</v>
          </cell>
          <cell r="D686">
            <v>24.284999999999844</v>
          </cell>
          <cell r="E686">
            <v>25.069999999999993</v>
          </cell>
        </row>
        <row r="687">
          <cell r="A687">
            <v>686</v>
          </cell>
          <cell r="B687">
            <v>18.72399999999984</v>
          </cell>
          <cell r="C687">
            <v>22.54400000000004</v>
          </cell>
          <cell r="D687">
            <v>24.315999999999843</v>
          </cell>
          <cell r="E687">
            <v>25.101999999999993</v>
          </cell>
        </row>
        <row r="688">
          <cell r="A688">
            <v>687</v>
          </cell>
          <cell r="B688">
            <v>18.747999999999841</v>
          </cell>
          <cell r="C688">
            <v>22.573000000000039</v>
          </cell>
          <cell r="D688">
            <v>24.346999999999841</v>
          </cell>
          <cell r="E688">
            <v>25.133999999999993</v>
          </cell>
        </row>
        <row r="689">
          <cell r="A689">
            <v>688</v>
          </cell>
          <cell r="B689">
            <v>18.771999999999842</v>
          </cell>
          <cell r="C689">
            <v>22.602000000000039</v>
          </cell>
          <cell r="D689">
            <v>24.37799999999984</v>
          </cell>
          <cell r="E689">
            <v>25.165999999999993</v>
          </cell>
        </row>
        <row r="690">
          <cell r="A690">
            <v>689</v>
          </cell>
          <cell r="B690">
            <v>18.795999999999843</v>
          </cell>
          <cell r="C690">
            <v>22.631000000000039</v>
          </cell>
          <cell r="D690">
            <v>24.408999999999839</v>
          </cell>
          <cell r="E690">
            <v>25.197999999999993</v>
          </cell>
        </row>
        <row r="691">
          <cell r="A691">
            <v>690</v>
          </cell>
          <cell r="B691">
            <v>18.819999999999844</v>
          </cell>
          <cell r="C691">
            <v>22.660000000000039</v>
          </cell>
          <cell r="D691">
            <v>24.439999999999838</v>
          </cell>
          <cell r="E691">
            <v>25.229999999999993</v>
          </cell>
        </row>
        <row r="692">
          <cell r="A692">
            <v>691</v>
          </cell>
          <cell r="B692">
            <v>18.843999999999845</v>
          </cell>
          <cell r="C692">
            <v>22.689000000000039</v>
          </cell>
          <cell r="D692">
            <v>24.470999999999837</v>
          </cell>
          <cell r="E692">
            <v>25.261999999999993</v>
          </cell>
        </row>
        <row r="693">
          <cell r="A693">
            <v>692</v>
          </cell>
          <cell r="B693">
            <v>18.867999999999846</v>
          </cell>
          <cell r="C693">
            <v>22.718000000000039</v>
          </cell>
          <cell r="D693">
            <v>24.501999999999835</v>
          </cell>
          <cell r="E693">
            <v>25.293999999999993</v>
          </cell>
        </row>
        <row r="694">
          <cell r="A694">
            <v>693</v>
          </cell>
          <cell r="B694">
            <v>18.891999999999847</v>
          </cell>
          <cell r="C694">
            <v>22.747000000000039</v>
          </cell>
          <cell r="D694">
            <v>24.532999999999834</v>
          </cell>
          <cell r="E694">
            <v>25.325999999999993</v>
          </cell>
        </row>
        <row r="695">
          <cell r="A695">
            <v>694</v>
          </cell>
          <cell r="B695">
            <v>18.915999999999848</v>
          </cell>
          <cell r="C695">
            <v>22.776000000000039</v>
          </cell>
          <cell r="D695">
            <v>24.563999999999833</v>
          </cell>
          <cell r="E695">
            <v>25.357999999999993</v>
          </cell>
        </row>
        <row r="696">
          <cell r="A696">
            <v>695</v>
          </cell>
          <cell r="B696">
            <v>18.939999999999849</v>
          </cell>
          <cell r="C696">
            <v>22.805000000000039</v>
          </cell>
          <cell r="D696">
            <v>24.594999999999832</v>
          </cell>
          <cell r="E696">
            <v>25.389999999999993</v>
          </cell>
        </row>
        <row r="697">
          <cell r="A697">
            <v>696</v>
          </cell>
          <cell r="B697">
            <v>18.963999999999849</v>
          </cell>
          <cell r="C697">
            <v>22.834000000000039</v>
          </cell>
          <cell r="D697">
            <v>24.625999999999831</v>
          </cell>
          <cell r="E697">
            <v>25.421999999999993</v>
          </cell>
        </row>
        <row r="698">
          <cell r="A698">
            <v>697</v>
          </cell>
          <cell r="B698">
            <v>18.98799999999985</v>
          </cell>
          <cell r="C698">
            <v>22.863000000000039</v>
          </cell>
          <cell r="D698">
            <v>24.656999999999829</v>
          </cell>
          <cell r="E698">
            <v>25.453999999999994</v>
          </cell>
        </row>
        <row r="699">
          <cell r="A699">
            <v>698</v>
          </cell>
          <cell r="B699">
            <v>19.011999999999851</v>
          </cell>
          <cell r="C699">
            <v>22.892000000000039</v>
          </cell>
          <cell r="D699">
            <v>24.687999999999828</v>
          </cell>
          <cell r="E699">
            <v>25.485999999999994</v>
          </cell>
        </row>
        <row r="700">
          <cell r="A700">
            <v>699</v>
          </cell>
          <cell r="B700">
            <v>19.035999999999852</v>
          </cell>
          <cell r="C700">
            <v>22.921000000000038</v>
          </cell>
          <cell r="D700">
            <v>24.718999999999827</v>
          </cell>
          <cell r="E700">
            <v>25.517999999999994</v>
          </cell>
        </row>
        <row r="701">
          <cell r="A701">
            <v>700</v>
          </cell>
          <cell r="B701">
            <v>19.059999999999853</v>
          </cell>
          <cell r="C701">
            <v>22.950000000000038</v>
          </cell>
          <cell r="D701">
            <v>24.749999999999826</v>
          </cell>
          <cell r="E701">
            <v>25.549999999999994</v>
          </cell>
        </row>
        <row r="702">
          <cell r="A702">
            <v>701</v>
          </cell>
          <cell r="B702">
            <v>19.083999999999854</v>
          </cell>
          <cell r="C702">
            <v>22.979000000000038</v>
          </cell>
          <cell r="D702">
            <v>24.780999999999825</v>
          </cell>
          <cell r="E702">
            <v>25.581999999999994</v>
          </cell>
        </row>
        <row r="703">
          <cell r="A703">
            <v>702</v>
          </cell>
          <cell r="B703">
            <v>19.107999999999855</v>
          </cell>
          <cell r="C703">
            <v>23.008000000000038</v>
          </cell>
          <cell r="D703">
            <v>24.811999999999824</v>
          </cell>
          <cell r="E703">
            <v>25.613999999999994</v>
          </cell>
        </row>
        <row r="704">
          <cell r="A704">
            <v>703</v>
          </cell>
          <cell r="B704">
            <v>19.131999999999856</v>
          </cell>
          <cell r="C704">
            <v>23.037000000000038</v>
          </cell>
          <cell r="D704">
            <v>24.842999999999822</v>
          </cell>
          <cell r="E704">
            <v>25.645999999999994</v>
          </cell>
        </row>
        <row r="705">
          <cell r="A705">
            <v>704</v>
          </cell>
          <cell r="B705">
            <v>19.155999999999857</v>
          </cell>
          <cell r="C705">
            <v>23.066000000000038</v>
          </cell>
          <cell r="D705">
            <v>24.873999999999821</v>
          </cell>
          <cell r="E705">
            <v>25.677999999999994</v>
          </cell>
        </row>
        <row r="706">
          <cell r="A706">
            <v>705</v>
          </cell>
          <cell r="B706">
            <v>19.179999999999858</v>
          </cell>
          <cell r="C706">
            <v>23.095000000000038</v>
          </cell>
          <cell r="D706">
            <v>24.90499999999982</v>
          </cell>
          <cell r="E706">
            <v>25.709999999999994</v>
          </cell>
        </row>
        <row r="707">
          <cell r="A707">
            <v>706</v>
          </cell>
          <cell r="B707">
            <v>19.203999999999859</v>
          </cell>
          <cell r="C707">
            <v>23.124000000000038</v>
          </cell>
          <cell r="D707">
            <v>24.935999999999819</v>
          </cell>
          <cell r="E707">
            <v>25.741999999999994</v>
          </cell>
        </row>
        <row r="708">
          <cell r="A708">
            <v>707</v>
          </cell>
          <cell r="B708">
            <v>19.227999999999859</v>
          </cell>
          <cell r="C708">
            <v>23.153000000000038</v>
          </cell>
          <cell r="D708">
            <v>24.966999999999818</v>
          </cell>
          <cell r="E708">
            <v>25.773999999999994</v>
          </cell>
        </row>
        <row r="709">
          <cell r="A709">
            <v>708</v>
          </cell>
          <cell r="B709">
            <v>19.25199999999986</v>
          </cell>
          <cell r="C709">
            <v>23.182000000000038</v>
          </cell>
          <cell r="D709">
            <v>24.997999999999816</v>
          </cell>
          <cell r="E709">
            <v>25.805999999999994</v>
          </cell>
        </row>
        <row r="710">
          <cell r="A710">
            <v>709</v>
          </cell>
          <cell r="B710">
            <v>19.275999999999861</v>
          </cell>
          <cell r="C710">
            <v>23.211000000000038</v>
          </cell>
          <cell r="D710">
            <v>25.028999999999815</v>
          </cell>
          <cell r="E710">
            <v>25.837999999999994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"/>
      <sheetName val="СЦПГ"/>
      <sheetName val="Подъезд"/>
      <sheetName val="Нор-кая и Прж."/>
      <sheetName val="ЕРЕР"/>
      <sheetName val="Рек"/>
      <sheetName val="Зем"/>
      <sheetName val="восст"/>
      <sheetName val="Эк.п-ли ф-ов"/>
      <sheetName val="Рас.УЕРф-л"/>
      <sheetName val="Б-р Гагар."/>
      <sheetName val="Максим.шк"/>
      <sheetName val="ул.Почтамт"/>
      <sheetName val="ДО"/>
      <sheetName val="Об см"/>
      <sheetName val="Вед."/>
      <sheetName val="Рес"/>
      <sheetName val="расч"/>
      <sheetName val="Лист2"/>
      <sheetName val="Матер"/>
      <sheetName val="Краз"/>
      <sheetName val="Расчёт"/>
      <sheetName val="ремонт"/>
      <sheetName val="ТО"/>
      <sheetName val="год"/>
      <sheetName val="ДЦ_99"/>
      <sheetName val="форма"/>
      <sheetName val="Кал2"/>
      <sheetName val="Кал1"/>
      <sheetName val="Благ."/>
      <sheetName val="Ремонт ул.Гоголя"/>
      <sheetName val="Ремонт ул. Фл-ва"/>
      <sheetName val="Арб.суд"/>
      <sheetName val="АКТ"/>
      <sheetName val="АКТ доп"/>
      <sheetName val="Лист1"/>
      <sheetName val="Спр-ка затр."/>
      <sheetName val="Ун-ийДО"/>
      <sheetName val="У-ийДО"/>
      <sheetName val="ССО"/>
      <sheetName val="Зилово"/>
      <sheetName val="КСМ маш-час"/>
      <sheetName val="Ед.расц."/>
      <sheetName val="Уч№2"/>
      <sheetName val="Уч№1"/>
      <sheetName val="форма-2в"/>
      <sheetName val="Площ под NО-1"/>
      <sheetName val="об см (2)"/>
      <sheetName val="Площ под  NО-2-IIв"/>
    </sheetNames>
    <sheetDataSet>
      <sheetData sheetId="0" refreshError="1"/>
      <sheetData sheetId="1" refreshError="1">
        <row r="22">
          <cell r="AJ22" t="str">
            <v>27-164а</v>
          </cell>
          <cell r="AK22" t="str">
            <v>27-165а</v>
          </cell>
          <cell r="AL22" t="str">
            <v>Устройство покрытия из горячих плотных асфальтобетонных смесей типа А,Б,В,</v>
          </cell>
          <cell r="AM22">
            <v>8.36</v>
          </cell>
          <cell r="AN22">
            <v>2.08</v>
          </cell>
          <cell r="AO22">
            <v>4.74</v>
          </cell>
          <cell r="AP22">
            <v>1.78</v>
          </cell>
          <cell r="AQ22">
            <v>1.45</v>
          </cell>
          <cell r="AR22">
            <v>3.75</v>
          </cell>
          <cell r="AS22" t="str">
            <v>39-1,2; 40-1,2</v>
          </cell>
          <cell r="AU22">
            <v>0.30199999999999999</v>
          </cell>
          <cell r="AV22">
            <v>0.37</v>
          </cell>
          <cell r="AW22">
            <v>1.1100000000000001</v>
          </cell>
          <cell r="AX22">
            <v>0.23</v>
          </cell>
          <cell r="AY22">
            <v>9.74</v>
          </cell>
          <cell r="AZ22">
            <v>1.21</v>
          </cell>
          <cell r="BC22">
            <v>1.45</v>
          </cell>
        </row>
        <row r="23">
          <cell r="AJ23" t="str">
            <v>27-164б</v>
          </cell>
          <cell r="AK23" t="str">
            <v>27-165б</v>
          </cell>
          <cell r="AL23" t="str">
            <v>Устройство покрытия из горячих плотных асфальтобетонных смесей типа Г,Д,</v>
          </cell>
          <cell r="AM23">
            <v>8.36</v>
          </cell>
          <cell r="AN23">
            <v>2.08</v>
          </cell>
          <cell r="AO23">
            <v>4.74</v>
          </cell>
          <cell r="AP23">
            <v>1.78</v>
          </cell>
          <cell r="AQ23">
            <v>1.45</v>
          </cell>
          <cell r="AR23">
            <v>3.75</v>
          </cell>
          <cell r="AS23" t="str">
            <v>39-1,2; 40-1,3</v>
          </cell>
          <cell r="AU23">
            <v>0.30199999999999999</v>
          </cell>
          <cell r="AV23">
            <v>0.37</v>
          </cell>
          <cell r="AW23">
            <v>1.1100000000000001</v>
          </cell>
          <cell r="AX23">
            <v>0.23</v>
          </cell>
          <cell r="AY23">
            <v>9.43</v>
          </cell>
          <cell r="AZ23">
            <v>1.18</v>
          </cell>
          <cell r="BC23">
            <v>1.45</v>
          </cell>
        </row>
        <row r="24">
          <cell r="AJ24" t="str">
            <v>27-164в</v>
          </cell>
          <cell r="AK24" t="str">
            <v>27-165в</v>
          </cell>
          <cell r="AL24" t="str">
            <v xml:space="preserve">Устройство покрытия из горячих пористых асфальтобетонных смесей (щебёночных К/З, С/З), </v>
          </cell>
          <cell r="AM24">
            <v>8.36</v>
          </cell>
          <cell r="AN24">
            <v>2.08</v>
          </cell>
          <cell r="AO24">
            <v>4.74</v>
          </cell>
          <cell r="AP24">
            <v>1.78</v>
          </cell>
          <cell r="AQ24">
            <v>1.45</v>
          </cell>
          <cell r="AR24">
            <v>3.75</v>
          </cell>
          <cell r="AS24" t="str">
            <v>39-1,2; 40-1,4</v>
          </cell>
          <cell r="AU24">
            <v>0.30199999999999999</v>
          </cell>
          <cell r="AV24">
            <v>0.37</v>
          </cell>
          <cell r="AW24">
            <v>1.1100000000000001</v>
          </cell>
          <cell r="AX24">
            <v>0.23</v>
          </cell>
          <cell r="BA24">
            <v>9.31</v>
          </cell>
          <cell r="BB24">
            <v>1.1599999999999999</v>
          </cell>
          <cell r="BC24">
            <v>1.45</v>
          </cell>
        </row>
        <row r="25">
          <cell r="AJ25" t="str">
            <v>27-164г</v>
          </cell>
          <cell r="AK25" t="str">
            <v>27-165г</v>
          </cell>
          <cell r="AL25" t="str">
            <v>Устройство покрытия из горячих пористых асфальтобетонных смесей (щебёночных М/З),</v>
          </cell>
          <cell r="AM25">
            <v>8.36</v>
          </cell>
          <cell r="AN25">
            <v>2.08</v>
          </cell>
          <cell r="AO25">
            <v>4.74</v>
          </cell>
          <cell r="AP25">
            <v>1.78</v>
          </cell>
          <cell r="AQ25">
            <v>1.45</v>
          </cell>
          <cell r="AR25">
            <v>3.75</v>
          </cell>
          <cell r="AS25" t="str">
            <v>39-1,2; 40-1,5</v>
          </cell>
          <cell r="AU25">
            <v>0.30199999999999999</v>
          </cell>
          <cell r="AV25">
            <v>0.37</v>
          </cell>
          <cell r="AW25">
            <v>1.1100000000000001</v>
          </cell>
          <cell r="AX25">
            <v>0.23</v>
          </cell>
          <cell r="BA25">
            <v>9.39</v>
          </cell>
          <cell r="BB25">
            <v>1.17</v>
          </cell>
          <cell r="BC25">
            <v>1.45</v>
          </cell>
        </row>
        <row r="26">
          <cell r="AJ26" t="str">
            <v>27-164д</v>
          </cell>
          <cell r="AK26" t="str">
            <v>27-165д</v>
          </cell>
          <cell r="AL26" t="str">
            <v>Устройство покрытия из горячих пористых асфальтобетонных смесей (гравийных К/З, М/З),</v>
          </cell>
          <cell r="AM26">
            <v>8.36</v>
          </cell>
          <cell r="AN26">
            <v>2.08</v>
          </cell>
          <cell r="AO26">
            <v>4.74</v>
          </cell>
          <cell r="AP26">
            <v>1.78</v>
          </cell>
          <cell r="AQ26">
            <v>1.45</v>
          </cell>
          <cell r="AR26">
            <v>3.75</v>
          </cell>
          <cell r="AS26" t="str">
            <v>39-1,2; 40-1,6</v>
          </cell>
          <cell r="AU26">
            <v>0.30199999999999999</v>
          </cell>
          <cell r="AV26">
            <v>0.37</v>
          </cell>
          <cell r="AW26">
            <v>1.1100000000000001</v>
          </cell>
          <cell r="AX26">
            <v>0.23</v>
          </cell>
          <cell r="BA26">
            <v>9.11</v>
          </cell>
          <cell r="BB26">
            <v>1.1399999999999999</v>
          </cell>
          <cell r="BC26">
            <v>1.45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"/>
      <sheetName val="факт (2)"/>
      <sheetName val="план счетов"/>
      <sheetName val="отчет"/>
      <sheetName val="отгрузки"/>
      <sheetName val="Sheet5"/>
      <sheetName val="Sheet3"/>
      <sheetName val="Лист1"/>
      <sheetName val="Ост.51"/>
      <sheetName val="Обо-ка поТМСч."/>
      <sheetName val="Налоги"/>
      <sheetName val="Реестр"/>
      <sheetName val="долги"/>
      <sheetName val="бюджет"/>
      <sheetName val="План.зарпл."/>
      <sheetName val="Предположения"/>
      <sheetName val="зарплата"/>
      <sheetName val="коммуналка"/>
      <sheetName val="распределение"/>
      <sheetName val="зп 06 разбор"/>
      <sheetName val="СЦП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B2">
            <v>20.03</v>
          </cell>
          <cell r="E2">
            <v>1</v>
          </cell>
          <cell r="F2">
            <v>196469</v>
          </cell>
          <cell r="I2">
            <v>38838</v>
          </cell>
        </row>
        <row r="3">
          <cell r="B3">
            <v>20.04</v>
          </cell>
          <cell r="E3">
            <v>1</v>
          </cell>
          <cell r="F3">
            <v>15340</v>
          </cell>
          <cell r="I3">
            <v>38838</v>
          </cell>
        </row>
        <row r="4">
          <cell r="B4">
            <v>20.09</v>
          </cell>
          <cell r="E4">
            <v>1</v>
          </cell>
          <cell r="F4">
            <v>15000</v>
          </cell>
          <cell r="I4">
            <v>38869</v>
          </cell>
        </row>
        <row r="5">
          <cell r="B5">
            <v>20.03</v>
          </cell>
          <cell r="E5">
            <v>2</v>
          </cell>
          <cell r="F5">
            <v>123108.33900000002</v>
          </cell>
          <cell r="I5">
            <v>38838</v>
          </cell>
        </row>
        <row r="6">
          <cell r="B6">
            <v>20.04</v>
          </cell>
          <cell r="E6">
            <v>2</v>
          </cell>
          <cell r="F6">
            <v>21240</v>
          </cell>
          <cell r="I6">
            <v>38838</v>
          </cell>
        </row>
        <row r="7">
          <cell r="B7">
            <v>20.02</v>
          </cell>
          <cell r="E7">
            <v>2</v>
          </cell>
          <cell r="F7">
            <v>17700</v>
          </cell>
          <cell r="I7">
            <v>38869</v>
          </cell>
        </row>
        <row r="8">
          <cell r="B8">
            <v>20.03</v>
          </cell>
          <cell r="E8">
            <v>3</v>
          </cell>
          <cell r="F8">
            <v>394970</v>
          </cell>
          <cell r="I8">
            <v>38838</v>
          </cell>
        </row>
        <row r="9">
          <cell r="B9">
            <v>20.02</v>
          </cell>
          <cell r="E9">
            <v>3</v>
          </cell>
          <cell r="F9">
            <v>236000</v>
          </cell>
          <cell r="I9">
            <v>38869</v>
          </cell>
        </row>
        <row r="10">
          <cell r="B10">
            <v>20.010000000000002</v>
          </cell>
          <cell r="E10">
            <v>3</v>
          </cell>
          <cell r="F10">
            <v>186200</v>
          </cell>
          <cell r="I10">
            <v>38869</v>
          </cell>
        </row>
        <row r="11">
          <cell r="B11">
            <v>20.09</v>
          </cell>
          <cell r="E11">
            <v>3</v>
          </cell>
          <cell r="F11">
            <v>25000</v>
          </cell>
          <cell r="I11">
            <v>38869</v>
          </cell>
        </row>
        <row r="12">
          <cell r="B12">
            <v>20.03</v>
          </cell>
          <cell r="E12">
            <v>11</v>
          </cell>
          <cell r="F12">
            <v>73999.725000000006</v>
          </cell>
          <cell r="I12">
            <v>38838</v>
          </cell>
        </row>
        <row r="13">
          <cell r="B13">
            <v>20.02</v>
          </cell>
          <cell r="E13">
            <v>11</v>
          </cell>
          <cell r="F13">
            <v>11800</v>
          </cell>
          <cell r="I13">
            <v>38869</v>
          </cell>
        </row>
        <row r="14">
          <cell r="B14">
            <v>20.04</v>
          </cell>
          <cell r="E14">
            <v>11</v>
          </cell>
          <cell r="F14">
            <v>15340</v>
          </cell>
          <cell r="I14">
            <v>38838</v>
          </cell>
        </row>
        <row r="15">
          <cell r="B15">
            <v>20.03</v>
          </cell>
          <cell r="E15">
            <v>7.01</v>
          </cell>
          <cell r="F15">
            <v>33507.8848</v>
          </cell>
          <cell r="I15">
            <v>38838</v>
          </cell>
        </row>
        <row r="16">
          <cell r="B16">
            <v>20.05</v>
          </cell>
          <cell r="E16">
            <v>7.01</v>
          </cell>
          <cell r="F16">
            <v>4720</v>
          </cell>
          <cell r="I16">
            <v>38838</v>
          </cell>
        </row>
        <row r="17">
          <cell r="B17">
            <v>20.03</v>
          </cell>
          <cell r="E17">
            <v>7.02</v>
          </cell>
          <cell r="F17">
            <v>460000</v>
          </cell>
          <cell r="I17">
            <v>38838</v>
          </cell>
        </row>
        <row r="18">
          <cell r="B18">
            <v>20.010000000000002</v>
          </cell>
          <cell r="E18">
            <v>7.02</v>
          </cell>
          <cell r="F18">
            <v>200000</v>
          </cell>
          <cell r="I18">
            <v>38869</v>
          </cell>
        </row>
        <row r="19">
          <cell r="B19">
            <v>20.02</v>
          </cell>
          <cell r="E19">
            <v>7.02</v>
          </cell>
          <cell r="F19">
            <v>250000</v>
          </cell>
          <cell r="I19">
            <v>38869</v>
          </cell>
        </row>
        <row r="20">
          <cell r="B20">
            <v>20.03</v>
          </cell>
          <cell r="E20">
            <v>10</v>
          </cell>
          <cell r="F20">
            <v>14306.550000000001</v>
          </cell>
          <cell r="I20">
            <v>38838</v>
          </cell>
        </row>
        <row r="21">
          <cell r="B21">
            <v>20.02</v>
          </cell>
          <cell r="E21">
            <v>10</v>
          </cell>
          <cell r="F21">
            <v>10000</v>
          </cell>
          <cell r="I21">
            <v>38869</v>
          </cell>
        </row>
        <row r="22">
          <cell r="B22">
            <v>20.03</v>
          </cell>
          <cell r="E22">
            <v>8</v>
          </cell>
          <cell r="F22">
            <v>14207.880000000001</v>
          </cell>
          <cell r="I22">
            <v>38838</v>
          </cell>
        </row>
        <row r="23">
          <cell r="B23">
            <v>20.03</v>
          </cell>
          <cell r="E23">
            <v>5</v>
          </cell>
          <cell r="F23">
            <v>701704.13793103443</v>
          </cell>
          <cell r="I23">
            <v>38838</v>
          </cell>
        </row>
        <row r="24">
          <cell r="B24">
            <v>20.010000000000002</v>
          </cell>
          <cell r="E24">
            <v>5</v>
          </cell>
          <cell r="F24">
            <v>90000</v>
          </cell>
          <cell r="I24">
            <v>38869</v>
          </cell>
        </row>
        <row r="25">
          <cell r="B25">
            <v>20.010000000000002</v>
          </cell>
          <cell r="E25">
            <v>5</v>
          </cell>
          <cell r="F25">
            <v>90000</v>
          </cell>
          <cell r="I25">
            <v>38869</v>
          </cell>
        </row>
        <row r="26">
          <cell r="B26">
            <v>20.02</v>
          </cell>
          <cell r="E26">
            <v>5</v>
          </cell>
          <cell r="F26">
            <v>130000</v>
          </cell>
          <cell r="I26">
            <v>38869</v>
          </cell>
        </row>
        <row r="27">
          <cell r="B27">
            <v>20.059999999999999</v>
          </cell>
          <cell r="E27">
            <v>5</v>
          </cell>
          <cell r="I27">
            <v>38869</v>
          </cell>
        </row>
        <row r="28">
          <cell r="B28">
            <v>20.079999999999998</v>
          </cell>
          <cell r="E28">
            <v>5</v>
          </cell>
          <cell r="I28">
            <v>38869</v>
          </cell>
        </row>
        <row r="29">
          <cell r="B29">
            <v>20.09</v>
          </cell>
          <cell r="E29">
            <v>5</v>
          </cell>
          <cell r="F29">
            <v>60000</v>
          </cell>
          <cell r="I29">
            <v>38869</v>
          </cell>
        </row>
        <row r="30">
          <cell r="B30">
            <v>20.03</v>
          </cell>
          <cell r="E30">
            <v>6</v>
          </cell>
          <cell r="F30">
            <v>254000</v>
          </cell>
          <cell r="I30">
            <v>38838</v>
          </cell>
        </row>
        <row r="31">
          <cell r="B31">
            <v>20.03</v>
          </cell>
          <cell r="E31">
            <v>6</v>
          </cell>
          <cell r="F31">
            <v>450000</v>
          </cell>
          <cell r="I31">
            <v>38808</v>
          </cell>
        </row>
        <row r="32">
          <cell r="B32">
            <v>20.010000000000002</v>
          </cell>
          <cell r="E32">
            <v>6</v>
          </cell>
          <cell r="F32">
            <v>280000</v>
          </cell>
          <cell r="I32">
            <v>38869</v>
          </cell>
        </row>
        <row r="33">
          <cell r="B33">
            <v>20.010000000000002</v>
          </cell>
          <cell r="E33">
            <v>6</v>
          </cell>
          <cell r="F33">
            <v>134000</v>
          </cell>
          <cell r="I33">
            <v>38869</v>
          </cell>
        </row>
        <row r="34">
          <cell r="B34">
            <v>20.07</v>
          </cell>
          <cell r="E34">
            <v>6</v>
          </cell>
          <cell r="F34">
            <v>37028.520000000004</v>
          </cell>
          <cell r="I34">
            <v>38869</v>
          </cell>
        </row>
        <row r="35">
          <cell r="B35">
            <v>20.02</v>
          </cell>
          <cell r="E35">
            <v>6</v>
          </cell>
          <cell r="F35">
            <v>97260.924112607099</v>
          </cell>
          <cell r="I35">
            <v>38869</v>
          </cell>
        </row>
        <row r="36">
          <cell r="B36">
            <v>20.11</v>
          </cell>
          <cell r="E36">
            <v>6</v>
          </cell>
          <cell r="F36">
            <v>400000</v>
          </cell>
          <cell r="I36">
            <v>38869</v>
          </cell>
        </row>
        <row r="37">
          <cell r="B37">
            <v>20.059999999999999</v>
          </cell>
          <cell r="E37">
            <v>6</v>
          </cell>
          <cell r="F37">
            <v>80000</v>
          </cell>
          <cell r="I37">
            <v>38869</v>
          </cell>
        </row>
        <row r="38">
          <cell r="B38">
            <v>20.05</v>
          </cell>
          <cell r="E38">
            <v>6</v>
          </cell>
          <cell r="F38">
            <v>225000</v>
          </cell>
          <cell r="I38">
            <v>38869</v>
          </cell>
        </row>
        <row r="39">
          <cell r="B39">
            <v>20.03</v>
          </cell>
          <cell r="E39">
            <v>4</v>
          </cell>
          <cell r="F39">
            <v>779235.41666666674</v>
          </cell>
          <cell r="I39">
            <v>38838</v>
          </cell>
        </row>
        <row r="40">
          <cell r="B40">
            <v>20.010000000000002</v>
          </cell>
          <cell r="E40">
            <v>4</v>
          </cell>
          <cell r="F40">
            <v>180000</v>
          </cell>
          <cell r="I40">
            <v>38869</v>
          </cell>
        </row>
        <row r="41">
          <cell r="B41">
            <v>20.02</v>
          </cell>
          <cell r="E41">
            <v>4</v>
          </cell>
          <cell r="F41">
            <v>217250.00000000003</v>
          </cell>
          <cell r="I41">
            <v>38869</v>
          </cell>
        </row>
        <row r="42">
          <cell r="B42">
            <v>90.02</v>
          </cell>
          <cell r="E42">
            <v>3</v>
          </cell>
          <cell r="F42">
            <v>70000</v>
          </cell>
          <cell r="I42">
            <v>38838</v>
          </cell>
        </row>
        <row r="43">
          <cell r="B43">
            <v>90.09</v>
          </cell>
          <cell r="E43">
            <v>1</v>
          </cell>
          <cell r="F43">
            <v>3000</v>
          </cell>
          <cell r="I43">
            <v>38838</v>
          </cell>
        </row>
        <row r="44">
          <cell r="B44">
            <v>90.02</v>
          </cell>
          <cell r="E44">
            <v>3</v>
          </cell>
          <cell r="F44">
            <v>200000</v>
          </cell>
          <cell r="I44">
            <v>38838</v>
          </cell>
        </row>
        <row r="45">
          <cell r="B45">
            <v>90.01</v>
          </cell>
          <cell r="E45">
            <v>4</v>
          </cell>
          <cell r="F45">
            <v>1500000</v>
          </cell>
          <cell r="I45">
            <v>38869</v>
          </cell>
        </row>
        <row r="46">
          <cell r="B46">
            <v>90.09</v>
          </cell>
          <cell r="E46">
            <v>1</v>
          </cell>
          <cell r="F46">
            <v>140000</v>
          </cell>
          <cell r="I46">
            <v>38899</v>
          </cell>
        </row>
        <row r="47">
          <cell r="B47">
            <v>90.05</v>
          </cell>
          <cell r="E47">
            <v>11</v>
          </cell>
          <cell r="F47">
            <v>175000</v>
          </cell>
          <cell r="I47">
            <v>38869</v>
          </cell>
        </row>
        <row r="48">
          <cell r="B48">
            <v>90.01</v>
          </cell>
          <cell r="E48">
            <v>4.03</v>
          </cell>
          <cell r="F48">
            <v>199000</v>
          </cell>
          <cell r="I48">
            <v>38869</v>
          </cell>
        </row>
        <row r="49">
          <cell r="B49">
            <v>20.03</v>
          </cell>
          <cell r="E49">
            <v>1</v>
          </cell>
          <cell r="F49">
            <v>19000</v>
          </cell>
          <cell r="I49">
            <v>38808</v>
          </cell>
        </row>
        <row r="50">
          <cell r="B50">
            <v>20.03</v>
          </cell>
          <cell r="E50">
            <v>5</v>
          </cell>
          <cell r="F50">
            <v>126000</v>
          </cell>
          <cell r="I50">
            <v>38808</v>
          </cell>
        </row>
        <row r="51">
          <cell r="B51">
            <v>20.03</v>
          </cell>
          <cell r="E51">
            <v>4</v>
          </cell>
          <cell r="F51">
            <v>390800</v>
          </cell>
          <cell r="I51">
            <v>38808</v>
          </cell>
        </row>
        <row r="52">
          <cell r="B52">
            <v>20.03</v>
          </cell>
          <cell r="E52">
            <v>3</v>
          </cell>
          <cell r="F52">
            <v>29379.759999999998</v>
          </cell>
          <cell r="I52">
            <v>38808</v>
          </cell>
        </row>
        <row r="53">
          <cell r="B53">
            <v>20.03</v>
          </cell>
          <cell r="E53">
            <v>1</v>
          </cell>
          <cell r="F53">
            <v>16049.22</v>
          </cell>
          <cell r="I53">
            <v>38808</v>
          </cell>
        </row>
        <row r="54">
          <cell r="B54">
            <v>20.03</v>
          </cell>
          <cell r="E54">
            <v>6</v>
          </cell>
          <cell r="F54">
            <v>13536.47</v>
          </cell>
          <cell r="I54">
            <v>38808</v>
          </cell>
        </row>
        <row r="55">
          <cell r="B55">
            <v>20.03</v>
          </cell>
          <cell r="E55">
            <v>8</v>
          </cell>
          <cell r="F55">
            <v>716.12</v>
          </cell>
          <cell r="I55">
            <v>38808</v>
          </cell>
        </row>
        <row r="56">
          <cell r="B56">
            <v>20.03</v>
          </cell>
          <cell r="E56">
            <v>10</v>
          </cell>
          <cell r="F56">
            <v>318.43</v>
          </cell>
          <cell r="I56">
            <v>38808</v>
          </cell>
        </row>
        <row r="57">
          <cell r="B57">
            <v>20.03</v>
          </cell>
          <cell r="E57">
            <v>10</v>
          </cell>
          <cell r="F57">
            <v>1387.45</v>
          </cell>
          <cell r="I57">
            <v>38808</v>
          </cell>
        </row>
        <row r="58">
          <cell r="B58">
            <v>20.03</v>
          </cell>
          <cell r="E58">
            <v>5</v>
          </cell>
          <cell r="F58">
            <v>30743.31</v>
          </cell>
          <cell r="I58">
            <v>38808</v>
          </cell>
        </row>
        <row r="59">
          <cell r="B59">
            <v>20.03</v>
          </cell>
          <cell r="E59">
            <v>2</v>
          </cell>
          <cell r="F59">
            <v>9865.9</v>
          </cell>
          <cell r="I59">
            <v>38808</v>
          </cell>
        </row>
        <row r="60">
          <cell r="B60">
            <v>20.03</v>
          </cell>
          <cell r="E60">
            <v>11</v>
          </cell>
          <cell r="F60">
            <v>4897.3</v>
          </cell>
          <cell r="I60">
            <v>38808</v>
          </cell>
        </row>
        <row r="61">
          <cell r="B61">
            <v>20.03</v>
          </cell>
          <cell r="E61">
            <v>7.01</v>
          </cell>
          <cell r="F61">
            <v>1358.13</v>
          </cell>
          <cell r="I61">
            <v>38808</v>
          </cell>
        </row>
        <row r="62">
          <cell r="B62">
            <v>20.03</v>
          </cell>
          <cell r="E62">
            <v>4</v>
          </cell>
          <cell r="F62">
            <v>28747.91</v>
          </cell>
          <cell r="I62">
            <v>38808</v>
          </cell>
        </row>
        <row r="63">
          <cell r="B63">
            <v>20.03</v>
          </cell>
          <cell r="E63">
            <v>4</v>
          </cell>
          <cell r="F63">
            <v>58000</v>
          </cell>
          <cell r="I63">
            <v>38808</v>
          </cell>
        </row>
        <row r="64">
          <cell r="B64">
            <v>20.03</v>
          </cell>
          <cell r="E64">
            <v>3</v>
          </cell>
          <cell r="F64">
            <v>5842.1</v>
          </cell>
          <cell r="I64">
            <v>38808</v>
          </cell>
        </row>
        <row r="65">
          <cell r="B65">
            <v>20.03</v>
          </cell>
          <cell r="E65">
            <v>2</v>
          </cell>
          <cell r="F65">
            <v>1966.55</v>
          </cell>
          <cell r="I65">
            <v>38808</v>
          </cell>
        </row>
        <row r="66">
          <cell r="B66">
            <v>20.03</v>
          </cell>
          <cell r="E66">
            <v>1</v>
          </cell>
          <cell r="F66">
            <v>2849.45</v>
          </cell>
          <cell r="I66">
            <v>38808</v>
          </cell>
        </row>
        <row r="67">
          <cell r="B67">
            <v>20.03</v>
          </cell>
          <cell r="E67">
            <v>10</v>
          </cell>
          <cell r="F67">
            <v>249.83</v>
          </cell>
          <cell r="I67">
            <v>38808</v>
          </cell>
        </row>
        <row r="68">
          <cell r="B68">
            <v>20.03</v>
          </cell>
          <cell r="E68">
            <v>5</v>
          </cell>
          <cell r="F68">
            <v>6385.98</v>
          </cell>
          <cell r="I68">
            <v>38808</v>
          </cell>
        </row>
        <row r="69">
          <cell r="B69">
            <v>20.03</v>
          </cell>
          <cell r="E69">
            <v>7.01</v>
          </cell>
          <cell r="F69">
            <v>349.97</v>
          </cell>
          <cell r="I69">
            <v>38808</v>
          </cell>
        </row>
        <row r="70">
          <cell r="B70">
            <v>20.03</v>
          </cell>
          <cell r="E70">
            <v>11</v>
          </cell>
          <cell r="F70">
            <v>1058.28</v>
          </cell>
          <cell r="I70">
            <v>38808</v>
          </cell>
        </row>
        <row r="71">
          <cell r="B71">
            <v>20.03</v>
          </cell>
          <cell r="E71">
            <v>8</v>
          </cell>
          <cell r="F71">
            <v>152.88</v>
          </cell>
          <cell r="I71">
            <v>38808</v>
          </cell>
        </row>
        <row r="72">
          <cell r="B72">
            <v>20.03</v>
          </cell>
          <cell r="E72">
            <v>6</v>
          </cell>
          <cell r="F72">
            <v>3421.06</v>
          </cell>
          <cell r="I72">
            <v>38808</v>
          </cell>
        </row>
        <row r="73">
          <cell r="B73">
            <v>20.03</v>
          </cell>
          <cell r="E73">
            <v>4.01</v>
          </cell>
          <cell r="F73">
            <v>13718.68</v>
          </cell>
          <cell r="I73">
            <v>38808</v>
          </cell>
        </row>
        <row r="74">
          <cell r="B74">
            <v>20.03</v>
          </cell>
          <cell r="E74">
            <v>4.0199999999999996</v>
          </cell>
          <cell r="F74">
            <v>2864.22</v>
          </cell>
          <cell r="I74">
            <v>38808</v>
          </cell>
        </row>
        <row r="75">
          <cell r="B75">
            <v>20.03</v>
          </cell>
          <cell r="E75">
            <v>3</v>
          </cell>
          <cell r="F75">
            <v>20115.39</v>
          </cell>
          <cell r="I75">
            <v>38808</v>
          </cell>
        </row>
        <row r="76">
          <cell r="B76">
            <v>20.03</v>
          </cell>
          <cell r="E76">
            <v>2</v>
          </cell>
          <cell r="F76">
            <v>5899.63</v>
          </cell>
          <cell r="I76">
            <v>38808</v>
          </cell>
        </row>
        <row r="77">
          <cell r="B77">
            <v>20.03</v>
          </cell>
          <cell r="E77">
            <v>1</v>
          </cell>
          <cell r="F77">
            <v>8909.66</v>
          </cell>
          <cell r="I77">
            <v>38808</v>
          </cell>
        </row>
        <row r="78">
          <cell r="B78">
            <v>20.03</v>
          </cell>
          <cell r="E78">
            <v>10</v>
          </cell>
          <cell r="F78">
            <v>749.5</v>
          </cell>
          <cell r="I78">
            <v>38808</v>
          </cell>
        </row>
        <row r="79">
          <cell r="B79">
            <v>20.03</v>
          </cell>
          <cell r="E79">
            <v>5</v>
          </cell>
          <cell r="F79">
            <v>19157.939999999999</v>
          </cell>
          <cell r="I79">
            <v>38808</v>
          </cell>
        </row>
        <row r="80">
          <cell r="B80">
            <v>20.03</v>
          </cell>
          <cell r="E80">
            <v>7.01</v>
          </cell>
          <cell r="F80">
            <v>1049.9000000000001</v>
          </cell>
          <cell r="I80">
            <v>38808</v>
          </cell>
        </row>
        <row r="81">
          <cell r="B81">
            <v>20.03</v>
          </cell>
          <cell r="E81">
            <v>11</v>
          </cell>
          <cell r="F81">
            <v>3174.83</v>
          </cell>
          <cell r="I81">
            <v>38808</v>
          </cell>
        </row>
        <row r="82">
          <cell r="B82">
            <v>20.03</v>
          </cell>
          <cell r="E82">
            <v>8</v>
          </cell>
          <cell r="F82">
            <v>458.64</v>
          </cell>
          <cell r="I82">
            <v>38808</v>
          </cell>
        </row>
        <row r="83">
          <cell r="B83">
            <v>20.03</v>
          </cell>
          <cell r="E83">
            <v>6</v>
          </cell>
          <cell r="F83">
            <v>10263.18</v>
          </cell>
          <cell r="I83">
            <v>38808</v>
          </cell>
        </row>
        <row r="84">
          <cell r="B84">
            <v>20.03</v>
          </cell>
          <cell r="E84">
            <v>4.01</v>
          </cell>
          <cell r="F84">
            <v>38206.9</v>
          </cell>
          <cell r="I84">
            <v>38808</v>
          </cell>
        </row>
        <row r="85">
          <cell r="B85">
            <v>20.03</v>
          </cell>
          <cell r="E85">
            <v>4.0199999999999996</v>
          </cell>
          <cell r="F85">
            <v>8591.66</v>
          </cell>
          <cell r="I85">
            <v>38808</v>
          </cell>
        </row>
        <row r="86">
          <cell r="B86">
            <v>20.03</v>
          </cell>
          <cell r="E86">
            <v>1</v>
          </cell>
          <cell r="F86">
            <v>19062.73</v>
          </cell>
          <cell r="I86">
            <v>38808</v>
          </cell>
        </row>
        <row r="87">
          <cell r="B87">
            <v>20.03</v>
          </cell>
          <cell r="E87">
            <v>10</v>
          </cell>
          <cell r="F87">
            <v>2028</v>
          </cell>
          <cell r="I87">
            <v>38808</v>
          </cell>
        </row>
        <row r="88">
          <cell r="B88">
            <v>20.03</v>
          </cell>
          <cell r="E88">
            <v>3</v>
          </cell>
          <cell r="F88">
            <v>43958.95</v>
          </cell>
          <cell r="I88">
            <v>38808</v>
          </cell>
        </row>
        <row r="89">
          <cell r="B89">
            <v>20.03</v>
          </cell>
          <cell r="E89">
            <v>2</v>
          </cell>
          <cell r="F89">
            <v>12969.89</v>
          </cell>
          <cell r="I89">
            <v>38808</v>
          </cell>
        </row>
        <row r="90">
          <cell r="B90">
            <v>20.03</v>
          </cell>
          <cell r="E90">
            <v>5</v>
          </cell>
          <cell r="F90">
            <v>55846.27</v>
          </cell>
          <cell r="I90">
            <v>38808</v>
          </cell>
        </row>
        <row r="91">
          <cell r="B91">
            <v>20.03</v>
          </cell>
          <cell r="E91">
            <v>7.01</v>
          </cell>
          <cell r="F91">
            <v>3737.4</v>
          </cell>
          <cell r="I91">
            <v>38808</v>
          </cell>
        </row>
        <row r="92">
          <cell r="B92">
            <v>20.03</v>
          </cell>
          <cell r="E92">
            <v>11</v>
          </cell>
          <cell r="F92">
            <v>6772.96</v>
          </cell>
          <cell r="I92">
            <v>38808</v>
          </cell>
        </row>
        <row r="93">
          <cell r="B93">
            <v>20.03</v>
          </cell>
          <cell r="E93">
            <v>8</v>
          </cell>
          <cell r="F93">
            <v>1554.43</v>
          </cell>
          <cell r="I93">
            <v>38808</v>
          </cell>
        </row>
        <row r="94">
          <cell r="B94">
            <v>20.03</v>
          </cell>
          <cell r="E94">
            <v>6</v>
          </cell>
          <cell r="F94">
            <v>47526.78</v>
          </cell>
          <cell r="I94">
            <v>38808</v>
          </cell>
        </row>
        <row r="95">
          <cell r="B95">
            <v>20.03</v>
          </cell>
          <cell r="E95">
            <v>4.01</v>
          </cell>
          <cell r="F95">
            <v>40129.480000000003</v>
          </cell>
          <cell r="I95">
            <v>38808</v>
          </cell>
        </row>
        <row r="96">
          <cell r="B96">
            <v>20.03</v>
          </cell>
          <cell r="E96">
            <v>4.0199999999999996</v>
          </cell>
          <cell r="F96">
            <v>20231.8</v>
          </cell>
          <cell r="I96">
            <v>38808</v>
          </cell>
        </row>
        <row r="97">
          <cell r="B97">
            <v>90.02</v>
          </cell>
          <cell r="E97">
            <v>3</v>
          </cell>
          <cell r="F97">
            <v>70000</v>
          </cell>
          <cell r="I97">
            <v>38869</v>
          </cell>
        </row>
        <row r="98">
          <cell r="B98">
            <v>66</v>
          </cell>
          <cell r="E98">
            <v>99</v>
          </cell>
          <cell r="F98">
            <v>3500000</v>
          </cell>
        </row>
        <row r="99">
          <cell r="B99">
            <v>90.09</v>
          </cell>
          <cell r="E99">
            <v>1</v>
          </cell>
          <cell r="F99">
            <v>3000</v>
          </cell>
          <cell r="I99">
            <v>38869</v>
          </cell>
        </row>
        <row r="100">
          <cell r="B100">
            <v>90.03</v>
          </cell>
          <cell r="E100">
            <v>6</v>
          </cell>
          <cell r="F100">
            <v>1925000</v>
          </cell>
          <cell r="I100">
            <v>38869</v>
          </cell>
        </row>
        <row r="101">
          <cell r="B101">
            <v>20.03</v>
          </cell>
          <cell r="E101">
            <v>5</v>
          </cell>
          <cell r="F101">
            <v>485446.55172413797</v>
          </cell>
          <cell r="I101">
            <v>38869</v>
          </cell>
        </row>
        <row r="102">
          <cell r="B102">
            <v>20.010000000000002</v>
          </cell>
          <cell r="E102">
            <v>5</v>
          </cell>
          <cell r="F102">
            <v>157500</v>
          </cell>
          <cell r="I102">
            <v>38899</v>
          </cell>
        </row>
        <row r="103">
          <cell r="B103">
            <v>20.02</v>
          </cell>
          <cell r="E103">
            <v>5</v>
          </cell>
          <cell r="F103">
            <v>130000</v>
          </cell>
          <cell r="I103">
            <v>38899</v>
          </cell>
        </row>
        <row r="104">
          <cell r="B104">
            <v>20.09</v>
          </cell>
          <cell r="E104">
            <v>5</v>
          </cell>
          <cell r="F104">
            <v>60000</v>
          </cell>
          <cell r="I104">
            <v>38899</v>
          </cell>
        </row>
        <row r="105">
          <cell r="B105">
            <v>20.079999999999998</v>
          </cell>
          <cell r="E105">
            <v>5</v>
          </cell>
          <cell r="I105">
            <v>38899</v>
          </cell>
        </row>
        <row r="106">
          <cell r="B106">
            <v>20.03</v>
          </cell>
          <cell r="E106">
            <v>1</v>
          </cell>
          <cell r="F106">
            <v>213042.5</v>
          </cell>
          <cell r="I106">
            <v>38869</v>
          </cell>
        </row>
        <row r="107">
          <cell r="B107">
            <v>20.04</v>
          </cell>
          <cell r="E107">
            <v>1</v>
          </cell>
          <cell r="F107">
            <v>15340</v>
          </cell>
          <cell r="I107">
            <v>38869</v>
          </cell>
        </row>
        <row r="108">
          <cell r="B108">
            <v>20.09</v>
          </cell>
          <cell r="E108">
            <v>1</v>
          </cell>
          <cell r="F108">
            <v>50000</v>
          </cell>
          <cell r="I108">
            <v>38899</v>
          </cell>
        </row>
        <row r="109">
          <cell r="B109">
            <v>90.09</v>
          </cell>
          <cell r="E109">
            <v>1</v>
          </cell>
          <cell r="F109">
            <v>3000</v>
          </cell>
          <cell r="I109">
            <v>38899</v>
          </cell>
        </row>
        <row r="110">
          <cell r="B110">
            <v>20.03</v>
          </cell>
          <cell r="E110">
            <v>2</v>
          </cell>
          <cell r="F110">
            <v>123108.33900000002</v>
          </cell>
          <cell r="I110">
            <v>38869</v>
          </cell>
        </row>
        <row r="111">
          <cell r="B111">
            <v>20.04</v>
          </cell>
          <cell r="E111">
            <v>2</v>
          </cell>
          <cell r="F111">
            <v>21240</v>
          </cell>
          <cell r="I111">
            <v>38869</v>
          </cell>
        </row>
        <row r="112">
          <cell r="B112">
            <v>20.02</v>
          </cell>
          <cell r="E112">
            <v>2</v>
          </cell>
          <cell r="F112">
            <v>17700</v>
          </cell>
          <cell r="I112">
            <v>38899</v>
          </cell>
        </row>
        <row r="113">
          <cell r="B113">
            <v>90.02</v>
          </cell>
          <cell r="E113">
            <v>3</v>
          </cell>
          <cell r="F113">
            <v>70000</v>
          </cell>
          <cell r="I113">
            <v>38899</v>
          </cell>
        </row>
        <row r="114">
          <cell r="B114">
            <v>90.02</v>
          </cell>
          <cell r="E114">
            <v>3</v>
          </cell>
          <cell r="F114">
            <v>200000</v>
          </cell>
          <cell r="I114">
            <v>38869</v>
          </cell>
        </row>
        <row r="115">
          <cell r="B115">
            <v>20.03</v>
          </cell>
          <cell r="E115">
            <v>3</v>
          </cell>
          <cell r="F115">
            <v>238598.7204986666</v>
          </cell>
          <cell r="I115">
            <v>38869</v>
          </cell>
        </row>
        <row r="116">
          <cell r="B116">
            <v>20.04</v>
          </cell>
          <cell r="E116">
            <v>3</v>
          </cell>
          <cell r="F116">
            <v>3500</v>
          </cell>
          <cell r="I116">
            <v>38869</v>
          </cell>
        </row>
        <row r="117">
          <cell r="B117">
            <v>20.02</v>
          </cell>
          <cell r="E117">
            <v>3</v>
          </cell>
          <cell r="F117">
            <v>550000</v>
          </cell>
          <cell r="I117">
            <v>38899</v>
          </cell>
        </row>
        <row r="118">
          <cell r="B118">
            <v>20.010000000000002</v>
          </cell>
          <cell r="E118">
            <v>3</v>
          </cell>
          <cell r="F118">
            <v>141750</v>
          </cell>
          <cell r="I118">
            <v>38899</v>
          </cell>
        </row>
        <row r="119">
          <cell r="B119">
            <v>20.09</v>
          </cell>
          <cell r="E119">
            <v>3</v>
          </cell>
          <cell r="F119">
            <v>25000</v>
          </cell>
          <cell r="I119">
            <v>38899</v>
          </cell>
        </row>
        <row r="120">
          <cell r="B120">
            <v>90.01</v>
          </cell>
        </row>
        <row r="121">
          <cell r="B121">
            <v>20.03</v>
          </cell>
          <cell r="E121">
            <v>4</v>
          </cell>
          <cell r="F121">
            <v>423316.091954023</v>
          </cell>
          <cell r="I121">
            <v>38869</v>
          </cell>
        </row>
        <row r="122">
          <cell r="B122">
            <v>20.010000000000002</v>
          </cell>
          <cell r="E122">
            <v>4</v>
          </cell>
          <cell r="F122">
            <v>488250</v>
          </cell>
          <cell r="I122">
            <v>38899</v>
          </cell>
        </row>
        <row r="123">
          <cell r="B123">
            <v>20.02</v>
          </cell>
          <cell r="E123">
            <v>4</v>
          </cell>
          <cell r="F123">
            <v>200000</v>
          </cell>
          <cell r="I123">
            <v>38899</v>
          </cell>
        </row>
        <row r="124">
          <cell r="B124">
            <v>20.03</v>
          </cell>
          <cell r="E124">
            <v>6</v>
          </cell>
          <cell r="F124">
            <v>600000</v>
          </cell>
          <cell r="I124">
            <v>38869</v>
          </cell>
        </row>
        <row r="125">
          <cell r="B125">
            <v>20.010000000000002</v>
          </cell>
          <cell r="E125">
            <v>6</v>
          </cell>
          <cell r="F125">
            <v>661500</v>
          </cell>
          <cell r="I125">
            <v>38899</v>
          </cell>
        </row>
        <row r="126">
          <cell r="B126">
            <v>20.07</v>
          </cell>
          <cell r="E126">
            <v>6</v>
          </cell>
          <cell r="F126">
            <v>69667.62000000001</v>
          </cell>
          <cell r="I126">
            <v>38899</v>
          </cell>
        </row>
        <row r="127">
          <cell r="B127">
            <v>20.079999999999998</v>
          </cell>
          <cell r="E127">
            <v>6</v>
          </cell>
          <cell r="F127">
            <v>6070.1616081986604</v>
          </cell>
          <cell r="I127">
            <v>38869</v>
          </cell>
        </row>
        <row r="128">
          <cell r="B128">
            <v>20.100000000000001</v>
          </cell>
          <cell r="E128">
            <v>6</v>
          </cell>
          <cell r="F128">
            <v>57000</v>
          </cell>
          <cell r="I128">
            <v>38899</v>
          </cell>
        </row>
        <row r="129">
          <cell r="B129">
            <v>20.05</v>
          </cell>
          <cell r="E129">
            <v>6</v>
          </cell>
          <cell r="F129">
            <v>297973.59999999998</v>
          </cell>
          <cell r="I129">
            <v>38899</v>
          </cell>
        </row>
        <row r="130">
          <cell r="B130">
            <v>20.02</v>
          </cell>
          <cell r="E130">
            <v>6</v>
          </cell>
          <cell r="F130">
            <v>150000</v>
          </cell>
          <cell r="I130">
            <v>38899</v>
          </cell>
        </row>
        <row r="131">
          <cell r="B131">
            <v>20.11</v>
          </cell>
          <cell r="E131">
            <v>6</v>
          </cell>
          <cell r="F131">
            <v>150000</v>
          </cell>
          <cell r="I131">
            <v>38899</v>
          </cell>
        </row>
        <row r="132">
          <cell r="B132">
            <v>90.03</v>
          </cell>
          <cell r="E132">
            <v>6</v>
          </cell>
          <cell r="F132">
            <v>4200000</v>
          </cell>
          <cell r="I132">
            <v>38899</v>
          </cell>
        </row>
        <row r="133">
          <cell r="B133">
            <v>20.03</v>
          </cell>
          <cell r="E133">
            <v>7.01</v>
          </cell>
          <cell r="F133">
            <v>33507.8848</v>
          </cell>
          <cell r="I133">
            <v>38869</v>
          </cell>
        </row>
        <row r="134">
          <cell r="B134">
            <v>20.05</v>
          </cell>
          <cell r="E134">
            <v>7.01</v>
          </cell>
          <cell r="F134">
            <v>4720</v>
          </cell>
          <cell r="I134">
            <v>38869</v>
          </cell>
        </row>
        <row r="135">
          <cell r="B135">
            <v>20.03</v>
          </cell>
          <cell r="E135">
            <v>7.02</v>
          </cell>
          <cell r="F135">
            <v>267715.80000000005</v>
          </cell>
          <cell r="I135">
            <v>38869</v>
          </cell>
        </row>
        <row r="136">
          <cell r="B136">
            <v>20.010000000000002</v>
          </cell>
          <cell r="E136">
            <v>7.02</v>
          </cell>
          <cell r="F136">
            <v>162750</v>
          </cell>
          <cell r="I136">
            <v>38899</v>
          </cell>
        </row>
        <row r="137">
          <cell r="B137">
            <v>20.03</v>
          </cell>
          <cell r="E137">
            <v>7.02</v>
          </cell>
          <cell r="F137">
            <v>21300</v>
          </cell>
          <cell r="I137">
            <v>38869</v>
          </cell>
        </row>
        <row r="138">
          <cell r="B138">
            <v>20.100000000000001</v>
          </cell>
          <cell r="E138">
            <v>7.01</v>
          </cell>
        </row>
        <row r="139">
          <cell r="B139">
            <v>20.100000000000001</v>
          </cell>
          <cell r="E139">
            <v>7.01</v>
          </cell>
          <cell r="F139">
            <v>16279.3</v>
          </cell>
          <cell r="I139">
            <v>38899</v>
          </cell>
        </row>
        <row r="140">
          <cell r="B140">
            <v>20.02</v>
          </cell>
          <cell r="E140">
            <v>7.02</v>
          </cell>
          <cell r="F140">
            <v>250000</v>
          </cell>
          <cell r="I140">
            <v>38899</v>
          </cell>
        </row>
        <row r="141">
          <cell r="B141">
            <v>20.03</v>
          </cell>
          <cell r="E141">
            <v>8</v>
          </cell>
          <cell r="F141">
            <v>14207.880000000001</v>
          </cell>
          <cell r="I141">
            <v>38869</v>
          </cell>
        </row>
        <row r="142">
          <cell r="B142">
            <v>20.03</v>
          </cell>
          <cell r="E142">
            <v>10</v>
          </cell>
          <cell r="F142">
            <v>14306.550000000001</v>
          </cell>
          <cell r="I142">
            <v>38869</v>
          </cell>
        </row>
        <row r="143">
          <cell r="B143">
            <v>20.02</v>
          </cell>
          <cell r="E143">
            <v>10</v>
          </cell>
          <cell r="F143">
            <v>10000</v>
          </cell>
          <cell r="I143">
            <v>38899</v>
          </cell>
        </row>
        <row r="144">
          <cell r="B144">
            <v>20.03</v>
          </cell>
          <cell r="E144">
            <v>11</v>
          </cell>
          <cell r="F144">
            <v>73999.725000000006</v>
          </cell>
          <cell r="I144">
            <v>38869</v>
          </cell>
        </row>
        <row r="145">
          <cell r="B145">
            <v>20.02</v>
          </cell>
          <cell r="E145">
            <v>11</v>
          </cell>
          <cell r="F145">
            <v>12000</v>
          </cell>
          <cell r="I145">
            <v>38899</v>
          </cell>
        </row>
        <row r="146">
          <cell r="B146">
            <v>20.04</v>
          </cell>
          <cell r="E146">
            <v>11</v>
          </cell>
          <cell r="F146">
            <v>15340</v>
          </cell>
          <cell r="I146">
            <v>38869</v>
          </cell>
        </row>
        <row r="147">
          <cell r="B147">
            <v>90.05</v>
          </cell>
          <cell r="E147">
            <v>11</v>
          </cell>
          <cell r="F147">
            <v>175000</v>
          </cell>
          <cell r="I147">
            <v>38899</v>
          </cell>
        </row>
        <row r="148">
          <cell r="B148">
            <v>20.03</v>
          </cell>
          <cell r="E148">
            <v>5</v>
          </cell>
          <cell r="F148">
            <v>485446.55172413797</v>
          </cell>
          <cell r="I148">
            <v>38899</v>
          </cell>
        </row>
        <row r="149">
          <cell r="B149">
            <v>20.010000000000002</v>
          </cell>
          <cell r="E149">
            <v>5</v>
          </cell>
          <cell r="F149">
            <v>157500</v>
          </cell>
          <cell r="I149">
            <v>38930</v>
          </cell>
        </row>
        <row r="150">
          <cell r="B150">
            <v>21.02</v>
          </cell>
          <cell r="E150">
            <v>5</v>
          </cell>
          <cell r="F150">
            <v>0</v>
          </cell>
          <cell r="I150">
            <v>38930</v>
          </cell>
        </row>
        <row r="151">
          <cell r="B151">
            <v>20.02</v>
          </cell>
          <cell r="E151">
            <v>5</v>
          </cell>
          <cell r="F151">
            <v>135000</v>
          </cell>
          <cell r="I151">
            <v>38930</v>
          </cell>
        </row>
        <row r="152">
          <cell r="B152">
            <v>20.09</v>
          </cell>
          <cell r="E152">
            <v>5</v>
          </cell>
          <cell r="F152">
            <v>60000</v>
          </cell>
          <cell r="I152">
            <v>38930</v>
          </cell>
        </row>
        <row r="153">
          <cell r="B153">
            <v>20.079999999999998</v>
          </cell>
          <cell r="E153">
            <v>5</v>
          </cell>
          <cell r="I153">
            <v>38899</v>
          </cell>
        </row>
        <row r="154">
          <cell r="B154">
            <v>20.03</v>
          </cell>
          <cell r="E154">
            <v>1</v>
          </cell>
          <cell r="F154">
            <v>213042.5</v>
          </cell>
          <cell r="I154">
            <v>38899</v>
          </cell>
        </row>
        <row r="155">
          <cell r="B155">
            <v>20.04</v>
          </cell>
          <cell r="E155">
            <v>3</v>
          </cell>
          <cell r="F155">
            <v>3500</v>
          </cell>
          <cell r="I155">
            <v>38930</v>
          </cell>
        </row>
        <row r="156">
          <cell r="B156">
            <v>20.09</v>
          </cell>
          <cell r="E156">
            <v>1</v>
          </cell>
          <cell r="F156">
            <v>50000</v>
          </cell>
          <cell r="I156">
            <v>38930</v>
          </cell>
        </row>
        <row r="157">
          <cell r="B157">
            <v>90.09</v>
          </cell>
          <cell r="E157">
            <v>1</v>
          </cell>
          <cell r="F157">
            <v>3000</v>
          </cell>
          <cell r="I157">
            <v>38930</v>
          </cell>
        </row>
        <row r="158">
          <cell r="B158">
            <v>20.03</v>
          </cell>
          <cell r="E158">
            <v>2</v>
          </cell>
          <cell r="F158">
            <v>123108.33900000002</v>
          </cell>
          <cell r="I158">
            <v>38899</v>
          </cell>
        </row>
        <row r="159">
          <cell r="B159">
            <v>20.04</v>
          </cell>
          <cell r="E159">
            <v>2</v>
          </cell>
          <cell r="F159">
            <v>2500</v>
          </cell>
          <cell r="I159">
            <v>38899</v>
          </cell>
        </row>
        <row r="160">
          <cell r="B160">
            <v>20.02</v>
          </cell>
          <cell r="E160">
            <v>2</v>
          </cell>
          <cell r="F160">
            <v>17000</v>
          </cell>
          <cell r="I160">
            <v>38930</v>
          </cell>
        </row>
        <row r="161">
          <cell r="B161">
            <v>90.02</v>
          </cell>
          <cell r="E161">
            <v>3</v>
          </cell>
          <cell r="F161">
            <v>70000</v>
          </cell>
          <cell r="I161">
            <v>38930</v>
          </cell>
        </row>
        <row r="162">
          <cell r="B162">
            <v>90.02</v>
          </cell>
          <cell r="E162">
            <v>3</v>
          </cell>
          <cell r="F162">
            <v>300000</v>
          </cell>
          <cell r="I162">
            <v>38869</v>
          </cell>
        </row>
        <row r="163">
          <cell r="B163">
            <v>20.03</v>
          </cell>
          <cell r="E163">
            <v>3</v>
          </cell>
          <cell r="F163">
            <v>334038.20869813324</v>
          </cell>
          <cell r="I163">
            <v>38899</v>
          </cell>
        </row>
        <row r="164">
          <cell r="B164">
            <v>20.02</v>
          </cell>
          <cell r="E164">
            <v>3</v>
          </cell>
          <cell r="F164">
            <v>500000</v>
          </cell>
          <cell r="I164">
            <v>38930</v>
          </cell>
        </row>
        <row r="165">
          <cell r="B165">
            <v>20.010000000000002</v>
          </cell>
          <cell r="E165">
            <v>3</v>
          </cell>
          <cell r="F165">
            <v>437500</v>
          </cell>
          <cell r="I165">
            <v>38930</v>
          </cell>
        </row>
        <row r="166">
          <cell r="B166">
            <v>20.09</v>
          </cell>
          <cell r="E166">
            <v>3</v>
          </cell>
          <cell r="F166">
            <v>25000</v>
          </cell>
          <cell r="I166">
            <v>38930</v>
          </cell>
        </row>
        <row r="167">
          <cell r="B167">
            <v>90.01</v>
          </cell>
        </row>
        <row r="168">
          <cell r="B168">
            <v>20.03</v>
          </cell>
          <cell r="E168">
            <v>4</v>
          </cell>
          <cell r="F168">
            <v>694103.44827586215</v>
          </cell>
          <cell r="I168">
            <v>38899</v>
          </cell>
        </row>
        <row r="169">
          <cell r="B169">
            <v>20.010000000000002</v>
          </cell>
          <cell r="E169">
            <v>4</v>
          </cell>
          <cell r="F169">
            <v>488250</v>
          </cell>
          <cell r="I169">
            <v>38930</v>
          </cell>
        </row>
        <row r="170">
          <cell r="B170">
            <v>20.02</v>
          </cell>
          <cell r="E170">
            <v>4</v>
          </cell>
          <cell r="I170">
            <v>38930</v>
          </cell>
        </row>
        <row r="171">
          <cell r="B171">
            <v>20.03</v>
          </cell>
          <cell r="E171">
            <v>6</v>
          </cell>
          <cell r="F171">
            <v>762000</v>
          </cell>
          <cell r="I171">
            <v>38899</v>
          </cell>
        </row>
        <row r="172">
          <cell r="B172">
            <v>20.010000000000002</v>
          </cell>
          <cell r="E172">
            <v>6</v>
          </cell>
          <cell r="F172">
            <v>661500</v>
          </cell>
          <cell r="I172">
            <v>38930</v>
          </cell>
        </row>
        <row r="173">
          <cell r="B173">
            <v>20.07</v>
          </cell>
          <cell r="E173">
            <v>6</v>
          </cell>
          <cell r="F173">
            <v>46706</v>
          </cell>
          <cell r="I173">
            <v>38930</v>
          </cell>
        </row>
        <row r="174">
          <cell r="B174">
            <v>20.079999999999998</v>
          </cell>
          <cell r="E174">
            <v>6</v>
          </cell>
          <cell r="F174">
            <v>12140.323216397321</v>
          </cell>
          <cell r="I174">
            <v>38899</v>
          </cell>
        </row>
        <row r="175">
          <cell r="B175">
            <v>20.100000000000001</v>
          </cell>
          <cell r="E175">
            <v>6</v>
          </cell>
          <cell r="F175">
            <v>57000</v>
          </cell>
          <cell r="I175">
            <v>38930</v>
          </cell>
        </row>
        <row r="176">
          <cell r="B176">
            <v>20.059999999999999</v>
          </cell>
          <cell r="E176">
            <v>6</v>
          </cell>
          <cell r="F176">
            <v>350000</v>
          </cell>
          <cell r="I176">
            <v>38930</v>
          </cell>
        </row>
        <row r="177">
          <cell r="B177">
            <v>20.05</v>
          </cell>
          <cell r="E177">
            <v>6</v>
          </cell>
          <cell r="F177">
            <v>297973.59999999998</v>
          </cell>
          <cell r="I177">
            <v>38930</v>
          </cell>
        </row>
        <row r="178">
          <cell r="B178">
            <v>20.02</v>
          </cell>
          <cell r="E178">
            <v>6</v>
          </cell>
        </row>
        <row r="179">
          <cell r="B179">
            <v>20.11</v>
          </cell>
          <cell r="E179">
            <v>6</v>
          </cell>
          <cell r="F179">
            <v>150000</v>
          </cell>
          <cell r="I179">
            <v>38930</v>
          </cell>
        </row>
        <row r="180">
          <cell r="B180">
            <v>90.03</v>
          </cell>
          <cell r="E180">
            <v>6</v>
          </cell>
          <cell r="F180">
            <v>4900000</v>
          </cell>
          <cell r="I180">
            <v>38930</v>
          </cell>
        </row>
        <row r="181">
          <cell r="B181">
            <v>20.03</v>
          </cell>
          <cell r="E181">
            <v>7.01</v>
          </cell>
          <cell r="F181">
            <v>33507.8848</v>
          </cell>
          <cell r="I181">
            <v>38899</v>
          </cell>
        </row>
        <row r="182">
          <cell r="B182">
            <v>20.05</v>
          </cell>
          <cell r="E182">
            <v>7.01</v>
          </cell>
          <cell r="I182">
            <v>38899</v>
          </cell>
        </row>
        <row r="183">
          <cell r="B183">
            <v>20.03</v>
          </cell>
          <cell r="E183">
            <v>7.02</v>
          </cell>
          <cell r="F183">
            <v>369900</v>
          </cell>
          <cell r="I183">
            <v>38899</v>
          </cell>
        </row>
        <row r="184">
          <cell r="B184">
            <v>20.010000000000002</v>
          </cell>
          <cell r="E184">
            <v>7.02</v>
          </cell>
          <cell r="F184">
            <v>217000</v>
          </cell>
          <cell r="I184">
            <v>38930</v>
          </cell>
        </row>
        <row r="185">
          <cell r="B185">
            <v>21.02</v>
          </cell>
          <cell r="E185">
            <v>7.02</v>
          </cell>
          <cell r="F185">
            <v>0</v>
          </cell>
          <cell r="I185">
            <v>38930</v>
          </cell>
        </row>
        <row r="186">
          <cell r="B186">
            <v>20.03</v>
          </cell>
          <cell r="E186">
            <v>7.02</v>
          </cell>
          <cell r="F186">
            <v>21300</v>
          </cell>
          <cell r="I186">
            <v>38899</v>
          </cell>
        </row>
        <row r="187">
          <cell r="B187">
            <v>20.100000000000001</v>
          </cell>
          <cell r="E187">
            <v>7.01</v>
          </cell>
          <cell r="I187">
            <v>38991</v>
          </cell>
        </row>
        <row r="188">
          <cell r="B188">
            <v>20.100000000000001</v>
          </cell>
          <cell r="E188">
            <v>7.01</v>
          </cell>
          <cell r="I188">
            <v>38991</v>
          </cell>
        </row>
        <row r="189">
          <cell r="B189">
            <v>20.02</v>
          </cell>
          <cell r="E189">
            <v>7.02</v>
          </cell>
          <cell r="I189">
            <v>38930</v>
          </cell>
        </row>
        <row r="190">
          <cell r="B190">
            <v>20.03</v>
          </cell>
          <cell r="E190">
            <v>8</v>
          </cell>
          <cell r="F190">
            <v>14207.880000000001</v>
          </cell>
          <cell r="I190">
            <v>38899</v>
          </cell>
        </row>
        <row r="191">
          <cell r="B191">
            <v>20.03</v>
          </cell>
          <cell r="E191">
            <v>10</v>
          </cell>
          <cell r="F191">
            <v>14306.550000000001</v>
          </cell>
          <cell r="I191">
            <v>38899</v>
          </cell>
        </row>
        <row r="192">
          <cell r="B192">
            <v>20.02</v>
          </cell>
          <cell r="E192">
            <v>10</v>
          </cell>
          <cell r="F192">
            <v>10000</v>
          </cell>
          <cell r="I192">
            <v>38930</v>
          </cell>
        </row>
        <row r="193">
          <cell r="B193">
            <v>20.03</v>
          </cell>
          <cell r="E193">
            <v>11</v>
          </cell>
          <cell r="F193">
            <v>73999.725000000006</v>
          </cell>
          <cell r="I193">
            <v>38899</v>
          </cell>
        </row>
        <row r="194">
          <cell r="B194">
            <v>20.02</v>
          </cell>
          <cell r="E194">
            <v>11</v>
          </cell>
          <cell r="F194">
            <v>15000</v>
          </cell>
          <cell r="I194">
            <v>38930</v>
          </cell>
        </row>
        <row r="195">
          <cell r="B195">
            <v>20.04</v>
          </cell>
          <cell r="E195">
            <v>11</v>
          </cell>
          <cell r="F195">
            <v>40000</v>
          </cell>
          <cell r="I195">
            <v>38899</v>
          </cell>
        </row>
        <row r="196">
          <cell r="B196">
            <v>90.05</v>
          </cell>
          <cell r="E196">
            <v>11</v>
          </cell>
          <cell r="F196">
            <v>175000</v>
          </cell>
          <cell r="I196">
            <v>38930</v>
          </cell>
        </row>
        <row r="197">
          <cell r="B197">
            <v>20.03</v>
          </cell>
          <cell r="E197">
            <v>6</v>
          </cell>
          <cell r="F197">
            <v>762000</v>
          </cell>
          <cell r="I197">
            <v>38930</v>
          </cell>
        </row>
        <row r="198">
          <cell r="B198">
            <v>20.079999999999998</v>
          </cell>
          <cell r="E198">
            <v>6</v>
          </cell>
          <cell r="F198">
            <v>12140.323216397321</v>
          </cell>
          <cell r="I198">
            <v>38930</v>
          </cell>
        </row>
        <row r="199">
          <cell r="B199">
            <v>20.04</v>
          </cell>
          <cell r="E199">
            <v>1</v>
          </cell>
          <cell r="F199">
            <v>20000</v>
          </cell>
          <cell r="I199">
            <v>38899</v>
          </cell>
        </row>
        <row r="200">
          <cell r="B200">
            <v>20.04</v>
          </cell>
          <cell r="E200">
            <v>1</v>
          </cell>
          <cell r="F200">
            <v>20000</v>
          </cell>
          <cell r="I200">
            <v>38930</v>
          </cell>
        </row>
        <row r="201">
          <cell r="B201">
            <v>20.04</v>
          </cell>
          <cell r="E201">
            <v>2</v>
          </cell>
          <cell r="F201">
            <v>2500</v>
          </cell>
          <cell r="I201">
            <v>38930</v>
          </cell>
        </row>
        <row r="202">
          <cell r="B202">
            <v>20.04</v>
          </cell>
          <cell r="E202">
            <v>3</v>
          </cell>
          <cell r="F202">
            <v>3500</v>
          </cell>
          <cell r="I202">
            <v>38899</v>
          </cell>
        </row>
        <row r="203">
          <cell r="B203">
            <v>20.04</v>
          </cell>
          <cell r="E203">
            <v>11</v>
          </cell>
          <cell r="F203">
            <v>40000</v>
          </cell>
          <cell r="I203">
            <v>38930</v>
          </cell>
        </row>
        <row r="204">
          <cell r="B204">
            <v>90.01</v>
          </cell>
          <cell r="E204">
            <v>4</v>
          </cell>
          <cell r="F204">
            <v>2000000</v>
          </cell>
          <cell r="I204">
            <v>38899</v>
          </cell>
        </row>
        <row r="205">
          <cell r="B205">
            <v>20.03</v>
          </cell>
          <cell r="E205">
            <v>3</v>
          </cell>
          <cell r="F205">
            <v>334038.20869813324</v>
          </cell>
          <cell r="I205">
            <v>38930</v>
          </cell>
        </row>
        <row r="206">
          <cell r="B206">
            <v>20.03</v>
          </cell>
          <cell r="E206">
            <v>11</v>
          </cell>
          <cell r="F206">
            <v>73999.725000000006</v>
          </cell>
          <cell r="I206">
            <v>38930</v>
          </cell>
        </row>
        <row r="207">
          <cell r="B207">
            <v>20.03</v>
          </cell>
          <cell r="E207">
            <v>10</v>
          </cell>
          <cell r="F207">
            <v>14306.550000000001</v>
          </cell>
          <cell r="I207">
            <v>38930</v>
          </cell>
        </row>
        <row r="208">
          <cell r="B208">
            <v>20.03</v>
          </cell>
          <cell r="E208">
            <v>8</v>
          </cell>
          <cell r="F208">
            <v>14207.880000000001</v>
          </cell>
          <cell r="I208">
            <v>38930</v>
          </cell>
        </row>
        <row r="209">
          <cell r="B209">
            <v>20.03</v>
          </cell>
          <cell r="E209">
            <v>5</v>
          </cell>
          <cell r="F209">
            <v>485446.55172413797</v>
          </cell>
          <cell r="I209">
            <v>38930</v>
          </cell>
        </row>
        <row r="210">
          <cell r="B210">
            <v>20.010000000000002</v>
          </cell>
          <cell r="E210">
            <v>5</v>
          </cell>
          <cell r="F210">
            <v>157500</v>
          </cell>
          <cell r="I210">
            <v>38961</v>
          </cell>
        </row>
        <row r="211">
          <cell r="B211">
            <v>21.02</v>
          </cell>
          <cell r="E211">
            <v>5</v>
          </cell>
          <cell r="F211">
            <v>0</v>
          </cell>
          <cell r="I211">
            <v>38961</v>
          </cell>
        </row>
        <row r="212">
          <cell r="B212">
            <v>20.02</v>
          </cell>
          <cell r="E212">
            <v>5</v>
          </cell>
          <cell r="F212">
            <v>135000</v>
          </cell>
          <cell r="I212">
            <v>38961</v>
          </cell>
        </row>
        <row r="213">
          <cell r="B213">
            <v>20.09</v>
          </cell>
          <cell r="E213">
            <v>5</v>
          </cell>
          <cell r="F213">
            <v>60000</v>
          </cell>
          <cell r="I213">
            <v>38961</v>
          </cell>
        </row>
        <row r="214">
          <cell r="B214">
            <v>20.079999999999998</v>
          </cell>
          <cell r="E214">
            <v>5</v>
          </cell>
          <cell r="I214">
            <v>38961</v>
          </cell>
        </row>
        <row r="215">
          <cell r="B215">
            <v>20.03</v>
          </cell>
          <cell r="E215">
            <v>1</v>
          </cell>
          <cell r="F215">
            <v>213042.5</v>
          </cell>
          <cell r="I215">
            <v>38930</v>
          </cell>
        </row>
        <row r="216">
          <cell r="B216">
            <v>20.04</v>
          </cell>
          <cell r="E216">
            <v>3</v>
          </cell>
          <cell r="F216">
            <v>3500</v>
          </cell>
          <cell r="I216">
            <v>38961</v>
          </cell>
        </row>
        <row r="217">
          <cell r="B217">
            <v>20.09</v>
          </cell>
          <cell r="E217">
            <v>1</v>
          </cell>
          <cell r="F217">
            <v>50000</v>
          </cell>
          <cell r="I217">
            <v>38961</v>
          </cell>
        </row>
        <row r="218">
          <cell r="B218">
            <v>90.09</v>
          </cell>
          <cell r="E218">
            <v>1</v>
          </cell>
          <cell r="F218">
            <v>3000</v>
          </cell>
          <cell r="I218">
            <v>38961</v>
          </cell>
        </row>
        <row r="219">
          <cell r="B219">
            <v>20.03</v>
          </cell>
          <cell r="E219">
            <v>2</v>
          </cell>
          <cell r="F219">
            <v>123108.33900000002</v>
          </cell>
          <cell r="I219">
            <v>38930</v>
          </cell>
        </row>
        <row r="220">
          <cell r="B220">
            <v>20.02</v>
          </cell>
          <cell r="E220">
            <v>2</v>
          </cell>
          <cell r="F220">
            <v>17000</v>
          </cell>
          <cell r="I220">
            <v>38961</v>
          </cell>
        </row>
        <row r="221">
          <cell r="B221">
            <v>90.02</v>
          </cell>
          <cell r="E221">
            <v>3</v>
          </cell>
          <cell r="F221">
            <v>70000</v>
          </cell>
          <cell r="I221">
            <v>38961</v>
          </cell>
        </row>
        <row r="222">
          <cell r="B222">
            <v>90.02</v>
          </cell>
          <cell r="E222">
            <v>3</v>
          </cell>
          <cell r="F222">
            <v>300000</v>
          </cell>
          <cell r="I222">
            <v>38961</v>
          </cell>
        </row>
        <row r="223">
          <cell r="B223">
            <v>20.03</v>
          </cell>
          <cell r="E223">
            <v>3</v>
          </cell>
          <cell r="F223">
            <v>465203.5301786667</v>
          </cell>
          <cell r="I223">
            <v>38930</v>
          </cell>
        </row>
        <row r="224">
          <cell r="B224">
            <v>20.02</v>
          </cell>
          <cell r="E224">
            <v>3</v>
          </cell>
          <cell r="F224">
            <v>500000</v>
          </cell>
          <cell r="I224">
            <v>38961</v>
          </cell>
        </row>
        <row r="225">
          <cell r="B225">
            <v>20.010000000000002</v>
          </cell>
          <cell r="E225">
            <v>3</v>
          </cell>
          <cell r="F225">
            <v>437500</v>
          </cell>
          <cell r="I225">
            <v>38961</v>
          </cell>
        </row>
        <row r="226">
          <cell r="B226">
            <v>20.09</v>
          </cell>
          <cell r="E226">
            <v>3</v>
          </cell>
          <cell r="F226">
            <v>25000</v>
          </cell>
          <cell r="I226">
            <v>38961</v>
          </cell>
        </row>
        <row r="227">
          <cell r="B227">
            <v>90.01</v>
          </cell>
        </row>
        <row r="228">
          <cell r="B228">
            <v>20.03</v>
          </cell>
          <cell r="E228">
            <v>4</v>
          </cell>
          <cell r="F228">
            <v>694103.44827586215</v>
          </cell>
          <cell r="I228">
            <v>38930</v>
          </cell>
        </row>
        <row r="229">
          <cell r="B229">
            <v>20.010000000000002</v>
          </cell>
          <cell r="E229">
            <v>4</v>
          </cell>
          <cell r="F229">
            <v>488250</v>
          </cell>
          <cell r="I229">
            <v>38961</v>
          </cell>
        </row>
        <row r="230">
          <cell r="B230">
            <v>20.02</v>
          </cell>
          <cell r="E230">
            <v>4</v>
          </cell>
          <cell r="I230">
            <v>38961</v>
          </cell>
        </row>
        <row r="231">
          <cell r="B231">
            <v>20.03</v>
          </cell>
          <cell r="E231">
            <v>6</v>
          </cell>
          <cell r="I231">
            <v>38899</v>
          </cell>
        </row>
        <row r="232">
          <cell r="B232">
            <v>20.010000000000002</v>
          </cell>
          <cell r="E232">
            <v>6</v>
          </cell>
          <cell r="F232">
            <v>661500</v>
          </cell>
          <cell r="I232">
            <v>38961</v>
          </cell>
        </row>
        <row r="233">
          <cell r="B233">
            <v>20.07</v>
          </cell>
          <cell r="E233">
            <v>6</v>
          </cell>
          <cell r="F233">
            <v>46706</v>
          </cell>
          <cell r="I233">
            <v>38961</v>
          </cell>
        </row>
        <row r="234">
          <cell r="B234">
            <v>20.079999999999998</v>
          </cell>
          <cell r="E234">
            <v>6</v>
          </cell>
          <cell r="I234">
            <v>38961</v>
          </cell>
        </row>
        <row r="235">
          <cell r="B235">
            <v>20.100000000000001</v>
          </cell>
          <cell r="E235">
            <v>6</v>
          </cell>
          <cell r="F235">
            <v>57000</v>
          </cell>
          <cell r="I235">
            <v>38930</v>
          </cell>
        </row>
        <row r="236">
          <cell r="B236">
            <v>20.059999999999999</v>
          </cell>
          <cell r="E236">
            <v>6</v>
          </cell>
          <cell r="F236">
            <v>350000</v>
          </cell>
          <cell r="I236">
            <v>38961</v>
          </cell>
        </row>
        <row r="237">
          <cell r="B237">
            <v>20.05</v>
          </cell>
          <cell r="E237">
            <v>6</v>
          </cell>
          <cell r="F237">
            <v>297973.59999999998</v>
          </cell>
          <cell r="I237">
            <v>38961</v>
          </cell>
        </row>
        <row r="238">
          <cell r="B238">
            <v>20.02</v>
          </cell>
          <cell r="E238">
            <v>6</v>
          </cell>
        </row>
        <row r="239">
          <cell r="B239">
            <v>20.11</v>
          </cell>
          <cell r="E239">
            <v>6</v>
          </cell>
          <cell r="F239">
            <v>150000</v>
          </cell>
          <cell r="I239">
            <v>38961</v>
          </cell>
        </row>
        <row r="240">
          <cell r="B240">
            <v>90.03</v>
          </cell>
          <cell r="E240">
            <v>6</v>
          </cell>
          <cell r="F240">
            <v>4900000</v>
          </cell>
          <cell r="I240">
            <v>38961</v>
          </cell>
        </row>
        <row r="241">
          <cell r="B241">
            <v>20.03</v>
          </cell>
          <cell r="E241">
            <v>7.01</v>
          </cell>
          <cell r="F241">
            <v>11777.880000000001</v>
          </cell>
          <cell r="I241">
            <v>38930</v>
          </cell>
        </row>
        <row r="242">
          <cell r="B242">
            <v>20.05</v>
          </cell>
          <cell r="E242">
            <v>7.01</v>
          </cell>
          <cell r="I242">
            <v>38961</v>
          </cell>
        </row>
        <row r="243">
          <cell r="B243">
            <v>20.03</v>
          </cell>
          <cell r="E243">
            <v>7.02</v>
          </cell>
          <cell r="F243">
            <v>369900</v>
          </cell>
          <cell r="I243">
            <v>38961</v>
          </cell>
        </row>
        <row r="244">
          <cell r="B244">
            <v>20.010000000000002</v>
          </cell>
          <cell r="E244">
            <v>7.02</v>
          </cell>
          <cell r="F244">
            <v>210000</v>
          </cell>
          <cell r="I244">
            <v>38961</v>
          </cell>
        </row>
        <row r="245">
          <cell r="B245">
            <v>21.02</v>
          </cell>
          <cell r="E245">
            <v>7.02</v>
          </cell>
          <cell r="F245">
            <v>0</v>
          </cell>
          <cell r="I245">
            <v>38961</v>
          </cell>
        </row>
        <row r="246">
          <cell r="B246">
            <v>20.03</v>
          </cell>
          <cell r="E246">
            <v>7.02</v>
          </cell>
          <cell r="F246">
            <v>21300</v>
          </cell>
          <cell r="I246">
            <v>38930</v>
          </cell>
        </row>
        <row r="247">
          <cell r="B247">
            <v>20.100000000000001</v>
          </cell>
          <cell r="E247">
            <v>7.01</v>
          </cell>
          <cell r="I247">
            <v>38991</v>
          </cell>
        </row>
        <row r="248">
          <cell r="B248">
            <v>20.100000000000001</v>
          </cell>
          <cell r="E248">
            <v>7.01</v>
          </cell>
          <cell r="I248">
            <v>38991</v>
          </cell>
        </row>
        <row r="249">
          <cell r="B249">
            <v>20.02</v>
          </cell>
          <cell r="E249">
            <v>7.02</v>
          </cell>
          <cell r="I249">
            <v>38961</v>
          </cell>
        </row>
        <row r="250">
          <cell r="B250">
            <v>20.03</v>
          </cell>
          <cell r="E250">
            <v>8</v>
          </cell>
          <cell r="F250">
            <v>14207.880000000001</v>
          </cell>
          <cell r="I250">
            <v>38930</v>
          </cell>
        </row>
        <row r="251">
          <cell r="B251">
            <v>20.03</v>
          </cell>
          <cell r="E251">
            <v>10</v>
          </cell>
          <cell r="F251">
            <v>14306.550000000001</v>
          </cell>
          <cell r="I251">
            <v>38930</v>
          </cell>
        </row>
        <row r="252">
          <cell r="B252">
            <v>20.02</v>
          </cell>
          <cell r="E252">
            <v>10</v>
          </cell>
          <cell r="F252">
            <v>10000</v>
          </cell>
          <cell r="I252">
            <v>38961</v>
          </cell>
        </row>
        <row r="253">
          <cell r="B253">
            <v>20.03</v>
          </cell>
          <cell r="E253">
            <v>11</v>
          </cell>
          <cell r="F253">
            <v>73999.725000000006</v>
          </cell>
          <cell r="I253">
            <v>38930</v>
          </cell>
        </row>
        <row r="254">
          <cell r="B254">
            <v>20.02</v>
          </cell>
          <cell r="E254">
            <v>11</v>
          </cell>
          <cell r="F254">
            <v>15000</v>
          </cell>
          <cell r="I254">
            <v>38961</v>
          </cell>
        </row>
        <row r="255">
          <cell r="B255">
            <v>20.04</v>
          </cell>
          <cell r="E255">
            <v>11</v>
          </cell>
          <cell r="F255">
            <v>40000</v>
          </cell>
          <cell r="I255">
            <v>38930</v>
          </cell>
        </row>
        <row r="256">
          <cell r="B256">
            <v>90.05</v>
          </cell>
          <cell r="E256">
            <v>11</v>
          </cell>
          <cell r="F256">
            <v>175000</v>
          </cell>
          <cell r="I256">
            <v>38961</v>
          </cell>
        </row>
        <row r="257">
          <cell r="B257">
            <v>20.03</v>
          </cell>
          <cell r="E257">
            <v>1</v>
          </cell>
          <cell r="F257">
            <v>242023.9</v>
          </cell>
          <cell r="I257">
            <v>38961</v>
          </cell>
        </row>
        <row r="258">
          <cell r="B258">
            <v>20.09</v>
          </cell>
          <cell r="E258">
            <v>1</v>
          </cell>
          <cell r="F258">
            <v>50000</v>
          </cell>
          <cell r="I258">
            <v>38991</v>
          </cell>
        </row>
        <row r="259">
          <cell r="B259">
            <v>21.09</v>
          </cell>
          <cell r="E259">
            <v>1</v>
          </cell>
          <cell r="F259">
            <v>35000</v>
          </cell>
          <cell r="I259">
            <v>38991</v>
          </cell>
        </row>
        <row r="260">
          <cell r="B260">
            <v>90.09</v>
          </cell>
          <cell r="E260">
            <v>1</v>
          </cell>
          <cell r="F260">
            <v>-3000</v>
          </cell>
          <cell r="I260">
            <v>38991</v>
          </cell>
        </row>
        <row r="261">
          <cell r="B261">
            <v>90.09</v>
          </cell>
          <cell r="E261">
            <v>1</v>
          </cell>
          <cell r="F261">
            <v>-5500</v>
          </cell>
          <cell r="I261">
            <v>38991</v>
          </cell>
        </row>
        <row r="262">
          <cell r="B262">
            <v>20.04</v>
          </cell>
          <cell r="E262">
            <v>1</v>
          </cell>
          <cell r="F262">
            <v>33000</v>
          </cell>
          <cell r="I262">
            <v>38991</v>
          </cell>
        </row>
        <row r="263">
          <cell r="B263">
            <v>20.04</v>
          </cell>
          <cell r="E263">
            <v>2</v>
          </cell>
          <cell r="F263">
            <v>13000</v>
          </cell>
          <cell r="I263">
            <v>38991</v>
          </cell>
        </row>
        <row r="264">
          <cell r="B264">
            <v>20.03</v>
          </cell>
          <cell r="E264">
            <v>2</v>
          </cell>
          <cell r="F264">
            <v>123108.33900000002</v>
          </cell>
          <cell r="I264">
            <v>38961</v>
          </cell>
        </row>
        <row r="265">
          <cell r="B265">
            <v>20.02</v>
          </cell>
          <cell r="E265">
            <v>2</v>
          </cell>
          <cell r="F265">
            <v>17000</v>
          </cell>
          <cell r="I265">
            <v>38991</v>
          </cell>
        </row>
        <row r="266">
          <cell r="B266">
            <v>20.04</v>
          </cell>
          <cell r="E266">
            <v>3</v>
          </cell>
          <cell r="F266">
            <v>25000</v>
          </cell>
          <cell r="I266">
            <v>38991</v>
          </cell>
        </row>
        <row r="267">
          <cell r="B267">
            <v>90.02</v>
          </cell>
          <cell r="E267">
            <v>3</v>
          </cell>
          <cell r="F267">
            <v>-70000</v>
          </cell>
          <cell r="I267">
            <v>38991</v>
          </cell>
        </row>
        <row r="268">
          <cell r="B268">
            <v>20.03</v>
          </cell>
          <cell r="E268">
            <v>3</v>
          </cell>
          <cell r="F268">
            <v>465203.5301786667</v>
          </cell>
          <cell r="I268">
            <v>38961</v>
          </cell>
        </row>
        <row r="269">
          <cell r="B269">
            <v>20.02</v>
          </cell>
          <cell r="E269">
            <v>3</v>
          </cell>
          <cell r="F269">
            <v>500000</v>
          </cell>
          <cell r="I269">
            <v>38991</v>
          </cell>
        </row>
        <row r="270">
          <cell r="B270">
            <v>20.010000000000002</v>
          </cell>
          <cell r="E270">
            <v>3</v>
          </cell>
          <cell r="F270">
            <v>516250</v>
          </cell>
          <cell r="I270">
            <v>38991</v>
          </cell>
        </row>
        <row r="271">
          <cell r="B271">
            <v>20.09</v>
          </cell>
          <cell r="E271">
            <v>3</v>
          </cell>
          <cell r="F271">
            <v>25000</v>
          </cell>
          <cell r="I271">
            <v>38991</v>
          </cell>
        </row>
        <row r="272">
          <cell r="B272">
            <v>20.09</v>
          </cell>
          <cell r="E272">
            <v>3</v>
          </cell>
          <cell r="F272">
            <v>400000</v>
          </cell>
          <cell r="I272">
            <v>38991</v>
          </cell>
        </row>
        <row r="273">
          <cell r="B273">
            <v>20.03</v>
          </cell>
          <cell r="E273">
            <v>4</v>
          </cell>
          <cell r="F273">
            <v>833803.44827586215</v>
          </cell>
          <cell r="I273">
            <v>38961</v>
          </cell>
        </row>
        <row r="274">
          <cell r="B274">
            <v>20.010000000000002</v>
          </cell>
          <cell r="E274">
            <v>4</v>
          </cell>
          <cell r="F274">
            <v>418500</v>
          </cell>
          <cell r="I274">
            <v>38991</v>
          </cell>
        </row>
        <row r="275">
          <cell r="B275">
            <v>20.02</v>
          </cell>
          <cell r="E275">
            <v>4</v>
          </cell>
          <cell r="F275">
            <v>500000</v>
          </cell>
          <cell r="I275">
            <v>38991</v>
          </cell>
        </row>
        <row r="276">
          <cell r="B276">
            <v>90.01</v>
          </cell>
          <cell r="E276">
            <v>4</v>
          </cell>
          <cell r="F276">
            <v>-3000000</v>
          </cell>
          <cell r="I276">
            <v>38991</v>
          </cell>
        </row>
        <row r="277">
          <cell r="B277">
            <v>20.03</v>
          </cell>
          <cell r="E277">
            <v>6</v>
          </cell>
          <cell r="F277">
            <v>889000</v>
          </cell>
          <cell r="I277">
            <v>38961</v>
          </cell>
        </row>
        <row r="278">
          <cell r="B278">
            <v>20.079999999999998</v>
          </cell>
          <cell r="E278">
            <v>6</v>
          </cell>
          <cell r="F278">
            <v>12140.323216397321</v>
          </cell>
          <cell r="I278">
            <v>38961</v>
          </cell>
        </row>
        <row r="279">
          <cell r="B279">
            <v>20.010000000000002</v>
          </cell>
          <cell r="E279">
            <v>6</v>
          </cell>
          <cell r="F279">
            <v>231756.00000000003</v>
          </cell>
          <cell r="I279">
            <v>38991</v>
          </cell>
        </row>
        <row r="280">
          <cell r="B280">
            <v>20.07</v>
          </cell>
          <cell r="E280">
            <v>6</v>
          </cell>
          <cell r="F280">
            <v>8492</v>
          </cell>
          <cell r="I280">
            <v>38991</v>
          </cell>
        </row>
        <row r="281">
          <cell r="B281">
            <v>20.100000000000001</v>
          </cell>
          <cell r="E281">
            <v>6</v>
          </cell>
          <cell r="F281">
            <v>178000</v>
          </cell>
          <cell r="I281">
            <v>38930</v>
          </cell>
        </row>
        <row r="282">
          <cell r="B282">
            <v>20.059999999999999</v>
          </cell>
          <cell r="E282">
            <v>6</v>
          </cell>
          <cell r="F282">
            <v>200000</v>
          </cell>
          <cell r="I282">
            <v>38991</v>
          </cell>
        </row>
        <row r="283">
          <cell r="B283">
            <v>20.05</v>
          </cell>
          <cell r="E283">
            <v>6</v>
          </cell>
          <cell r="F283">
            <v>491656.44</v>
          </cell>
          <cell r="I283">
            <v>38991</v>
          </cell>
        </row>
        <row r="284">
          <cell r="B284">
            <v>20.02</v>
          </cell>
          <cell r="E284">
            <v>6</v>
          </cell>
          <cell r="F284">
            <v>500000</v>
          </cell>
          <cell r="I284">
            <v>38991</v>
          </cell>
        </row>
        <row r="285">
          <cell r="B285">
            <v>20.11</v>
          </cell>
          <cell r="E285">
            <v>6</v>
          </cell>
          <cell r="F285">
            <v>250000</v>
          </cell>
          <cell r="I285">
            <v>38991</v>
          </cell>
        </row>
        <row r="286">
          <cell r="B286">
            <v>90.03</v>
          </cell>
          <cell r="E286">
            <v>6</v>
          </cell>
          <cell r="F286">
            <v>-910000.00000000023</v>
          </cell>
          <cell r="I286">
            <v>38991</v>
          </cell>
        </row>
        <row r="287">
          <cell r="B287">
            <v>20.09</v>
          </cell>
          <cell r="E287">
            <v>7</v>
          </cell>
          <cell r="F287">
            <v>300000</v>
          </cell>
          <cell r="I287">
            <v>38961</v>
          </cell>
        </row>
        <row r="288">
          <cell r="B288">
            <v>20.09</v>
          </cell>
          <cell r="E288">
            <v>7</v>
          </cell>
          <cell r="F288">
            <v>58000</v>
          </cell>
          <cell r="I288">
            <v>38961</v>
          </cell>
        </row>
        <row r="289">
          <cell r="B289">
            <v>20.03</v>
          </cell>
          <cell r="E289">
            <v>7.01</v>
          </cell>
          <cell r="F289">
            <v>152400</v>
          </cell>
          <cell r="I289">
            <v>38961</v>
          </cell>
        </row>
        <row r="290">
          <cell r="B290">
            <v>20.05</v>
          </cell>
          <cell r="E290">
            <v>7.01</v>
          </cell>
          <cell r="F290">
            <v>5000</v>
          </cell>
          <cell r="I290">
            <v>38961</v>
          </cell>
        </row>
        <row r="291">
          <cell r="B291">
            <v>20.100000000000001</v>
          </cell>
          <cell r="E291">
            <v>7.01</v>
          </cell>
          <cell r="I291">
            <v>38991</v>
          </cell>
        </row>
        <row r="292">
          <cell r="B292">
            <v>20.100000000000001</v>
          </cell>
          <cell r="E292">
            <v>7.01</v>
          </cell>
          <cell r="F292">
            <v>16279.3</v>
          </cell>
          <cell r="I292">
            <v>38991</v>
          </cell>
        </row>
        <row r="293">
          <cell r="B293">
            <v>20.03</v>
          </cell>
          <cell r="E293">
            <v>7.02</v>
          </cell>
          <cell r="F293">
            <v>369900</v>
          </cell>
          <cell r="I293">
            <v>38961</v>
          </cell>
        </row>
        <row r="294">
          <cell r="B294">
            <v>20.010000000000002</v>
          </cell>
          <cell r="E294">
            <v>7.02</v>
          </cell>
          <cell r="F294">
            <v>329220.00000000006</v>
          </cell>
          <cell r="I294">
            <v>38991</v>
          </cell>
        </row>
        <row r="295">
          <cell r="B295">
            <v>21.02</v>
          </cell>
          <cell r="E295">
            <v>7.02</v>
          </cell>
          <cell r="F295">
            <v>100000</v>
          </cell>
          <cell r="I295">
            <v>38991</v>
          </cell>
        </row>
        <row r="296">
          <cell r="B296">
            <v>20.03</v>
          </cell>
          <cell r="E296">
            <v>7.02</v>
          </cell>
          <cell r="F296">
            <v>21300</v>
          </cell>
          <cell r="I296">
            <v>38961</v>
          </cell>
        </row>
        <row r="297">
          <cell r="B297">
            <v>20.03</v>
          </cell>
          <cell r="E297">
            <v>8</v>
          </cell>
          <cell r="F297">
            <v>14207.880000000001</v>
          </cell>
          <cell r="I297">
            <v>38961</v>
          </cell>
        </row>
        <row r="298">
          <cell r="B298">
            <v>20.03</v>
          </cell>
          <cell r="E298">
            <v>10</v>
          </cell>
          <cell r="F298">
            <v>38100</v>
          </cell>
          <cell r="I298">
            <v>38961</v>
          </cell>
        </row>
        <row r="299">
          <cell r="B299">
            <v>20.02</v>
          </cell>
          <cell r="E299">
            <v>10</v>
          </cell>
          <cell r="F299">
            <v>25000</v>
          </cell>
          <cell r="I299">
            <v>38991</v>
          </cell>
        </row>
        <row r="300">
          <cell r="B300">
            <v>20.02</v>
          </cell>
          <cell r="E300">
            <v>10</v>
          </cell>
          <cell r="F300">
            <v>300000</v>
          </cell>
          <cell r="I300">
            <v>38991</v>
          </cell>
        </row>
        <row r="301">
          <cell r="B301">
            <v>20.04</v>
          </cell>
          <cell r="E301">
            <v>11</v>
          </cell>
          <cell r="F301">
            <v>40000</v>
          </cell>
          <cell r="I301">
            <v>38991</v>
          </cell>
        </row>
        <row r="302">
          <cell r="B302">
            <v>20.03</v>
          </cell>
          <cell r="E302">
            <v>11</v>
          </cell>
          <cell r="F302">
            <v>100000</v>
          </cell>
          <cell r="I302">
            <v>38961</v>
          </cell>
        </row>
        <row r="303">
          <cell r="B303">
            <v>20.02</v>
          </cell>
          <cell r="E303">
            <v>11</v>
          </cell>
          <cell r="F303">
            <v>90000</v>
          </cell>
          <cell r="I303">
            <v>38991</v>
          </cell>
        </row>
        <row r="304">
          <cell r="B304">
            <v>20.02</v>
          </cell>
          <cell r="E304">
            <v>11</v>
          </cell>
          <cell r="F304">
            <v>15000</v>
          </cell>
          <cell r="I304">
            <v>38991</v>
          </cell>
        </row>
        <row r="305">
          <cell r="B305">
            <v>90.05</v>
          </cell>
          <cell r="E305">
            <v>11</v>
          </cell>
          <cell r="F305">
            <v>0</v>
          </cell>
          <cell r="I305">
            <v>38991</v>
          </cell>
        </row>
        <row r="306">
          <cell r="B306">
            <v>90.01</v>
          </cell>
          <cell r="E306">
            <v>4</v>
          </cell>
          <cell r="F306">
            <v>-1001000</v>
          </cell>
          <cell r="I306">
            <v>38991</v>
          </cell>
        </row>
        <row r="307">
          <cell r="B307">
            <v>20.010000000000002</v>
          </cell>
          <cell r="E307">
            <v>5</v>
          </cell>
          <cell r="F307">
            <v>283200</v>
          </cell>
          <cell r="I307">
            <v>38991</v>
          </cell>
        </row>
        <row r="308">
          <cell r="B308">
            <v>20.02</v>
          </cell>
          <cell r="E308">
            <v>5</v>
          </cell>
          <cell r="F308">
            <v>150000</v>
          </cell>
          <cell r="I308">
            <v>38991</v>
          </cell>
        </row>
        <row r="309">
          <cell r="B309">
            <v>20.03</v>
          </cell>
          <cell r="E309">
            <v>5</v>
          </cell>
          <cell r="F309">
            <v>381000</v>
          </cell>
          <cell r="I309">
            <v>38961</v>
          </cell>
        </row>
        <row r="310">
          <cell r="B310">
            <v>20.09</v>
          </cell>
          <cell r="E310">
            <v>6</v>
          </cell>
          <cell r="F310">
            <v>176000</v>
          </cell>
          <cell r="I310">
            <v>38961</v>
          </cell>
        </row>
        <row r="311">
          <cell r="B311">
            <v>20.09</v>
          </cell>
          <cell r="E311">
            <v>6</v>
          </cell>
          <cell r="F311">
            <v>-176000</v>
          </cell>
          <cell r="I311">
            <v>38961</v>
          </cell>
        </row>
        <row r="312">
          <cell r="B312">
            <v>20.03</v>
          </cell>
          <cell r="E312">
            <v>1</v>
          </cell>
          <cell r="F312">
            <v>242023.9</v>
          </cell>
          <cell r="I312">
            <v>38991</v>
          </cell>
        </row>
        <row r="313">
          <cell r="B313">
            <v>20.09</v>
          </cell>
          <cell r="E313">
            <v>1</v>
          </cell>
          <cell r="F313">
            <v>50000</v>
          </cell>
          <cell r="I313">
            <v>39022</v>
          </cell>
        </row>
        <row r="314">
          <cell r="B314">
            <v>21.09</v>
          </cell>
          <cell r="E314">
            <v>1</v>
          </cell>
          <cell r="F314">
            <v>4000</v>
          </cell>
          <cell r="I314">
            <v>39022</v>
          </cell>
        </row>
        <row r="315">
          <cell r="B315">
            <v>90.09</v>
          </cell>
          <cell r="E315">
            <v>1</v>
          </cell>
          <cell r="F315">
            <v>-3000</v>
          </cell>
          <cell r="I315">
            <v>39022</v>
          </cell>
        </row>
        <row r="316">
          <cell r="B316">
            <v>90.09</v>
          </cell>
          <cell r="E316">
            <v>1</v>
          </cell>
          <cell r="F316">
            <v>-5500</v>
          </cell>
          <cell r="I316">
            <v>39022</v>
          </cell>
        </row>
        <row r="317">
          <cell r="B317">
            <v>20.04</v>
          </cell>
          <cell r="E317">
            <v>1</v>
          </cell>
          <cell r="F317">
            <v>46530</v>
          </cell>
          <cell r="I317">
            <v>39022</v>
          </cell>
        </row>
        <row r="318">
          <cell r="B318">
            <v>20.04</v>
          </cell>
          <cell r="E318">
            <v>2</v>
          </cell>
          <cell r="F318">
            <v>21427</v>
          </cell>
          <cell r="I318">
            <v>39022</v>
          </cell>
        </row>
        <row r="319">
          <cell r="B319">
            <v>20.03</v>
          </cell>
          <cell r="E319">
            <v>2</v>
          </cell>
          <cell r="F319">
            <v>123108.33900000002</v>
          </cell>
          <cell r="I319">
            <v>38991</v>
          </cell>
        </row>
        <row r="320">
          <cell r="B320">
            <v>20.02</v>
          </cell>
          <cell r="E320">
            <v>2</v>
          </cell>
          <cell r="F320">
            <v>17000</v>
          </cell>
          <cell r="I320">
            <v>39022</v>
          </cell>
        </row>
        <row r="321">
          <cell r="B321">
            <v>20.04</v>
          </cell>
          <cell r="E321">
            <v>3</v>
          </cell>
          <cell r="F321">
            <v>21427</v>
          </cell>
          <cell r="I321">
            <v>39022</v>
          </cell>
        </row>
        <row r="322">
          <cell r="B322">
            <v>90.02</v>
          </cell>
          <cell r="E322">
            <v>3</v>
          </cell>
          <cell r="F322">
            <v>-70000</v>
          </cell>
          <cell r="I322">
            <v>39022</v>
          </cell>
        </row>
        <row r="323">
          <cell r="B323">
            <v>20.03</v>
          </cell>
          <cell r="E323">
            <v>3</v>
          </cell>
          <cell r="F323">
            <v>465203.5301786667</v>
          </cell>
          <cell r="I323">
            <v>38991</v>
          </cell>
        </row>
        <row r="324">
          <cell r="B324">
            <v>20.02</v>
          </cell>
          <cell r="E324">
            <v>3</v>
          </cell>
          <cell r="F324">
            <v>500000</v>
          </cell>
          <cell r="I324">
            <v>39022</v>
          </cell>
        </row>
        <row r="325">
          <cell r="B325">
            <v>20.010000000000002</v>
          </cell>
          <cell r="E325">
            <v>3</v>
          </cell>
          <cell r="F325">
            <v>465000</v>
          </cell>
          <cell r="I325">
            <v>39022</v>
          </cell>
        </row>
        <row r="326">
          <cell r="B326">
            <v>20.09</v>
          </cell>
          <cell r="E326">
            <v>3</v>
          </cell>
          <cell r="F326">
            <v>25000</v>
          </cell>
          <cell r="I326">
            <v>39022</v>
          </cell>
        </row>
        <row r="327">
          <cell r="B327">
            <v>20.09</v>
          </cell>
          <cell r="E327">
            <v>3</v>
          </cell>
          <cell r="F327">
            <v>400000</v>
          </cell>
          <cell r="I327">
            <v>39022</v>
          </cell>
        </row>
        <row r="328">
          <cell r="B328">
            <v>20.03</v>
          </cell>
          <cell r="E328">
            <v>4</v>
          </cell>
          <cell r="F328">
            <v>220700</v>
          </cell>
          <cell r="I328">
            <v>38991</v>
          </cell>
        </row>
        <row r="329">
          <cell r="B329">
            <v>20.010000000000002</v>
          </cell>
          <cell r="E329">
            <v>4</v>
          </cell>
          <cell r="F329">
            <v>418500</v>
          </cell>
          <cell r="I329">
            <v>39022</v>
          </cell>
        </row>
        <row r="330">
          <cell r="B330">
            <v>20.02</v>
          </cell>
          <cell r="E330">
            <v>4</v>
          </cell>
          <cell r="F330">
            <v>500000</v>
          </cell>
          <cell r="I330">
            <v>39022</v>
          </cell>
        </row>
        <row r="331">
          <cell r="B331">
            <v>90.01</v>
          </cell>
          <cell r="E331">
            <v>4</v>
          </cell>
          <cell r="F331">
            <v>-3000000</v>
          </cell>
          <cell r="I331">
            <v>39022</v>
          </cell>
        </row>
        <row r="332">
          <cell r="B332">
            <v>20.03</v>
          </cell>
          <cell r="E332">
            <v>6</v>
          </cell>
          <cell r="F332">
            <v>317500</v>
          </cell>
          <cell r="I332">
            <v>38991</v>
          </cell>
        </row>
        <row r="333">
          <cell r="B333">
            <v>20.079999999999998</v>
          </cell>
          <cell r="E333">
            <v>6</v>
          </cell>
          <cell r="F333">
            <v>2254.6314544737879</v>
          </cell>
          <cell r="I333">
            <v>38991</v>
          </cell>
        </row>
        <row r="334">
          <cell r="B334">
            <v>20.010000000000002</v>
          </cell>
          <cell r="E334">
            <v>6</v>
          </cell>
          <cell r="F334">
            <v>364560.00000000006</v>
          </cell>
          <cell r="I334">
            <v>39022</v>
          </cell>
        </row>
        <row r="335">
          <cell r="B335">
            <v>20.07</v>
          </cell>
          <cell r="E335">
            <v>6</v>
          </cell>
          <cell r="F335">
            <v>21230.000000000004</v>
          </cell>
          <cell r="I335">
            <v>39022</v>
          </cell>
        </row>
        <row r="336">
          <cell r="B336">
            <v>20.100000000000001</v>
          </cell>
          <cell r="E336">
            <v>6</v>
          </cell>
        </row>
        <row r="337">
          <cell r="B337">
            <v>20.09</v>
          </cell>
          <cell r="E337">
            <v>6</v>
          </cell>
          <cell r="F337">
            <v>30000</v>
          </cell>
        </row>
        <row r="338">
          <cell r="B338">
            <v>20.059999999999999</v>
          </cell>
          <cell r="E338">
            <v>6</v>
          </cell>
          <cell r="F338">
            <v>200000</v>
          </cell>
          <cell r="I338">
            <v>39022</v>
          </cell>
        </row>
        <row r="339">
          <cell r="B339">
            <v>20.05</v>
          </cell>
          <cell r="E339">
            <v>6</v>
          </cell>
          <cell r="F339">
            <v>416658</v>
          </cell>
          <cell r="I339">
            <v>39022</v>
          </cell>
        </row>
        <row r="340">
          <cell r="B340">
            <v>20.02</v>
          </cell>
          <cell r="E340">
            <v>6</v>
          </cell>
          <cell r="F340">
            <v>500000</v>
          </cell>
          <cell r="I340">
            <v>39022</v>
          </cell>
        </row>
        <row r="341">
          <cell r="B341">
            <v>20.11</v>
          </cell>
          <cell r="E341">
            <v>6</v>
          </cell>
          <cell r="F341">
            <v>250000</v>
          </cell>
          <cell r="I341">
            <v>39022</v>
          </cell>
        </row>
        <row r="342">
          <cell r="B342">
            <v>90.03</v>
          </cell>
          <cell r="E342">
            <v>6</v>
          </cell>
          <cell r="F342">
            <v>-2100000</v>
          </cell>
          <cell r="I342">
            <v>39022</v>
          </cell>
        </row>
        <row r="343">
          <cell r="B343">
            <v>20.09</v>
          </cell>
          <cell r="E343">
            <v>7</v>
          </cell>
          <cell r="F343">
            <v>337100</v>
          </cell>
          <cell r="I343">
            <v>39022</v>
          </cell>
        </row>
        <row r="344">
          <cell r="B344">
            <v>20.03</v>
          </cell>
          <cell r="E344">
            <v>7.01</v>
          </cell>
          <cell r="F344">
            <v>215900</v>
          </cell>
          <cell r="I344">
            <v>38991</v>
          </cell>
        </row>
        <row r="345">
          <cell r="B345">
            <v>20.05</v>
          </cell>
          <cell r="E345">
            <v>7.01</v>
          </cell>
          <cell r="F345">
            <v>6000</v>
          </cell>
          <cell r="I345">
            <v>38991</v>
          </cell>
        </row>
        <row r="346">
          <cell r="B346">
            <v>20.100000000000001</v>
          </cell>
          <cell r="E346">
            <v>7.01</v>
          </cell>
          <cell r="I346">
            <v>39022</v>
          </cell>
        </row>
        <row r="347">
          <cell r="B347">
            <v>20.100000000000001</v>
          </cell>
          <cell r="E347">
            <v>7.01</v>
          </cell>
          <cell r="I347">
            <v>39022</v>
          </cell>
        </row>
        <row r="348">
          <cell r="B348">
            <v>20.03</v>
          </cell>
          <cell r="E348">
            <v>7.02</v>
          </cell>
          <cell r="F348">
            <v>369900</v>
          </cell>
          <cell r="I348">
            <v>38991</v>
          </cell>
        </row>
        <row r="349">
          <cell r="B349">
            <v>20.010000000000002</v>
          </cell>
          <cell r="E349">
            <v>7.02</v>
          </cell>
          <cell r="F349">
            <v>329220.00000000006</v>
          </cell>
          <cell r="I349">
            <v>39022</v>
          </cell>
        </row>
        <row r="350">
          <cell r="B350">
            <v>21.02</v>
          </cell>
          <cell r="E350">
            <v>7.02</v>
          </cell>
          <cell r="F350">
            <v>100000</v>
          </cell>
          <cell r="I350">
            <v>39022</v>
          </cell>
        </row>
        <row r="351">
          <cell r="B351">
            <v>20.03</v>
          </cell>
          <cell r="E351">
            <v>7.02</v>
          </cell>
          <cell r="F351">
            <v>21300</v>
          </cell>
          <cell r="I351">
            <v>38991</v>
          </cell>
        </row>
        <row r="352">
          <cell r="B352">
            <v>20.03</v>
          </cell>
          <cell r="E352">
            <v>8</v>
          </cell>
          <cell r="F352">
            <v>14207.880000000001</v>
          </cell>
          <cell r="I352">
            <v>38991</v>
          </cell>
        </row>
        <row r="353">
          <cell r="B353">
            <v>20.03</v>
          </cell>
          <cell r="E353">
            <v>10</v>
          </cell>
          <cell r="F353">
            <v>38100</v>
          </cell>
          <cell r="I353">
            <v>38991</v>
          </cell>
        </row>
        <row r="354">
          <cell r="B354">
            <v>20.02</v>
          </cell>
          <cell r="E354">
            <v>10</v>
          </cell>
          <cell r="F354">
            <v>25000</v>
          </cell>
          <cell r="I354">
            <v>39022</v>
          </cell>
        </row>
        <row r="355">
          <cell r="B355">
            <v>20.02</v>
          </cell>
          <cell r="E355">
            <v>10</v>
          </cell>
          <cell r="F355">
            <v>300000</v>
          </cell>
          <cell r="I355">
            <v>39022</v>
          </cell>
        </row>
        <row r="356">
          <cell r="B356">
            <v>20.04</v>
          </cell>
          <cell r="E356">
            <v>11</v>
          </cell>
          <cell r="F356">
            <v>31697</v>
          </cell>
          <cell r="I356">
            <v>39022</v>
          </cell>
        </row>
        <row r="357">
          <cell r="B357">
            <v>20.03</v>
          </cell>
          <cell r="E357">
            <v>11</v>
          </cell>
          <cell r="F357">
            <v>100000</v>
          </cell>
          <cell r="I357">
            <v>38991</v>
          </cell>
        </row>
        <row r="358">
          <cell r="B358">
            <v>20.02</v>
          </cell>
          <cell r="E358">
            <v>11</v>
          </cell>
          <cell r="F358">
            <v>15000</v>
          </cell>
          <cell r="I358">
            <v>39022</v>
          </cell>
        </row>
        <row r="359">
          <cell r="B359">
            <v>90.05</v>
          </cell>
          <cell r="E359">
            <v>11</v>
          </cell>
          <cell r="F359">
            <v>0</v>
          </cell>
          <cell r="I359">
            <v>39022</v>
          </cell>
        </row>
        <row r="360">
          <cell r="B360">
            <v>90.01</v>
          </cell>
          <cell r="E360">
            <v>4</v>
          </cell>
          <cell r="F360">
            <v>0</v>
          </cell>
          <cell r="I360">
            <v>39022</v>
          </cell>
        </row>
        <row r="361">
          <cell r="B361">
            <v>20.010000000000002</v>
          </cell>
          <cell r="E361">
            <v>5</v>
          </cell>
          <cell r="F361">
            <v>197532.00000000003</v>
          </cell>
          <cell r="I361">
            <v>39022</v>
          </cell>
        </row>
        <row r="362">
          <cell r="B362">
            <v>20.02</v>
          </cell>
          <cell r="E362">
            <v>5</v>
          </cell>
          <cell r="F362">
            <v>150000</v>
          </cell>
          <cell r="I362">
            <v>39022</v>
          </cell>
        </row>
        <row r="363">
          <cell r="B363">
            <v>20.03</v>
          </cell>
          <cell r="E363">
            <v>5</v>
          </cell>
          <cell r="F363">
            <v>381000</v>
          </cell>
          <cell r="I363">
            <v>38991</v>
          </cell>
        </row>
        <row r="364">
          <cell r="B364">
            <v>20.09</v>
          </cell>
          <cell r="E364">
            <v>6</v>
          </cell>
          <cell r="F364">
            <v>48372.093023255817</v>
          </cell>
          <cell r="I364">
            <v>38991</v>
          </cell>
        </row>
        <row r="365">
          <cell r="B365">
            <v>20.09</v>
          </cell>
          <cell r="E365">
            <v>6</v>
          </cell>
          <cell r="F365">
            <v>-48372.093023255817</v>
          </cell>
          <cell r="I365">
            <v>38991</v>
          </cell>
        </row>
        <row r="366">
          <cell r="B366">
            <v>20.03</v>
          </cell>
          <cell r="E366">
            <v>1</v>
          </cell>
          <cell r="F366">
            <v>242023.9</v>
          </cell>
          <cell r="I366">
            <v>39022</v>
          </cell>
        </row>
        <row r="367">
          <cell r="B367">
            <v>20.09</v>
          </cell>
          <cell r="E367">
            <v>1</v>
          </cell>
          <cell r="F367">
            <v>15000</v>
          </cell>
          <cell r="I367">
            <v>39052</v>
          </cell>
        </row>
        <row r="368">
          <cell r="B368">
            <v>20.09</v>
          </cell>
          <cell r="E368">
            <v>1</v>
          </cell>
          <cell r="F368">
            <v>20000</v>
          </cell>
          <cell r="I368">
            <v>39052</v>
          </cell>
        </row>
        <row r="369">
          <cell r="B369">
            <v>20.09</v>
          </cell>
          <cell r="E369">
            <v>1</v>
          </cell>
          <cell r="F369">
            <v>15000</v>
          </cell>
          <cell r="I369">
            <v>39052</v>
          </cell>
        </row>
        <row r="370">
          <cell r="B370">
            <v>20.09</v>
          </cell>
          <cell r="E370">
            <v>1</v>
          </cell>
          <cell r="F370">
            <v>4000</v>
          </cell>
          <cell r="I370">
            <v>39052</v>
          </cell>
        </row>
        <row r="371">
          <cell r="B371">
            <v>90.09</v>
          </cell>
          <cell r="E371">
            <v>1</v>
          </cell>
          <cell r="F371">
            <v>-3000</v>
          </cell>
          <cell r="I371">
            <v>39052</v>
          </cell>
        </row>
        <row r="372">
          <cell r="B372">
            <v>90.09</v>
          </cell>
          <cell r="E372">
            <v>1</v>
          </cell>
          <cell r="F372">
            <v>-5500</v>
          </cell>
          <cell r="I372">
            <v>39052</v>
          </cell>
        </row>
        <row r="373">
          <cell r="B373">
            <v>20.04</v>
          </cell>
          <cell r="E373">
            <v>1</v>
          </cell>
          <cell r="F373">
            <v>46530.235540000001</v>
          </cell>
          <cell r="I373">
            <v>39022</v>
          </cell>
        </row>
        <row r="374">
          <cell r="B374">
            <v>20.04</v>
          </cell>
          <cell r="E374">
            <v>2</v>
          </cell>
          <cell r="F374">
            <v>21427.2896</v>
          </cell>
          <cell r="I374">
            <v>39022</v>
          </cell>
        </row>
        <row r="375">
          <cell r="B375">
            <v>20.03</v>
          </cell>
          <cell r="E375">
            <v>2</v>
          </cell>
          <cell r="F375">
            <v>123108.33900000002</v>
          </cell>
          <cell r="I375">
            <v>39022</v>
          </cell>
        </row>
        <row r="376">
          <cell r="B376">
            <v>20.02</v>
          </cell>
          <cell r="E376">
            <v>2</v>
          </cell>
          <cell r="F376">
            <v>17000</v>
          </cell>
          <cell r="I376">
            <v>39052</v>
          </cell>
        </row>
        <row r="377">
          <cell r="B377">
            <v>20.04</v>
          </cell>
          <cell r="E377">
            <v>3</v>
          </cell>
          <cell r="F377">
            <v>41065.298000000003</v>
          </cell>
          <cell r="I377">
            <v>39022</v>
          </cell>
        </row>
        <row r="378">
          <cell r="B378">
            <v>90.02</v>
          </cell>
          <cell r="E378">
            <v>3</v>
          </cell>
          <cell r="F378">
            <v>-70000</v>
          </cell>
          <cell r="I378">
            <v>39052</v>
          </cell>
        </row>
        <row r="379">
          <cell r="B379">
            <v>20.03</v>
          </cell>
          <cell r="E379">
            <v>3</v>
          </cell>
          <cell r="F379">
            <v>465203.5301786667</v>
          </cell>
          <cell r="I379">
            <v>39022</v>
          </cell>
        </row>
        <row r="380">
          <cell r="B380">
            <v>20.02</v>
          </cell>
          <cell r="E380">
            <v>3</v>
          </cell>
          <cell r="F380">
            <v>50000</v>
          </cell>
          <cell r="I380">
            <v>39052</v>
          </cell>
        </row>
        <row r="381">
          <cell r="B381">
            <v>20.02</v>
          </cell>
          <cell r="E381">
            <v>3</v>
          </cell>
          <cell r="F381">
            <v>50000</v>
          </cell>
          <cell r="I381">
            <v>39052</v>
          </cell>
        </row>
        <row r="382">
          <cell r="B382">
            <v>20.02</v>
          </cell>
          <cell r="E382">
            <v>3</v>
          </cell>
          <cell r="F382">
            <v>50000</v>
          </cell>
          <cell r="I382">
            <v>39052</v>
          </cell>
        </row>
        <row r="383">
          <cell r="B383">
            <v>20.010000000000002</v>
          </cell>
          <cell r="E383">
            <v>3</v>
          </cell>
          <cell r="F383">
            <v>155000</v>
          </cell>
          <cell r="I383">
            <v>39052</v>
          </cell>
        </row>
        <row r="384">
          <cell r="B384">
            <v>20.010000000000002</v>
          </cell>
          <cell r="E384">
            <v>3</v>
          </cell>
          <cell r="F384">
            <v>155000</v>
          </cell>
          <cell r="I384">
            <v>39052</v>
          </cell>
        </row>
        <row r="385">
          <cell r="B385">
            <v>20.010000000000002</v>
          </cell>
          <cell r="E385">
            <v>3</v>
          </cell>
          <cell r="F385">
            <v>155000</v>
          </cell>
          <cell r="I385">
            <v>39052</v>
          </cell>
        </row>
        <row r="386">
          <cell r="B386">
            <v>20.09</v>
          </cell>
          <cell r="E386">
            <v>3</v>
          </cell>
          <cell r="F386">
            <v>8000</v>
          </cell>
          <cell r="I386">
            <v>39052</v>
          </cell>
        </row>
        <row r="387">
          <cell r="B387">
            <v>20.09</v>
          </cell>
          <cell r="E387">
            <v>3</v>
          </cell>
          <cell r="F387">
            <v>7000</v>
          </cell>
          <cell r="I387">
            <v>39052</v>
          </cell>
        </row>
        <row r="388">
          <cell r="B388">
            <v>20.09</v>
          </cell>
          <cell r="E388">
            <v>3</v>
          </cell>
          <cell r="F388">
            <v>8000</v>
          </cell>
          <cell r="I388">
            <v>39052</v>
          </cell>
        </row>
        <row r="389">
          <cell r="B389">
            <v>20.09</v>
          </cell>
          <cell r="E389">
            <v>3</v>
          </cell>
          <cell r="F389">
            <v>200000</v>
          </cell>
          <cell r="I389">
            <v>39052</v>
          </cell>
        </row>
        <row r="390">
          <cell r="B390">
            <v>20.09</v>
          </cell>
          <cell r="E390">
            <v>3</v>
          </cell>
          <cell r="F390">
            <v>200000</v>
          </cell>
          <cell r="I390">
            <v>39052</v>
          </cell>
        </row>
        <row r="391">
          <cell r="B391">
            <v>20.03</v>
          </cell>
          <cell r="E391">
            <v>4</v>
          </cell>
          <cell r="F391">
            <v>663086.20689655165</v>
          </cell>
          <cell r="I391">
            <v>39022</v>
          </cell>
        </row>
        <row r="392">
          <cell r="B392">
            <v>20.010000000000002</v>
          </cell>
          <cell r="E392">
            <v>4</v>
          </cell>
          <cell r="F392">
            <v>139500</v>
          </cell>
          <cell r="I392">
            <v>39052</v>
          </cell>
        </row>
        <row r="393">
          <cell r="B393">
            <v>20.010000000000002</v>
          </cell>
          <cell r="E393">
            <v>4</v>
          </cell>
          <cell r="F393">
            <v>139500</v>
          </cell>
          <cell r="I393">
            <v>39052</v>
          </cell>
        </row>
        <row r="394">
          <cell r="B394">
            <v>20.010000000000002</v>
          </cell>
          <cell r="E394">
            <v>4</v>
          </cell>
          <cell r="F394">
            <v>139500</v>
          </cell>
          <cell r="I394">
            <v>39052</v>
          </cell>
        </row>
        <row r="395">
          <cell r="B395">
            <v>20.02</v>
          </cell>
          <cell r="E395">
            <v>4</v>
          </cell>
          <cell r="F395">
            <v>300000</v>
          </cell>
          <cell r="I395">
            <v>39052</v>
          </cell>
        </row>
        <row r="396">
          <cell r="B396">
            <v>20.02</v>
          </cell>
          <cell r="E396">
            <v>4</v>
          </cell>
          <cell r="F396">
            <v>300000</v>
          </cell>
          <cell r="I396">
            <v>39052</v>
          </cell>
        </row>
        <row r="397">
          <cell r="B397">
            <v>20.02</v>
          </cell>
          <cell r="E397">
            <v>4</v>
          </cell>
          <cell r="F397">
            <v>300000</v>
          </cell>
          <cell r="I397">
            <v>39052</v>
          </cell>
        </row>
        <row r="398">
          <cell r="B398">
            <v>20.09</v>
          </cell>
          <cell r="E398">
            <v>4</v>
          </cell>
          <cell r="F398">
            <v>70000</v>
          </cell>
          <cell r="I398">
            <v>39052</v>
          </cell>
        </row>
        <row r="399">
          <cell r="B399">
            <v>20.09</v>
          </cell>
          <cell r="E399">
            <v>4</v>
          </cell>
          <cell r="F399">
            <v>70000</v>
          </cell>
          <cell r="I399">
            <v>39052</v>
          </cell>
        </row>
        <row r="400">
          <cell r="B400">
            <v>20.09</v>
          </cell>
          <cell r="E400">
            <v>4</v>
          </cell>
          <cell r="F400">
            <v>70000</v>
          </cell>
          <cell r="I400">
            <v>39052</v>
          </cell>
        </row>
        <row r="401">
          <cell r="B401">
            <v>90.01</v>
          </cell>
          <cell r="E401">
            <v>4</v>
          </cell>
          <cell r="F401">
            <v>-4000000</v>
          </cell>
          <cell r="I401">
            <v>39052</v>
          </cell>
        </row>
        <row r="402">
          <cell r="B402">
            <v>90.01</v>
          </cell>
          <cell r="E402">
            <v>4</v>
          </cell>
          <cell r="F402">
            <v>-2000000</v>
          </cell>
          <cell r="I402">
            <v>39052</v>
          </cell>
        </row>
        <row r="403">
          <cell r="B403">
            <v>20.03</v>
          </cell>
          <cell r="E403">
            <v>6</v>
          </cell>
          <cell r="F403">
            <v>444500</v>
          </cell>
          <cell r="I403">
            <v>39022</v>
          </cell>
        </row>
        <row r="404">
          <cell r="B404">
            <v>20.079999999999998</v>
          </cell>
          <cell r="E404">
            <v>6</v>
          </cell>
          <cell r="F404">
            <v>3988.9633425305487</v>
          </cell>
          <cell r="I404">
            <v>39022</v>
          </cell>
        </row>
        <row r="405">
          <cell r="B405">
            <v>20.010000000000002</v>
          </cell>
          <cell r="E405">
            <v>6</v>
          </cell>
          <cell r="F405">
            <v>228532.00000000003</v>
          </cell>
          <cell r="I405">
            <v>39052</v>
          </cell>
        </row>
        <row r="406">
          <cell r="B406">
            <v>20.010000000000002</v>
          </cell>
          <cell r="E406">
            <v>6</v>
          </cell>
          <cell r="F406">
            <v>228532.00000000003</v>
          </cell>
          <cell r="I406">
            <v>39052</v>
          </cell>
        </row>
        <row r="407">
          <cell r="B407">
            <v>20.010000000000002</v>
          </cell>
          <cell r="E407">
            <v>6</v>
          </cell>
          <cell r="F407">
            <v>228532.00000000003</v>
          </cell>
          <cell r="I407">
            <v>39052</v>
          </cell>
        </row>
        <row r="408">
          <cell r="B408">
            <v>20.07</v>
          </cell>
          <cell r="E408">
            <v>6</v>
          </cell>
          <cell r="F408">
            <v>42460.000000000007</v>
          </cell>
          <cell r="I408">
            <v>39052</v>
          </cell>
        </row>
        <row r="409">
          <cell r="B409">
            <v>20.100000000000001</v>
          </cell>
          <cell r="E409">
            <v>6</v>
          </cell>
          <cell r="F409">
            <v>0</v>
          </cell>
          <cell r="I409">
            <v>39052</v>
          </cell>
        </row>
        <row r="410">
          <cell r="B410">
            <v>20.09</v>
          </cell>
          <cell r="E410">
            <v>6</v>
          </cell>
          <cell r="F410">
            <v>30000</v>
          </cell>
          <cell r="I410">
            <v>39052</v>
          </cell>
        </row>
        <row r="411">
          <cell r="B411">
            <v>20.059999999999999</v>
          </cell>
          <cell r="E411">
            <v>6</v>
          </cell>
          <cell r="F411">
            <v>200000</v>
          </cell>
          <cell r="I411">
            <v>39052</v>
          </cell>
        </row>
        <row r="412">
          <cell r="B412">
            <v>20.05</v>
          </cell>
          <cell r="E412">
            <v>6</v>
          </cell>
          <cell r="F412">
            <v>138886</v>
          </cell>
          <cell r="I412">
            <v>39052</v>
          </cell>
        </row>
        <row r="413">
          <cell r="B413">
            <v>20.05</v>
          </cell>
          <cell r="E413">
            <v>6</v>
          </cell>
          <cell r="F413">
            <v>138886</v>
          </cell>
          <cell r="I413">
            <v>39052</v>
          </cell>
        </row>
        <row r="414">
          <cell r="B414">
            <v>20.05</v>
          </cell>
          <cell r="E414">
            <v>6</v>
          </cell>
          <cell r="F414">
            <v>138886</v>
          </cell>
          <cell r="I414">
            <v>39052</v>
          </cell>
        </row>
        <row r="415">
          <cell r="B415">
            <v>20.02</v>
          </cell>
          <cell r="E415">
            <v>6</v>
          </cell>
          <cell r="F415">
            <v>100000</v>
          </cell>
          <cell r="I415">
            <v>39052</v>
          </cell>
        </row>
        <row r="416">
          <cell r="B416">
            <v>20.02</v>
          </cell>
          <cell r="E416">
            <v>6</v>
          </cell>
          <cell r="F416">
            <v>100000</v>
          </cell>
          <cell r="I416">
            <v>39052</v>
          </cell>
        </row>
        <row r="417">
          <cell r="B417">
            <v>20.02</v>
          </cell>
          <cell r="E417">
            <v>6</v>
          </cell>
          <cell r="F417">
            <v>100000</v>
          </cell>
          <cell r="I417">
            <v>39052</v>
          </cell>
        </row>
        <row r="418">
          <cell r="B418">
            <v>20.02</v>
          </cell>
          <cell r="E418">
            <v>6</v>
          </cell>
          <cell r="F418">
            <v>33333.333333333336</v>
          </cell>
          <cell r="I418">
            <v>39052</v>
          </cell>
        </row>
        <row r="419">
          <cell r="B419">
            <v>20.02</v>
          </cell>
          <cell r="E419">
            <v>6</v>
          </cell>
          <cell r="F419">
            <v>33333.333333333336</v>
          </cell>
          <cell r="I419">
            <v>39052</v>
          </cell>
        </row>
        <row r="420">
          <cell r="B420">
            <v>20.02</v>
          </cell>
          <cell r="E420">
            <v>6</v>
          </cell>
          <cell r="F420">
            <v>33333.333333333336</v>
          </cell>
          <cell r="I420">
            <v>39052</v>
          </cell>
        </row>
        <row r="421">
          <cell r="B421">
            <v>90.03</v>
          </cell>
          <cell r="E421">
            <v>6</v>
          </cell>
          <cell r="F421">
            <v>-500000</v>
          </cell>
          <cell r="I421">
            <v>39052</v>
          </cell>
        </row>
        <row r="422">
          <cell r="B422">
            <v>90.03</v>
          </cell>
          <cell r="E422">
            <v>6</v>
          </cell>
          <cell r="F422">
            <v>-1000000</v>
          </cell>
          <cell r="I422">
            <v>39052</v>
          </cell>
        </row>
        <row r="423">
          <cell r="B423">
            <v>90.03</v>
          </cell>
          <cell r="E423">
            <v>6</v>
          </cell>
          <cell r="F423">
            <v>-1500000</v>
          </cell>
          <cell r="I423">
            <v>39052</v>
          </cell>
        </row>
        <row r="424">
          <cell r="B424">
            <v>20.09</v>
          </cell>
          <cell r="E424">
            <v>7</v>
          </cell>
          <cell r="F424">
            <v>137100</v>
          </cell>
          <cell r="I424">
            <v>39052</v>
          </cell>
        </row>
        <row r="425">
          <cell r="B425">
            <v>20.03</v>
          </cell>
          <cell r="E425">
            <v>7.01</v>
          </cell>
          <cell r="F425">
            <v>215900</v>
          </cell>
          <cell r="I425">
            <v>39022</v>
          </cell>
        </row>
        <row r="426">
          <cell r="B426">
            <v>20.05</v>
          </cell>
          <cell r="E426">
            <v>7.01</v>
          </cell>
          <cell r="F426">
            <v>6000</v>
          </cell>
          <cell r="I426">
            <v>39022</v>
          </cell>
        </row>
        <row r="427">
          <cell r="B427">
            <v>20.100000000000001</v>
          </cell>
          <cell r="E427">
            <v>7.01</v>
          </cell>
          <cell r="F427">
            <v>0</v>
          </cell>
          <cell r="I427">
            <v>39052</v>
          </cell>
        </row>
        <row r="428">
          <cell r="B428">
            <v>20.100000000000001</v>
          </cell>
          <cell r="E428">
            <v>7.01</v>
          </cell>
          <cell r="F428">
            <v>0</v>
          </cell>
          <cell r="I428">
            <v>39052</v>
          </cell>
        </row>
        <row r="429">
          <cell r="B429">
            <v>20.03</v>
          </cell>
          <cell r="E429">
            <v>7.02</v>
          </cell>
          <cell r="F429">
            <v>92327.586206896551</v>
          </cell>
          <cell r="I429">
            <v>39022</v>
          </cell>
        </row>
        <row r="430">
          <cell r="B430">
            <v>20.010000000000002</v>
          </cell>
          <cell r="E430">
            <v>7.02</v>
          </cell>
          <cell r="F430">
            <v>0</v>
          </cell>
          <cell r="I430">
            <v>39052</v>
          </cell>
        </row>
        <row r="431">
          <cell r="B431">
            <v>20.02</v>
          </cell>
          <cell r="E431">
            <v>7.02</v>
          </cell>
          <cell r="F431">
            <v>0</v>
          </cell>
          <cell r="I431">
            <v>39052</v>
          </cell>
        </row>
        <row r="432">
          <cell r="B432">
            <v>20.03</v>
          </cell>
          <cell r="E432">
            <v>8</v>
          </cell>
          <cell r="F432">
            <v>14207.880000000001</v>
          </cell>
          <cell r="I432">
            <v>39022</v>
          </cell>
        </row>
        <row r="433">
          <cell r="B433">
            <v>20.03</v>
          </cell>
          <cell r="E433">
            <v>10</v>
          </cell>
          <cell r="F433">
            <v>76200</v>
          </cell>
          <cell r="I433">
            <v>39022</v>
          </cell>
        </row>
        <row r="434">
          <cell r="B434">
            <v>20.02</v>
          </cell>
          <cell r="E434">
            <v>10</v>
          </cell>
          <cell r="F434">
            <v>10000</v>
          </cell>
          <cell r="I434">
            <v>39052</v>
          </cell>
        </row>
        <row r="435">
          <cell r="B435">
            <v>20.02</v>
          </cell>
          <cell r="E435">
            <v>10</v>
          </cell>
          <cell r="F435">
            <v>10000</v>
          </cell>
          <cell r="I435">
            <v>39052</v>
          </cell>
        </row>
        <row r="436">
          <cell r="B436">
            <v>20.02</v>
          </cell>
          <cell r="E436">
            <v>10</v>
          </cell>
          <cell r="F436">
            <v>10000</v>
          </cell>
          <cell r="I436">
            <v>39052</v>
          </cell>
        </row>
        <row r="437">
          <cell r="B437">
            <v>20.02</v>
          </cell>
          <cell r="E437">
            <v>10</v>
          </cell>
          <cell r="F437">
            <v>200000</v>
          </cell>
          <cell r="I437">
            <v>39052</v>
          </cell>
        </row>
        <row r="438">
          <cell r="B438">
            <v>20.04</v>
          </cell>
          <cell r="E438">
            <v>11</v>
          </cell>
          <cell r="F438">
            <v>31697.16</v>
          </cell>
          <cell r="I438">
            <v>39022</v>
          </cell>
        </row>
        <row r="439">
          <cell r="B439">
            <v>20.03</v>
          </cell>
          <cell r="E439">
            <v>11</v>
          </cell>
          <cell r="F439">
            <v>100000</v>
          </cell>
          <cell r="I439">
            <v>39022</v>
          </cell>
        </row>
        <row r="440">
          <cell r="B440">
            <v>20.02</v>
          </cell>
          <cell r="E440">
            <v>11</v>
          </cell>
          <cell r="F440">
            <v>0</v>
          </cell>
          <cell r="I440">
            <v>39052</v>
          </cell>
        </row>
        <row r="441">
          <cell r="B441">
            <v>90.05</v>
          </cell>
          <cell r="E441">
            <v>11</v>
          </cell>
          <cell r="F441">
            <v>0</v>
          </cell>
          <cell r="I441">
            <v>39022</v>
          </cell>
        </row>
        <row r="442">
          <cell r="B442">
            <v>90.01</v>
          </cell>
          <cell r="E442">
            <v>4</v>
          </cell>
          <cell r="F442">
            <v>-500000</v>
          </cell>
          <cell r="I442">
            <v>39022</v>
          </cell>
        </row>
        <row r="443">
          <cell r="B443">
            <v>20.010000000000002</v>
          </cell>
          <cell r="E443">
            <v>5</v>
          </cell>
          <cell r="F443">
            <v>93000.000000000015</v>
          </cell>
          <cell r="I443">
            <v>39052</v>
          </cell>
        </row>
        <row r="444">
          <cell r="B444">
            <v>20.010000000000002</v>
          </cell>
          <cell r="E444">
            <v>5</v>
          </cell>
          <cell r="F444">
            <v>93000.000000000015</v>
          </cell>
          <cell r="I444">
            <v>39052</v>
          </cell>
        </row>
        <row r="445">
          <cell r="B445">
            <v>20.010000000000002</v>
          </cell>
          <cell r="E445">
            <v>5</v>
          </cell>
          <cell r="F445">
            <v>93000.000000000015</v>
          </cell>
          <cell r="I445">
            <v>39052</v>
          </cell>
        </row>
        <row r="446">
          <cell r="B446">
            <v>20.02</v>
          </cell>
          <cell r="E446">
            <v>5</v>
          </cell>
          <cell r="F446">
            <v>33333.333333333336</v>
          </cell>
          <cell r="I446">
            <v>39052</v>
          </cell>
        </row>
        <row r="447">
          <cell r="B447">
            <v>20.02</v>
          </cell>
          <cell r="E447">
            <v>5</v>
          </cell>
          <cell r="F447">
            <v>33333.333333333336</v>
          </cell>
          <cell r="I447">
            <v>39052</v>
          </cell>
        </row>
        <row r="448">
          <cell r="B448">
            <v>20.02</v>
          </cell>
          <cell r="E448">
            <v>5</v>
          </cell>
          <cell r="F448">
            <v>33333.333333333336</v>
          </cell>
          <cell r="I448">
            <v>39052</v>
          </cell>
        </row>
        <row r="449">
          <cell r="B449">
            <v>20.03</v>
          </cell>
          <cell r="E449">
            <v>5</v>
          </cell>
          <cell r="F449">
            <v>444500</v>
          </cell>
          <cell r="I449">
            <v>39022</v>
          </cell>
        </row>
        <row r="450">
          <cell r="B450">
            <v>90.04</v>
          </cell>
          <cell r="E450">
            <v>5</v>
          </cell>
          <cell r="F450">
            <v>-390000</v>
          </cell>
          <cell r="I450">
            <v>39052</v>
          </cell>
        </row>
        <row r="451">
          <cell r="B451">
            <v>90.04</v>
          </cell>
          <cell r="E451">
            <v>5</v>
          </cell>
          <cell r="F451">
            <v>-390000</v>
          </cell>
          <cell r="I451">
            <v>39052</v>
          </cell>
        </row>
        <row r="452">
          <cell r="B452">
            <v>20.03</v>
          </cell>
          <cell r="E452">
            <v>100</v>
          </cell>
          <cell r="F452">
            <v>700000</v>
          </cell>
        </row>
        <row r="453">
          <cell r="B453">
            <v>20.09</v>
          </cell>
          <cell r="E453">
            <v>100</v>
          </cell>
          <cell r="F453">
            <v>1000000</v>
          </cell>
        </row>
        <row r="454">
          <cell r="B454">
            <v>20.09</v>
          </cell>
          <cell r="E454">
            <v>6</v>
          </cell>
          <cell r="F454">
            <v>85581.395348837221</v>
          </cell>
          <cell r="I454">
            <v>39022</v>
          </cell>
        </row>
        <row r="455">
          <cell r="B455">
            <v>20.09</v>
          </cell>
          <cell r="E455">
            <v>6</v>
          </cell>
          <cell r="F455">
            <v>-85581.395348837221</v>
          </cell>
          <cell r="I455">
            <v>39022</v>
          </cell>
        </row>
        <row r="456">
          <cell r="B456">
            <v>20.03</v>
          </cell>
          <cell r="E456">
            <v>1</v>
          </cell>
          <cell r="F456">
            <v>242023.9</v>
          </cell>
          <cell r="I456">
            <v>39052</v>
          </cell>
        </row>
        <row r="457">
          <cell r="B457">
            <v>20.09</v>
          </cell>
          <cell r="E457">
            <v>1</v>
          </cell>
          <cell r="F457">
            <v>15000</v>
          </cell>
          <cell r="I457">
            <v>39083</v>
          </cell>
        </row>
        <row r="458">
          <cell r="B458">
            <v>20.09</v>
          </cell>
          <cell r="E458">
            <v>1</v>
          </cell>
          <cell r="F458">
            <v>20000</v>
          </cell>
          <cell r="I458">
            <v>39083</v>
          </cell>
        </row>
        <row r="459">
          <cell r="B459">
            <v>20.09</v>
          </cell>
          <cell r="E459">
            <v>1</v>
          </cell>
          <cell r="F459">
            <v>15000</v>
          </cell>
          <cell r="I459">
            <v>39083</v>
          </cell>
        </row>
        <row r="460">
          <cell r="B460">
            <v>20.09</v>
          </cell>
          <cell r="E460">
            <v>1</v>
          </cell>
          <cell r="F460">
            <v>4000</v>
          </cell>
          <cell r="I460">
            <v>39083</v>
          </cell>
        </row>
        <row r="461">
          <cell r="B461">
            <v>90.09</v>
          </cell>
          <cell r="E461">
            <v>1</v>
          </cell>
          <cell r="F461">
            <v>-3000</v>
          </cell>
          <cell r="I461">
            <v>39083</v>
          </cell>
        </row>
        <row r="462">
          <cell r="B462">
            <v>90.09</v>
          </cell>
          <cell r="E462">
            <v>1</v>
          </cell>
          <cell r="F462">
            <v>-5500</v>
          </cell>
          <cell r="I462">
            <v>39083</v>
          </cell>
        </row>
        <row r="463">
          <cell r="B463">
            <v>20.04</v>
          </cell>
          <cell r="E463">
            <v>1</v>
          </cell>
          <cell r="F463">
            <v>82538.275615999984</v>
          </cell>
          <cell r="I463">
            <v>39052</v>
          </cell>
        </row>
        <row r="464">
          <cell r="B464">
            <v>20.02</v>
          </cell>
          <cell r="E464">
            <v>1</v>
          </cell>
          <cell r="F464">
            <v>32000</v>
          </cell>
          <cell r="I464">
            <v>39052</v>
          </cell>
        </row>
        <row r="465">
          <cell r="B465">
            <v>20.04</v>
          </cell>
          <cell r="E465">
            <v>2</v>
          </cell>
          <cell r="F465">
            <v>32103.174399999996</v>
          </cell>
          <cell r="I465">
            <v>39052</v>
          </cell>
        </row>
        <row r="466">
          <cell r="B466">
            <v>20.03</v>
          </cell>
          <cell r="E466">
            <v>2</v>
          </cell>
          <cell r="F466">
            <v>123108.33900000002</v>
          </cell>
          <cell r="I466">
            <v>39052</v>
          </cell>
        </row>
        <row r="467">
          <cell r="B467">
            <v>20.02</v>
          </cell>
          <cell r="E467">
            <v>2</v>
          </cell>
          <cell r="F467">
            <v>17000</v>
          </cell>
          <cell r="I467">
            <v>39052</v>
          </cell>
        </row>
        <row r="468">
          <cell r="B468">
            <v>20.04</v>
          </cell>
          <cell r="E468">
            <v>3</v>
          </cell>
          <cell r="F468">
            <v>97061.324800000002</v>
          </cell>
          <cell r="I468">
            <v>39052</v>
          </cell>
        </row>
        <row r="469">
          <cell r="B469">
            <v>90.02</v>
          </cell>
          <cell r="E469">
            <v>3</v>
          </cell>
          <cell r="F469">
            <v>-70000</v>
          </cell>
          <cell r="I469">
            <v>39083</v>
          </cell>
        </row>
        <row r="470">
          <cell r="B470">
            <v>20.03</v>
          </cell>
          <cell r="E470">
            <v>3</v>
          </cell>
          <cell r="F470">
            <v>571500</v>
          </cell>
          <cell r="I470">
            <v>39052</v>
          </cell>
        </row>
        <row r="471">
          <cell r="B471">
            <v>20.02</v>
          </cell>
          <cell r="E471">
            <v>3</v>
          </cell>
          <cell r="F471">
            <v>50000</v>
          </cell>
          <cell r="I471">
            <v>39083</v>
          </cell>
        </row>
        <row r="472">
          <cell r="B472">
            <v>20.02</v>
          </cell>
          <cell r="E472">
            <v>3</v>
          </cell>
          <cell r="F472">
            <v>50000</v>
          </cell>
          <cell r="I472">
            <v>39083</v>
          </cell>
        </row>
        <row r="473">
          <cell r="B473">
            <v>20.02</v>
          </cell>
          <cell r="E473">
            <v>3</v>
          </cell>
          <cell r="F473">
            <v>50000</v>
          </cell>
          <cell r="I473">
            <v>39083</v>
          </cell>
        </row>
        <row r="474">
          <cell r="B474">
            <v>20.010000000000002</v>
          </cell>
          <cell r="E474">
            <v>3</v>
          </cell>
          <cell r="F474">
            <v>155000</v>
          </cell>
          <cell r="I474">
            <v>39083</v>
          </cell>
        </row>
        <row r="475">
          <cell r="B475">
            <v>20.010000000000002</v>
          </cell>
          <cell r="E475">
            <v>3</v>
          </cell>
          <cell r="F475">
            <v>155000</v>
          </cell>
          <cell r="I475">
            <v>39083</v>
          </cell>
        </row>
        <row r="476">
          <cell r="B476">
            <v>20.010000000000002</v>
          </cell>
          <cell r="E476">
            <v>3</v>
          </cell>
          <cell r="F476">
            <v>155000</v>
          </cell>
          <cell r="I476">
            <v>39083</v>
          </cell>
        </row>
        <row r="477">
          <cell r="B477">
            <v>20.02</v>
          </cell>
          <cell r="E477">
            <v>3</v>
          </cell>
          <cell r="F477">
            <v>10853.333333333334</v>
          </cell>
          <cell r="I477">
            <v>39083</v>
          </cell>
        </row>
        <row r="478">
          <cell r="B478">
            <v>20.02</v>
          </cell>
          <cell r="E478">
            <v>3</v>
          </cell>
          <cell r="F478">
            <v>10853.333333333334</v>
          </cell>
          <cell r="I478">
            <v>39083</v>
          </cell>
        </row>
        <row r="479">
          <cell r="B479">
            <v>20.02</v>
          </cell>
          <cell r="E479">
            <v>3</v>
          </cell>
          <cell r="F479">
            <v>10853.333333333334</v>
          </cell>
          <cell r="I479">
            <v>39083</v>
          </cell>
        </row>
        <row r="480">
          <cell r="B480">
            <v>20.09</v>
          </cell>
          <cell r="E480">
            <v>3</v>
          </cell>
          <cell r="F480">
            <v>8000</v>
          </cell>
          <cell r="I480">
            <v>39083</v>
          </cell>
        </row>
        <row r="481">
          <cell r="B481">
            <v>20.09</v>
          </cell>
          <cell r="E481">
            <v>3</v>
          </cell>
          <cell r="F481">
            <v>7000</v>
          </cell>
          <cell r="I481">
            <v>39083</v>
          </cell>
        </row>
        <row r="482">
          <cell r="B482">
            <v>20.09</v>
          </cell>
          <cell r="E482">
            <v>3</v>
          </cell>
          <cell r="F482">
            <v>8000</v>
          </cell>
          <cell r="I482">
            <v>39083</v>
          </cell>
        </row>
        <row r="483">
          <cell r="B483">
            <v>20.09</v>
          </cell>
          <cell r="E483">
            <v>3</v>
          </cell>
          <cell r="F483">
            <v>240000</v>
          </cell>
          <cell r="I483">
            <v>39083</v>
          </cell>
        </row>
        <row r="484">
          <cell r="B484">
            <v>20.09</v>
          </cell>
          <cell r="E484">
            <v>3</v>
          </cell>
          <cell r="F484">
            <v>240000</v>
          </cell>
          <cell r="I484">
            <v>39083</v>
          </cell>
        </row>
        <row r="485">
          <cell r="B485">
            <v>20.03</v>
          </cell>
          <cell r="E485">
            <v>4</v>
          </cell>
          <cell r="F485">
            <v>827234.48275862064</v>
          </cell>
          <cell r="I485">
            <v>39052</v>
          </cell>
        </row>
        <row r="486">
          <cell r="B486">
            <v>20.010000000000002</v>
          </cell>
          <cell r="E486">
            <v>4</v>
          </cell>
          <cell r="F486">
            <v>179360</v>
          </cell>
          <cell r="I486">
            <v>39083</v>
          </cell>
        </row>
        <row r="487">
          <cell r="B487">
            <v>20.010000000000002</v>
          </cell>
          <cell r="E487">
            <v>4</v>
          </cell>
          <cell r="F487">
            <v>179360</v>
          </cell>
          <cell r="I487">
            <v>39083</v>
          </cell>
        </row>
        <row r="488">
          <cell r="B488">
            <v>20.010000000000002</v>
          </cell>
          <cell r="E488">
            <v>4</v>
          </cell>
          <cell r="F488">
            <v>179360</v>
          </cell>
          <cell r="I488">
            <v>39083</v>
          </cell>
        </row>
        <row r="489">
          <cell r="B489">
            <v>20.02</v>
          </cell>
          <cell r="E489">
            <v>4</v>
          </cell>
          <cell r="F489">
            <v>13005.5</v>
          </cell>
          <cell r="I489">
            <v>39083</v>
          </cell>
        </row>
        <row r="490">
          <cell r="B490">
            <v>20.02</v>
          </cell>
          <cell r="E490">
            <v>4</v>
          </cell>
          <cell r="F490">
            <v>13005.5</v>
          </cell>
          <cell r="I490">
            <v>39083</v>
          </cell>
        </row>
        <row r="491">
          <cell r="B491">
            <v>20.02</v>
          </cell>
          <cell r="E491">
            <v>4</v>
          </cell>
          <cell r="F491">
            <v>13005.5</v>
          </cell>
          <cell r="I491">
            <v>39083</v>
          </cell>
        </row>
        <row r="492">
          <cell r="B492">
            <v>20.02</v>
          </cell>
          <cell r="E492">
            <v>4</v>
          </cell>
          <cell r="F492">
            <v>300000</v>
          </cell>
          <cell r="I492">
            <v>39083</v>
          </cell>
        </row>
        <row r="493">
          <cell r="B493">
            <v>20.02</v>
          </cell>
          <cell r="E493">
            <v>4</v>
          </cell>
          <cell r="F493">
            <v>300000</v>
          </cell>
          <cell r="I493">
            <v>39083</v>
          </cell>
        </row>
        <row r="494">
          <cell r="B494">
            <v>20.02</v>
          </cell>
          <cell r="E494">
            <v>4</v>
          </cell>
          <cell r="F494">
            <v>300000</v>
          </cell>
          <cell r="I494">
            <v>39083</v>
          </cell>
        </row>
        <row r="495">
          <cell r="B495">
            <v>20.09</v>
          </cell>
          <cell r="E495">
            <v>4</v>
          </cell>
          <cell r="F495">
            <v>70000</v>
          </cell>
          <cell r="I495">
            <v>39083</v>
          </cell>
        </row>
        <row r="496">
          <cell r="B496">
            <v>20.09</v>
          </cell>
          <cell r="E496">
            <v>4</v>
          </cell>
          <cell r="F496">
            <v>70000</v>
          </cell>
          <cell r="I496">
            <v>39083</v>
          </cell>
        </row>
        <row r="497">
          <cell r="B497">
            <v>20.09</v>
          </cell>
          <cell r="E497">
            <v>4</v>
          </cell>
          <cell r="F497">
            <v>70000</v>
          </cell>
          <cell r="I497">
            <v>39083</v>
          </cell>
        </row>
        <row r="498">
          <cell r="B498">
            <v>90.01</v>
          </cell>
          <cell r="E498">
            <v>4</v>
          </cell>
          <cell r="F498">
            <v>0</v>
          </cell>
          <cell r="I498">
            <v>39083</v>
          </cell>
        </row>
        <row r="499">
          <cell r="B499">
            <v>90.01</v>
          </cell>
          <cell r="E499">
            <v>4</v>
          </cell>
          <cell r="F499">
            <v>-460000</v>
          </cell>
          <cell r="I499">
            <v>39083</v>
          </cell>
        </row>
        <row r="500">
          <cell r="B500">
            <v>20.03</v>
          </cell>
          <cell r="E500">
            <v>6</v>
          </cell>
          <cell r="F500">
            <v>254000</v>
          </cell>
          <cell r="I500">
            <v>39052</v>
          </cell>
        </row>
        <row r="501">
          <cell r="B501">
            <v>20.079999999999998</v>
          </cell>
          <cell r="E501">
            <v>6</v>
          </cell>
          <cell r="F501">
            <v>12140.323216397321</v>
          </cell>
          <cell r="I501">
            <v>39052</v>
          </cell>
        </row>
        <row r="502">
          <cell r="B502">
            <v>20.010000000000002</v>
          </cell>
          <cell r="E502">
            <v>6</v>
          </cell>
          <cell r="F502">
            <v>229077.33333333334</v>
          </cell>
          <cell r="I502">
            <v>39083</v>
          </cell>
        </row>
        <row r="503">
          <cell r="B503">
            <v>20.010000000000002</v>
          </cell>
          <cell r="E503">
            <v>6</v>
          </cell>
          <cell r="F503">
            <v>229077.33333333334</v>
          </cell>
          <cell r="I503">
            <v>39083</v>
          </cell>
        </row>
        <row r="504">
          <cell r="B504">
            <v>20.010000000000002</v>
          </cell>
          <cell r="E504">
            <v>6</v>
          </cell>
          <cell r="F504">
            <v>229077.33333333334</v>
          </cell>
          <cell r="I504">
            <v>39083</v>
          </cell>
        </row>
        <row r="505">
          <cell r="B505">
            <v>20.09</v>
          </cell>
          <cell r="E505">
            <v>6</v>
          </cell>
          <cell r="F505">
            <v>48000</v>
          </cell>
          <cell r="I505">
            <v>39083</v>
          </cell>
        </row>
        <row r="506">
          <cell r="B506">
            <v>20.07</v>
          </cell>
          <cell r="E506">
            <v>6</v>
          </cell>
          <cell r="F506">
            <v>53711.9</v>
          </cell>
          <cell r="I506">
            <v>39083</v>
          </cell>
        </row>
        <row r="507">
          <cell r="B507">
            <v>20.100000000000001</v>
          </cell>
          <cell r="E507">
            <v>6</v>
          </cell>
          <cell r="F507">
            <v>0</v>
          </cell>
          <cell r="I507">
            <v>39083</v>
          </cell>
        </row>
        <row r="508">
          <cell r="B508">
            <v>20.09</v>
          </cell>
          <cell r="E508">
            <v>6</v>
          </cell>
          <cell r="F508">
            <v>30000</v>
          </cell>
          <cell r="I508">
            <v>39083</v>
          </cell>
        </row>
        <row r="509">
          <cell r="B509">
            <v>20.059999999999999</v>
          </cell>
          <cell r="E509">
            <v>6</v>
          </cell>
          <cell r="F509">
            <v>200000</v>
          </cell>
          <cell r="I509">
            <v>39083</v>
          </cell>
        </row>
        <row r="510">
          <cell r="B510">
            <v>20.05</v>
          </cell>
          <cell r="E510">
            <v>6</v>
          </cell>
          <cell r="F510">
            <v>137713.11000000002</v>
          </cell>
          <cell r="I510">
            <v>39083</v>
          </cell>
        </row>
        <row r="511">
          <cell r="B511">
            <v>20.05</v>
          </cell>
          <cell r="E511">
            <v>6</v>
          </cell>
          <cell r="F511">
            <v>137713.11000000002</v>
          </cell>
          <cell r="I511">
            <v>39083</v>
          </cell>
        </row>
        <row r="512">
          <cell r="B512">
            <v>20.05</v>
          </cell>
          <cell r="E512">
            <v>6</v>
          </cell>
          <cell r="F512">
            <v>137713.11000000002</v>
          </cell>
          <cell r="I512">
            <v>39083</v>
          </cell>
        </row>
        <row r="513">
          <cell r="B513">
            <v>20.05</v>
          </cell>
          <cell r="E513">
            <v>6</v>
          </cell>
          <cell r="F513">
            <v>21400</v>
          </cell>
          <cell r="I513">
            <v>39083</v>
          </cell>
        </row>
        <row r="514">
          <cell r="B514">
            <v>20.02</v>
          </cell>
          <cell r="E514">
            <v>6</v>
          </cell>
          <cell r="F514">
            <v>100000</v>
          </cell>
          <cell r="I514">
            <v>39083</v>
          </cell>
        </row>
        <row r="515">
          <cell r="B515">
            <v>20.02</v>
          </cell>
          <cell r="E515">
            <v>6</v>
          </cell>
          <cell r="F515">
            <v>100000</v>
          </cell>
          <cell r="I515">
            <v>39083</v>
          </cell>
        </row>
        <row r="516">
          <cell r="B516">
            <v>20.02</v>
          </cell>
          <cell r="E516">
            <v>6</v>
          </cell>
          <cell r="F516">
            <v>100000</v>
          </cell>
          <cell r="I516">
            <v>39083</v>
          </cell>
        </row>
        <row r="517">
          <cell r="B517">
            <v>20.02</v>
          </cell>
          <cell r="E517">
            <v>6</v>
          </cell>
          <cell r="F517">
            <v>33333.333333333336</v>
          </cell>
          <cell r="I517">
            <v>39083</v>
          </cell>
        </row>
        <row r="518">
          <cell r="B518">
            <v>20.02</v>
          </cell>
          <cell r="E518">
            <v>6</v>
          </cell>
          <cell r="F518">
            <v>33333.333333333336</v>
          </cell>
          <cell r="I518">
            <v>39083</v>
          </cell>
        </row>
        <row r="519">
          <cell r="B519">
            <v>20.02</v>
          </cell>
          <cell r="E519">
            <v>6</v>
          </cell>
          <cell r="F519">
            <v>33333.333333333336</v>
          </cell>
          <cell r="I519">
            <v>39083</v>
          </cell>
        </row>
        <row r="520">
          <cell r="B520">
            <v>90.03</v>
          </cell>
          <cell r="E520">
            <v>6</v>
          </cell>
          <cell r="F520">
            <v>0</v>
          </cell>
          <cell r="I520">
            <v>39083</v>
          </cell>
        </row>
        <row r="521">
          <cell r="B521">
            <v>90.03</v>
          </cell>
          <cell r="E521">
            <v>6</v>
          </cell>
          <cell r="F521">
            <v>0</v>
          </cell>
          <cell r="I521">
            <v>39083</v>
          </cell>
        </row>
        <row r="522">
          <cell r="B522">
            <v>90.03</v>
          </cell>
          <cell r="E522">
            <v>6</v>
          </cell>
          <cell r="F522">
            <v>-1500000</v>
          </cell>
          <cell r="I522">
            <v>39083</v>
          </cell>
        </row>
        <row r="523">
          <cell r="B523">
            <v>20.03</v>
          </cell>
          <cell r="E523">
            <v>7.01</v>
          </cell>
          <cell r="F523">
            <v>215900</v>
          </cell>
          <cell r="I523">
            <v>39052</v>
          </cell>
        </row>
        <row r="524">
          <cell r="B524">
            <v>20.05</v>
          </cell>
          <cell r="E524">
            <v>7.01</v>
          </cell>
          <cell r="F524">
            <v>6000</v>
          </cell>
          <cell r="I524">
            <v>39052</v>
          </cell>
        </row>
        <row r="525">
          <cell r="B525">
            <v>20.02</v>
          </cell>
          <cell r="E525">
            <v>7.01</v>
          </cell>
          <cell r="F525">
            <v>210500</v>
          </cell>
          <cell r="I525">
            <v>39083</v>
          </cell>
        </row>
        <row r="526">
          <cell r="B526">
            <v>20.100000000000001</v>
          </cell>
          <cell r="E526">
            <v>7.01</v>
          </cell>
          <cell r="F526">
            <v>0</v>
          </cell>
          <cell r="I526">
            <v>39083</v>
          </cell>
        </row>
        <row r="527">
          <cell r="B527">
            <v>20.100000000000001</v>
          </cell>
          <cell r="E527">
            <v>7.01</v>
          </cell>
          <cell r="F527">
            <v>0</v>
          </cell>
          <cell r="I527">
            <v>39083</v>
          </cell>
        </row>
        <row r="528">
          <cell r="B528">
            <v>20.03</v>
          </cell>
          <cell r="E528">
            <v>7.02</v>
          </cell>
          <cell r="F528">
            <v>0</v>
          </cell>
          <cell r="I528">
            <v>39052</v>
          </cell>
        </row>
        <row r="529">
          <cell r="B529">
            <v>20.010000000000002</v>
          </cell>
          <cell r="E529">
            <v>7.02</v>
          </cell>
          <cell r="F529">
            <v>0</v>
          </cell>
          <cell r="I529">
            <v>39052</v>
          </cell>
        </row>
        <row r="530">
          <cell r="B530">
            <v>20.02</v>
          </cell>
          <cell r="E530">
            <v>7.02</v>
          </cell>
          <cell r="F530">
            <v>0</v>
          </cell>
          <cell r="I530">
            <v>39052</v>
          </cell>
        </row>
        <row r="531">
          <cell r="B531">
            <v>20.03</v>
          </cell>
          <cell r="E531">
            <v>8</v>
          </cell>
          <cell r="F531">
            <v>14207.880000000001</v>
          </cell>
          <cell r="I531">
            <v>39052</v>
          </cell>
        </row>
        <row r="532">
          <cell r="B532">
            <v>20.03</v>
          </cell>
          <cell r="E532">
            <v>10</v>
          </cell>
          <cell r="F532">
            <v>76200</v>
          </cell>
          <cell r="I532">
            <v>39083</v>
          </cell>
        </row>
        <row r="533">
          <cell r="B533">
            <v>20.02</v>
          </cell>
          <cell r="E533">
            <v>10</v>
          </cell>
          <cell r="F533">
            <v>10000</v>
          </cell>
          <cell r="I533">
            <v>39083</v>
          </cell>
        </row>
        <row r="534">
          <cell r="B534">
            <v>20.02</v>
          </cell>
          <cell r="E534">
            <v>10</v>
          </cell>
          <cell r="F534">
            <v>10000</v>
          </cell>
          <cell r="I534">
            <v>39083</v>
          </cell>
        </row>
        <row r="535">
          <cell r="B535">
            <v>20.02</v>
          </cell>
          <cell r="E535">
            <v>10</v>
          </cell>
          <cell r="F535">
            <v>10000</v>
          </cell>
          <cell r="I535">
            <v>39083</v>
          </cell>
        </row>
        <row r="536">
          <cell r="B536">
            <v>20.04</v>
          </cell>
          <cell r="E536">
            <v>11</v>
          </cell>
          <cell r="F536">
            <v>25934.039999999997</v>
          </cell>
          <cell r="I536">
            <v>39052</v>
          </cell>
        </row>
        <row r="537">
          <cell r="B537">
            <v>20.03</v>
          </cell>
          <cell r="E537">
            <v>11</v>
          </cell>
          <cell r="F537">
            <v>100000</v>
          </cell>
          <cell r="I537">
            <v>39052</v>
          </cell>
        </row>
        <row r="538">
          <cell r="B538">
            <v>20.02</v>
          </cell>
          <cell r="E538">
            <v>11</v>
          </cell>
          <cell r="F538">
            <v>0</v>
          </cell>
          <cell r="I538">
            <v>39083</v>
          </cell>
        </row>
        <row r="539">
          <cell r="B539">
            <v>90.05</v>
          </cell>
          <cell r="E539">
            <v>11</v>
          </cell>
          <cell r="F539">
            <v>0</v>
          </cell>
          <cell r="I539">
            <v>39052</v>
          </cell>
        </row>
        <row r="540">
          <cell r="B540">
            <v>90.01</v>
          </cell>
          <cell r="E540">
            <v>4</v>
          </cell>
          <cell r="F540">
            <v>0</v>
          </cell>
          <cell r="I540">
            <v>39052</v>
          </cell>
        </row>
        <row r="541">
          <cell r="B541">
            <v>20.010000000000002</v>
          </cell>
          <cell r="E541">
            <v>5</v>
          </cell>
          <cell r="F541">
            <v>31466.666666666668</v>
          </cell>
          <cell r="I541">
            <v>39083</v>
          </cell>
        </row>
        <row r="542">
          <cell r="B542">
            <v>20.010000000000002</v>
          </cell>
          <cell r="E542">
            <v>5</v>
          </cell>
          <cell r="F542">
            <v>31466.666666666668</v>
          </cell>
          <cell r="I542">
            <v>39083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ПГ"/>
      <sheetName val="ЕРЕР"/>
      <sheetName val="монт.пл2-7"/>
      <sheetName val="дор№4"/>
      <sheetName val="стр.пл.4"/>
      <sheetName val="труба"/>
      <sheetName val="стр.пл.2"/>
      <sheetName val="ДОпод№2"/>
      <sheetName val="ДоСтрПл2"/>
      <sheetName val="монт.пл13 "/>
      <sheetName val="Об см"/>
      <sheetName val="Вед."/>
      <sheetName val="Рес"/>
      <sheetName val="Матер"/>
      <sheetName val="Краз"/>
      <sheetName val="Расчёт"/>
      <sheetName val="ремонт"/>
      <sheetName val="ТО"/>
      <sheetName val="год"/>
      <sheetName val="ДЦ_99"/>
      <sheetName val="форма"/>
      <sheetName val="ф май+июнь"/>
    </sheetNames>
    <sheetDataSet>
      <sheetData sheetId="0" refreshError="1">
        <row r="35">
          <cell r="AJ35" t="str">
            <v>27-164а</v>
          </cell>
          <cell r="AK35" t="str">
            <v>27-165а</v>
          </cell>
          <cell r="AL35" t="str">
            <v>Устройство покрытия из горячих плотных асфальтобетонных смесей типа А,Б,В,</v>
          </cell>
          <cell r="AM35">
            <v>8.36</v>
          </cell>
          <cell r="AN35">
            <v>2.08</v>
          </cell>
          <cell r="AO35">
            <v>4.74</v>
          </cell>
          <cell r="AP35">
            <v>1.78</v>
          </cell>
          <cell r="AQ35">
            <v>1.45</v>
          </cell>
          <cell r="AR35">
            <v>3.75</v>
          </cell>
          <cell r="AS35" t="str">
            <v>39-1,2; 40-1,2</v>
          </cell>
          <cell r="AU35">
            <v>0.30199999999999999</v>
          </cell>
          <cell r="AV35">
            <v>0.37</v>
          </cell>
          <cell r="AW35">
            <v>1.1100000000000001</v>
          </cell>
          <cell r="AX35">
            <v>0.23</v>
          </cell>
          <cell r="AY35">
            <v>9.74</v>
          </cell>
          <cell r="AZ35">
            <v>1.21</v>
          </cell>
          <cell r="BC35">
            <v>1.45</v>
          </cell>
        </row>
        <row r="36">
          <cell r="AJ36" t="str">
            <v>27-164б</v>
          </cell>
          <cell r="AK36" t="str">
            <v>27-165б</v>
          </cell>
          <cell r="AL36" t="str">
            <v>Устройство покрытия из горячих плотных асфальтобетонных смесей типа Г,Д,</v>
          </cell>
          <cell r="AM36">
            <v>8.36</v>
          </cell>
          <cell r="AN36">
            <v>2.08</v>
          </cell>
          <cell r="AO36">
            <v>4.74</v>
          </cell>
          <cell r="AP36">
            <v>1.78</v>
          </cell>
          <cell r="AQ36">
            <v>1.45</v>
          </cell>
          <cell r="AR36">
            <v>3.75</v>
          </cell>
          <cell r="AS36" t="str">
            <v>39-1,2; 40-1,3</v>
          </cell>
          <cell r="AU36">
            <v>0.30199999999999999</v>
          </cell>
          <cell r="AV36">
            <v>0.37</v>
          </cell>
          <cell r="AW36">
            <v>1.1100000000000001</v>
          </cell>
          <cell r="AX36">
            <v>0.23</v>
          </cell>
          <cell r="AY36">
            <v>9.43</v>
          </cell>
          <cell r="AZ36">
            <v>1.18</v>
          </cell>
          <cell r="BC36">
            <v>1.45</v>
          </cell>
        </row>
        <row r="37">
          <cell r="AJ37" t="str">
            <v>27-164в</v>
          </cell>
          <cell r="AK37" t="str">
            <v>27-165в</v>
          </cell>
          <cell r="AL37" t="str">
            <v xml:space="preserve">Устройство покрытия из горячих пористых асфальтобетонных смесей (щебёночных К/З, С/З), </v>
          </cell>
          <cell r="AM37">
            <v>8.36</v>
          </cell>
          <cell r="AN37">
            <v>2.08</v>
          </cell>
          <cell r="AO37">
            <v>4.74</v>
          </cell>
          <cell r="AP37">
            <v>1.78</v>
          </cell>
          <cell r="AQ37">
            <v>1.45</v>
          </cell>
          <cell r="AR37">
            <v>3.75</v>
          </cell>
          <cell r="AS37" t="str">
            <v>39-1,2; 40-1,4</v>
          </cell>
          <cell r="AU37">
            <v>0.30199999999999999</v>
          </cell>
          <cell r="AV37">
            <v>0.37</v>
          </cell>
          <cell r="AW37">
            <v>1.1100000000000001</v>
          </cell>
          <cell r="AX37">
            <v>0.23</v>
          </cell>
          <cell r="BA37">
            <v>9.31</v>
          </cell>
          <cell r="BB37">
            <v>1.1599999999999999</v>
          </cell>
          <cell r="BC37">
            <v>1.45</v>
          </cell>
        </row>
        <row r="38">
          <cell r="AJ38" t="str">
            <v>27-164г</v>
          </cell>
          <cell r="AK38" t="str">
            <v>27-165г</v>
          </cell>
          <cell r="AL38" t="str">
            <v>Устройство покрытия из горячих пористых асфальтобетонных смесей (щебёночных М/З),</v>
          </cell>
          <cell r="AM38">
            <v>8.36</v>
          </cell>
          <cell r="AN38">
            <v>2.08</v>
          </cell>
          <cell r="AO38">
            <v>4.74</v>
          </cell>
          <cell r="AP38">
            <v>1.78</v>
          </cell>
          <cell r="AQ38">
            <v>1.45</v>
          </cell>
          <cell r="AR38">
            <v>3.75</v>
          </cell>
          <cell r="AS38" t="str">
            <v>39-1,2; 40-1,5</v>
          </cell>
          <cell r="AU38">
            <v>0.30199999999999999</v>
          </cell>
          <cell r="AV38">
            <v>0.37</v>
          </cell>
          <cell r="AW38">
            <v>1.1100000000000001</v>
          </cell>
          <cell r="AX38">
            <v>0.23</v>
          </cell>
          <cell r="BA38">
            <v>9.39</v>
          </cell>
          <cell r="BB38">
            <v>1.17</v>
          </cell>
          <cell r="BC38">
            <v>1.45</v>
          </cell>
        </row>
        <row r="39">
          <cell r="AJ39" t="str">
            <v>27-164д</v>
          </cell>
          <cell r="AK39" t="str">
            <v>27-165д</v>
          </cell>
          <cell r="AL39" t="str">
            <v>Устройство покрытия из горячих пористых асфальтобетонных смесей (гравийных К/З, М/З),</v>
          </cell>
          <cell r="AM39">
            <v>8.36</v>
          </cell>
          <cell r="AN39">
            <v>2.08</v>
          </cell>
          <cell r="AO39">
            <v>4.74</v>
          </cell>
          <cell r="AP39">
            <v>1.78</v>
          </cell>
          <cell r="AQ39">
            <v>1.45</v>
          </cell>
          <cell r="AR39">
            <v>3.75</v>
          </cell>
          <cell r="AS39" t="str">
            <v>39-1,2; 40-1,6</v>
          </cell>
          <cell r="AU39">
            <v>0.30199999999999999</v>
          </cell>
          <cell r="AV39">
            <v>0.37</v>
          </cell>
          <cell r="AW39">
            <v>1.1100000000000001</v>
          </cell>
          <cell r="AX39">
            <v>0.23</v>
          </cell>
          <cell r="BA39">
            <v>9.11</v>
          </cell>
          <cell r="BB39">
            <v>1.1399999999999999</v>
          </cell>
          <cell r="BC39">
            <v>1.45</v>
          </cell>
        </row>
        <row r="103">
          <cell r="G103" t="str">
            <v>1-1603</v>
          </cell>
          <cell r="I103" t="str">
            <v>I</v>
          </cell>
          <cell r="J103">
            <v>11.500000000000002</v>
          </cell>
          <cell r="K103">
            <v>1.3</v>
          </cell>
          <cell r="L103">
            <v>10.06</v>
          </cell>
          <cell r="M103">
            <v>3.12</v>
          </cell>
          <cell r="N103">
            <v>0.14000000000000001</v>
          </cell>
          <cell r="O103">
            <v>2.63</v>
          </cell>
          <cell r="P103" t="str">
            <v>25-1</v>
          </cell>
          <cell r="Q103">
            <v>2.95</v>
          </cell>
          <cell r="R103">
            <v>0.16</v>
          </cell>
          <cell r="S103">
            <v>0.02</v>
          </cell>
        </row>
        <row r="104">
          <cell r="G104" t="str">
            <v>1-1604</v>
          </cell>
          <cell r="I104" t="str">
            <v>II-III</v>
          </cell>
          <cell r="J104">
            <v>14.2</v>
          </cell>
          <cell r="K104">
            <v>1.59</v>
          </cell>
          <cell r="L104">
            <v>12.34</v>
          </cell>
          <cell r="M104">
            <v>3.81</v>
          </cell>
          <cell r="N104">
            <v>0.27</v>
          </cell>
          <cell r="O104">
            <v>3.23</v>
          </cell>
          <cell r="P104" t="str">
            <v>25-2</v>
          </cell>
          <cell r="Q104">
            <v>3.62</v>
          </cell>
          <cell r="R104">
            <v>0.18</v>
          </cell>
          <cell r="S104">
            <v>0.04</v>
          </cell>
        </row>
        <row r="105">
          <cell r="G105" t="str">
            <v>1-1605</v>
          </cell>
          <cell r="I105" t="str">
            <v>IV</v>
          </cell>
          <cell r="J105">
            <v>15.5</v>
          </cell>
          <cell r="K105">
            <v>1.74</v>
          </cell>
          <cell r="L105">
            <v>13.35</v>
          </cell>
          <cell r="M105">
            <v>4.16</v>
          </cell>
          <cell r="N105">
            <v>0.41</v>
          </cell>
          <cell r="O105">
            <v>3.52</v>
          </cell>
          <cell r="P105" t="str">
            <v>25-3</v>
          </cell>
          <cell r="Q105">
            <v>3.94</v>
          </cell>
          <cell r="R105">
            <v>0.19</v>
          </cell>
          <cell r="S105">
            <v>0.06</v>
          </cell>
        </row>
        <row r="106">
          <cell r="G106" t="str">
            <v>1-1606</v>
          </cell>
          <cell r="I106" t="str">
            <v>V-VI</v>
          </cell>
          <cell r="J106">
            <v>35.6</v>
          </cell>
          <cell r="L106">
            <v>35.06</v>
          </cell>
          <cell r="M106">
            <v>10.9</v>
          </cell>
          <cell r="N106">
            <v>0.54</v>
          </cell>
          <cell r="P106" t="str">
            <v>25-4</v>
          </cell>
          <cell r="Q106">
            <v>10.4</v>
          </cell>
          <cell r="R106">
            <v>0.24</v>
          </cell>
          <cell r="S106">
            <v>0.08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ПГ"/>
      <sheetName val="ЕРЕР"/>
      <sheetName val="Дамба"/>
      <sheetName val="Об см"/>
      <sheetName val="Вед."/>
      <sheetName val="Рес"/>
      <sheetName val="Матер"/>
      <sheetName val="Краз"/>
      <sheetName val="Расчёт"/>
      <sheetName val="ремонт"/>
      <sheetName val="ТО"/>
      <sheetName val="год"/>
      <sheetName val="ДЦ_99"/>
      <sheetName val="раст"/>
      <sheetName val="рубка"/>
      <sheetName val="форма"/>
      <sheetName val="бюджет"/>
    </sheetNames>
    <sheetDataSet>
      <sheetData sheetId="0" refreshError="1">
        <row r="4">
          <cell r="CA4" t="str">
            <v>36-1</v>
          </cell>
          <cell r="CB4" t="str">
            <v xml:space="preserve">Возведение плотин, дамб, насыпей и нижней части экранов и ядер насухо </v>
          </cell>
          <cell r="CC4" t="str">
            <v>из несвязных грунтов при уплотнении катками до 18 т</v>
          </cell>
          <cell r="CE4" t="str">
            <v>1000 м3</v>
          </cell>
          <cell r="CF4">
            <v>75.099999999999994</v>
          </cell>
          <cell r="CG4">
            <v>6.49</v>
          </cell>
          <cell r="CH4">
            <v>68.61</v>
          </cell>
          <cell r="CI4">
            <v>19.399999999999999</v>
          </cell>
          <cell r="CK4">
            <v>13.2</v>
          </cell>
          <cell r="CL4" t="str">
            <v>1-1</v>
          </cell>
          <cell r="CM4">
            <v>8.6</v>
          </cell>
          <cell r="CN4">
            <v>1025</v>
          </cell>
          <cell r="CO4">
            <v>130</v>
          </cell>
          <cell r="CP4">
            <v>11.1</v>
          </cell>
          <cell r="CQ4">
            <v>3.73</v>
          </cell>
          <cell r="CT4">
            <v>3.73</v>
          </cell>
          <cell r="CY4">
            <v>2.63</v>
          </cell>
        </row>
        <row r="5">
          <cell r="CA5" t="str">
            <v>36-2</v>
          </cell>
          <cell r="CB5" t="str">
            <v xml:space="preserve">Возведение плотин, дамб, насыпей и нижней части экранов и ядер насухо </v>
          </cell>
          <cell r="CC5" t="str">
            <v>из несвязных грунтов при уплотнении катками более 18 т</v>
          </cell>
          <cell r="CE5" t="str">
            <v>1000 м3</v>
          </cell>
          <cell r="CF5">
            <v>60.7</v>
          </cell>
          <cell r="CG5">
            <v>5.66</v>
          </cell>
          <cell r="CH5">
            <v>55.04</v>
          </cell>
          <cell r="CI5">
            <v>13.7</v>
          </cell>
          <cell r="CK5">
            <v>11.5</v>
          </cell>
          <cell r="CL5" t="str">
            <v>1-2</v>
          </cell>
          <cell r="CM5">
            <v>5.23</v>
          </cell>
          <cell r="CN5">
            <v>1025</v>
          </cell>
          <cell r="CO5">
            <v>130</v>
          </cell>
          <cell r="CP5">
            <v>9.08</v>
          </cell>
          <cell r="CR5">
            <v>1.08</v>
          </cell>
          <cell r="CS5">
            <v>0.59</v>
          </cell>
          <cell r="CU5">
            <v>1.08</v>
          </cell>
          <cell r="CZ5">
            <v>0.81</v>
          </cell>
          <cell r="DA5">
            <v>0.75</v>
          </cell>
        </row>
        <row r="6">
          <cell r="CA6" t="str">
            <v>36-3</v>
          </cell>
          <cell r="CB6" t="str">
            <v xml:space="preserve">Возведение плотин, дамб, насыпей и нижней части экранов и ядер насухо </v>
          </cell>
          <cell r="CC6" t="str">
            <v>из связных грунтов при уплотнении катками до 18 т</v>
          </cell>
          <cell r="CE6" t="str">
            <v>1000 м3</v>
          </cell>
          <cell r="CF6">
            <v>112</v>
          </cell>
          <cell r="CG6">
            <v>12.2</v>
          </cell>
          <cell r="CH6">
            <v>99.8</v>
          </cell>
          <cell r="CI6">
            <v>30.2</v>
          </cell>
          <cell r="CK6">
            <v>24.8</v>
          </cell>
          <cell r="CL6" t="str">
            <v>1-3</v>
          </cell>
          <cell r="CM6">
            <v>10.199999999999999</v>
          </cell>
          <cell r="CN6">
            <v>1025</v>
          </cell>
          <cell r="CO6">
            <v>100</v>
          </cell>
          <cell r="CP6">
            <v>13.1</v>
          </cell>
          <cell r="CQ6">
            <v>9.6199999999999992</v>
          </cell>
          <cell r="CR6">
            <v>3.49</v>
          </cell>
          <cell r="CT6">
            <v>3.46</v>
          </cell>
          <cell r="CV6">
            <v>6.16</v>
          </cell>
          <cell r="CW6">
            <v>3.49</v>
          </cell>
          <cell r="CY6">
            <v>1.97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ПГ"/>
      <sheetName val="ЕРЕР"/>
      <sheetName val="Дамба"/>
      <sheetName val="Об см"/>
      <sheetName val="Вед."/>
      <sheetName val="Рес"/>
      <sheetName val="Матер"/>
      <sheetName val="Краз"/>
      <sheetName val="Расчёт"/>
      <sheetName val="ремонт"/>
      <sheetName val="ТО"/>
      <sheetName val="год"/>
      <sheetName val="ДЦ_99"/>
      <sheetName val="раст"/>
      <sheetName val="рубка"/>
      <sheetName val="форма"/>
    </sheetNames>
    <sheetDataSet>
      <sheetData sheetId="0" refreshError="1">
        <row r="3">
          <cell r="U3" t="str">
            <v>1-109</v>
          </cell>
          <cell r="W3" t="str">
            <v>I группы</v>
          </cell>
          <cell r="X3">
            <v>45.2</v>
          </cell>
          <cell r="Y3">
            <v>39.799999999999997</v>
          </cell>
          <cell r="Z3">
            <v>5.4</v>
          </cell>
          <cell r="AA3">
            <v>2</v>
          </cell>
          <cell r="AC3">
            <v>71.8</v>
          </cell>
          <cell r="AD3" t="str">
            <v>18-1</v>
          </cell>
          <cell r="AE3">
            <v>0.86</v>
          </cell>
          <cell r="AF3">
            <v>0.23799999999999999</v>
          </cell>
        </row>
        <row r="4">
          <cell r="U4" t="str">
            <v>1-110</v>
          </cell>
          <cell r="W4" t="str">
            <v>II группы</v>
          </cell>
          <cell r="X4">
            <v>66.599999999999994</v>
          </cell>
          <cell r="Y4">
            <v>60.5</v>
          </cell>
          <cell r="Z4">
            <v>6.1</v>
          </cell>
          <cell r="AA4">
            <v>2.29</v>
          </cell>
          <cell r="AC4">
            <v>109</v>
          </cell>
          <cell r="AD4" t="str">
            <v>18-2</v>
          </cell>
          <cell r="AE4">
            <v>1</v>
          </cell>
          <cell r="AF4">
            <v>0.23799999999999999</v>
          </cell>
          <cell r="BF4" t="str">
            <v>30-1</v>
          </cell>
          <cell r="BG4" t="str">
            <v xml:space="preserve">Устройство подушек под фундаменты </v>
          </cell>
          <cell r="BH4" t="str">
            <v>щебёночных</v>
          </cell>
          <cell r="BJ4" t="str">
            <v>м3</v>
          </cell>
          <cell r="BK4">
            <v>1.28</v>
          </cell>
          <cell r="BL4">
            <v>1.17</v>
          </cell>
          <cell r="BM4">
            <v>0.11</v>
          </cell>
          <cell r="BN4">
            <v>0.03</v>
          </cell>
          <cell r="BP4">
            <v>2.1800000000000002</v>
          </cell>
          <cell r="BQ4" t="str">
            <v>3-1</v>
          </cell>
          <cell r="BR4">
            <v>0.115</v>
          </cell>
          <cell r="BS4">
            <v>1.39</v>
          </cell>
        </row>
        <row r="5">
          <cell r="U5" t="str">
            <v>1-111</v>
          </cell>
          <cell r="W5" t="str">
            <v>III группы</v>
          </cell>
          <cell r="X5">
            <v>104</v>
          </cell>
          <cell r="Y5">
            <v>96.6</v>
          </cell>
          <cell r="Z5">
            <v>7.4</v>
          </cell>
          <cell r="AA5">
            <v>2.98</v>
          </cell>
          <cell r="AC5">
            <v>174</v>
          </cell>
          <cell r="AD5" t="str">
            <v>18-3</v>
          </cell>
          <cell r="AE5">
            <v>1.34</v>
          </cell>
          <cell r="AF5">
            <v>0.23799999999999999</v>
          </cell>
          <cell r="BF5" t="str">
            <v>30-2</v>
          </cell>
          <cell r="BG5" t="str">
            <v xml:space="preserve">Устройство подушек под фундаменты </v>
          </cell>
          <cell r="BH5" t="str">
            <v>песчаных, из гравия, дресвы, или из их смеси с песком</v>
          </cell>
          <cell r="BJ5" t="str">
            <v>м3</v>
          </cell>
          <cell r="BK5">
            <v>1.06</v>
          </cell>
          <cell r="BL5">
            <v>0.96</v>
          </cell>
          <cell r="BM5">
            <v>0.1</v>
          </cell>
          <cell r="BN5">
            <v>0.03</v>
          </cell>
          <cell r="BP5">
            <v>2.12</v>
          </cell>
          <cell r="BQ5" t="str">
            <v>3-2</v>
          </cell>
          <cell r="BR5">
            <v>0.10100000000000001</v>
          </cell>
          <cell r="BT5">
            <v>1.1000000000000001</v>
          </cell>
        </row>
        <row r="6">
          <cell r="BF6" t="str">
            <v>30-3</v>
          </cell>
          <cell r="BG6" t="str">
            <v xml:space="preserve">Устройство подушек под фундаменты </v>
          </cell>
          <cell r="BH6" t="str">
            <v>песчано-щебёночных</v>
          </cell>
          <cell r="BJ6" t="str">
            <v>м3</v>
          </cell>
          <cell r="BK6">
            <v>1.56</v>
          </cell>
          <cell r="BL6">
            <v>1.42</v>
          </cell>
          <cell r="BM6">
            <v>0.14000000000000001</v>
          </cell>
          <cell r="BN6">
            <v>0.04</v>
          </cell>
          <cell r="BP6">
            <v>2.8</v>
          </cell>
          <cell r="BQ6" t="str">
            <v>3-3</v>
          </cell>
          <cell r="BR6">
            <v>0.14299999999999999</v>
          </cell>
          <cell r="BS6">
            <v>1.1100000000000001</v>
          </cell>
          <cell r="BT6">
            <v>0.55000000000000004</v>
          </cell>
        </row>
        <row r="7">
          <cell r="BF7" t="str">
            <v>30-4</v>
          </cell>
          <cell r="BG7" t="str">
            <v xml:space="preserve">Устройство подушек под фундаменты </v>
          </cell>
          <cell r="BH7" t="str">
            <v>бетонных при подводном бетонировании</v>
          </cell>
          <cell r="BJ7" t="str">
            <v>м3</v>
          </cell>
          <cell r="BK7">
            <v>11</v>
          </cell>
          <cell r="BL7">
            <v>1.62</v>
          </cell>
          <cell r="BM7">
            <v>3.8</v>
          </cell>
          <cell r="BN7">
            <v>1.34</v>
          </cell>
          <cell r="BO7">
            <v>5.58</v>
          </cell>
          <cell r="BP7">
            <v>2.67</v>
          </cell>
          <cell r="BQ7" t="str">
            <v>3-4</v>
          </cell>
          <cell r="BR7">
            <v>0.31</v>
          </cell>
          <cell r="BU7">
            <v>1.1200000000000001</v>
          </cell>
          <cell r="BV7">
            <v>1.0999999999999999E-2</v>
          </cell>
          <cell r="BW7">
            <v>2.8000000000000001E-2</v>
          </cell>
          <cell r="BX7">
            <v>3.48</v>
          </cell>
          <cell r="BY7">
            <v>0.61</v>
          </cell>
        </row>
        <row r="8">
          <cell r="BF8" t="str">
            <v>30-5</v>
          </cell>
          <cell r="BG8" t="str">
            <v>Устройство перекрытия котлованов пл. до 20 м2 по креплению</v>
          </cell>
          <cell r="BJ8" t="str">
            <v>м2</v>
          </cell>
          <cell r="BK8">
            <v>2.2999999999999998</v>
          </cell>
          <cell r="BL8">
            <v>0.62</v>
          </cell>
          <cell r="BO8">
            <v>1.68</v>
          </cell>
          <cell r="BP8">
            <v>1.08</v>
          </cell>
          <cell r="BQ8" t="str">
            <v>3-5</v>
          </cell>
          <cell r="BR8">
            <v>5.0000000000000001E-4</v>
          </cell>
          <cell r="BV8">
            <v>2.0899999999999998E-2</v>
          </cell>
          <cell r="BW8">
            <v>1.44E-2</v>
          </cell>
          <cell r="BX8">
            <v>0.105</v>
          </cell>
        </row>
        <row r="128">
          <cell r="G128" t="str">
            <v>1-1633</v>
          </cell>
          <cell r="H128">
            <v>80</v>
          </cell>
          <cell r="I128" t="str">
            <v>I</v>
          </cell>
          <cell r="J128">
            <v>16</v>
          </cell>
          <cell r="K128">
            <v>5.39</v>
          </cell>
          <cell r="L128" t="str">
            <v>31-1</v>
          </cell>
          <cell r="M128">
            <v>5.92</v>
          </cell>
          <cell r="N128" t="str">
            <v>1-1644</v>
          </cell>
          <cell r="O128">
            <v>9.25</v>
          </cell>
          <cell r="P128">
            <v>3.34</v>
          </cell>
          <cell r="Q128" t="str">
            <v>31-12</v>
          </cell>
          <cell r="R128">
            <v>3.67</v>
          </cell>
        </row>
        <row r="129">
          <cell r="G129" t="str">
            <v>1-1634</v>
          </cell>
          <cell r="H129">
            <v>80</v>
          </cell>
          <cell r="I129" t="str">
            <v>II</v>
          </cell>
          <cell r="J129">
            <v>20.3</v>
          </cell>
          <cell r="K129">
            <v>6.82</v>
          </cell>
          <cell r="L129" t="str">
            <v>31-2</v>
          </cell>
          <cell r="M129">
            <v>7.49</v>
          </cell>
          <cell r="N129" t="str">
            <v>1-1645</v>
          </cell>
          <cell r="O129">
            <v>11.6</v>
          </cell>
          <cell r="P129">
            <v>3.9</v>
          </cell>
          <cell r="Q129" t="str">
            <v>31-13</v>
          </cell>
          <cell r="R129">
            <v>4.29</v>
          </cell>
        </row>
        <row r="130">
          <cell r="G130" t="str">
            <v>1-1635</v>
          </cell>
          <cell r="H130">
            <v>80</v>
          </cell>
          <cell r="I130" t="str">
            <v>III</v>
          </cell>
          <cell r="J130">
            <v>25</v>
          </cell>
          <cell r="K130">
            <v>8.3800000000000008</v>
          </cell>
          <cell r="L130" t="str">
            <v>31-3</v>
          </cell>
          <cell r="M130">
            <v>9.2100000000000009</v>
          </cell>
          <cell r="N130" t="str">
            <v>1-1646</v>
          </cell>
          <cell r="O130">
            <v>13.5</v>
          </cell>
          <cell r="P130">
            <v>4.5199999999999996</v>
          </cell>
          <cell r="Q130" t="str">
            <v>31-14</v>
          </cell>
          <cell r="R130">
            <v>4.97</v>
          </cell>
        </row>
        <row r="131">
          <cell r="G131" t="str">
            <v>1-1636</v>
          </cell>
          <cell r="H131">
            <v>130</v>
          </cell>
          <cell r="I131" t="str">
            <v>I</v>
          </cell>
          <cell r="J131">
            <v>12.3</v>
          </cell>
          <cell r="K131">
            <v>3.82</v>
          </cell>
          <cell r="L131" t="str">
            <v>31-4</v>
          </cell>
          <cell r="M131">
            <v>3.67</v>
          </cell>
          <cell r="N131" t="str">
            <v>1-1647</v>
          </cell>
          <cell r="O131">
            <v>6.3</v>
          </cell>
          <cell r="P131">
            <v>1.96</v>
          </cell>
          <cell r="Q131" t="str">
            <v>31-15</v>
          </cell>
          <cell r="R131">
            <v>1.88</v>
          </cell>
        </row>
        <row r="132">
          <cell r="G132" t="str">
            <v>1-1637</v>
          </cell>
          <cell r="H132">
            <v>130</v>
          </cell>
          <cell r="I132" t="str">
            <v>II</v>
          </cell>
          <cell r="J132">
            <v>15.1</v>
          </cell>
          <cell r="K132">
            <v>4.68</v>
          </cell>
          <cell r="L132" t="str">
            <v>31-5</v>
          </cell>
          <cell r="M132">
            <v>4.5</v>
          </cell>
          <cell r="N132" t="str">
            <v>1-1648</v>
          </cell>
          <cell r="O132">
            <v>6.83</v>
          </cell>
          <cell r="P132">
            <v>2.12</v>
          </cell>
          <cell r="Q132" t="str">
            <v>31-16</v>
          </cell>
          <cell r="R132">
            <v>2.04</v>
          </cell>
        </row>
        <row r="133">
          <cell r="G133" t="str">
            <v>1-1638</v>
          </cell>
          <cell r="H133">
            <v>130</v>
          </cell>
          <cell r="I133" t="str">
            <v>III</v>
          </cell>
          <cell r="J133">
            <v>17.2</v>
          </cell>
          <cell r="K133">
            <v>5.34</v>
          </cell>
          <cell r="L133" t="str">
            <v>31-6</v>
          </cell>
          <cell r="M133">
            <v>5.13</v>
          </cell>
          <cell r="N133" t="str">
            <v>1-1648</v>
          </cell>
          <cell r="O133">
            <v>6.83</v>
          </cell>
          <cell r="P133">
            <v>2.12</v>
          </cell>
          <cell r="Q133" t="str">
            <v>31-16</v>
          </cell>
          <cell r="R133">
            <v>2.04</v>
          </cell>
        </row>
        <row r="134">
          <cell r="G134" t="str">
            <v>1-1639</v>
          </cell>
          <cell r="H134">
            <v>180</v>
          </cell>
          <cell r="I134" t="str">
            <v>I</v>
          </cell>
          <cell r="J134">
            <v>12.7</v>
          </cell>
          <cell r="K134">
            <v>2.59</v>
          </cell>
          <cell r="L134" t="str">
            <v>31-7</v>
          </cell>
          <cell r="M134">
            <v>2.29</v>
          </cell>
          <cell r="N134" t="str">
            <v>1-1649</v>
          </cell>
          <cell r="O134">
            <v>5.33</v>
          </cell>
          <cell r="P134">
            <v>1.08</v>
          </cell>
          <cell r="Q134" t="str">
            <v>31-17</v>
          </cell>
          <cell r="R134">
            <v>0.96</v>
          </cell>
        </row>
        <row r="135">
          <cell r="G135" t="str">
            <v>1-1640</v>
          </cell>
          <cell r="H135">
            <v>180</v>
          </cell>
          <cell r="I135" t="str">
            <v>II</v>
          </cell>
          <cell r="J135">
            <v>14</v>
          </cell>
          <cell r="K135">
            <v>2.86</v>
          </cell>
          <cell r="L135" t="str">
            <v>31-8</v>
          </cell>
          <cell r="M135">
            <v>2.5299999999999998</v>
          </cell>
          <cell r="N135" t="str">
            <v>1-1650</v>
          </cell>
          <cell r="O135">
            <v>5.83</v>
          </cell>
          <cell r="P135">
            <v>1.19</v>
          </cell>
          <cell r="Q135" t="str">
            <v>31-18</v>
          </cell>
          <cell r="R135">
            <v>1.05</v>
          </cell>
        </row>
        <row r="136">
          <cell r="G136" t="str">
            <v>1-1641</v>
          </cell>
          <cell r="H136">
            <v>180</v>
          </cell>
          <cell r="I136" t="str">
            <v>III</v>
          </cell>
          <cell r="J136">
            <v>16.2</v>
          </cell>
          <cell r="K136">
            <v>3.29</v>
          </cell>
          <cell r="L136" t="str">
            <v>31-9</v>
          </cell>
          <cell r="M136">
            <v>2.91</v>
          </cell>
          <cell r="N136" t="str">
            <v>1-1650</v>
          </cell>
          <cell r="O136">
            <v>5.83</v>
          </cell>
          <cell r="P136">
            <v>1.19</v>
          </cell>
          <cell r="Q136" t="str">
            <v>31-18</v>
          </cell>
          <cell r="R136">
            <v>1.05</v>
          </cell>
        </row>
        <row r="137">
          <cell r="G137" t="str">
            <v>1-1642</v>
          </cell>
          <cell r="H137">
            <v>310</v>
          </cell>
          <cell r="I137" t="str">
            <v>I</v>
          </cell>
          <cell r="J137">
            <v>14.9</v>
          </cell>
          <cell r="K137">
            <v>2.59</v>
          </cell>
          <cell r="L137" t="str">
            <v>31-10</v>
          </cell>
          <cell r="M137">
            <v>1.62</v>
          </cell>
          <cell r="N137" t="str">
            <v>1-1651</v>
          </cell>
          <cell r="O137">
            <v>5.78</v>
          </cell>
          <cell r="P137">
            <v>1.01</v>
          </cell>
          <cell r="Q137" t="str">
            <v>31-19</v>
          </cell>
          <cell r="R137">
            <v>0.63</v>
          </cell>
        </row>
        <row r="138">
          <cell r="G138" t="str">
            <v>1-1643</v>
          </cell>
          <cell r="H138">
            <v>310</v>
          </cell>
          <cell r="I138" t="str">
            <v xml:space="preserve">II-III </v>
          </cell>
          <cell r="J138">
            <v>16.899999999999999</v>
          </cell>
          <cell r="K138">
            <v>2.94</v>
          </cell>
          <cell r="L138" t="str">
            <v>31-11</v>
          </cell>
          <cell r="M138">
            <v>1.84</v>
          </cell>
          <cell r="N138" t="str">
            <v>1-1652</v>
          </cell>
          <cell r="O138">
            <v>6.79</v>
          </cell>
          <cell r="P138">
            <v>1.18</v>
          </cell>
          <cell r="Q138" t="str">
            <v>31-20</v>
          </cell>
          <cell r="R138">
            <v>0.74</v>
          </cell>
          <cell r="U138" t="str">
            <v>1-1197</v>
          </cell>
          <cell r="V138" t="str">
            <v xml:space="preserve">Устройство уступов на откосах насыпей </v>
          </cell>
          <cell r="W138" t="str">
            <v>грунт I группы</v>
          </cell>
          <cell r="X138">
            <v>41.1</v>
          </cell>
          <cell r="Y138">
            <v>37.9</v>
          </cell>
          <cell r="Z138">
            <v>3.2</v>
          </cell>
          <cell r="AA138">
            <v>0.98</v>
          </cell>
          <cell r="AB138">
            <v>82.6</v>
          </cell>
          <cell r="AC138" t="str">
            <v>121-1</v>
          </cell>
          <cell r="AD138">
            <v>0.94</v>
          </cell>
        </row>
        <row r="139">
          <cell r="U139" t="str">
            <v>1-1198</v>
          </cell>
          <cell r="V139" t="str">
            <v xml:space="preserve">Устройство уступов на откосах насыпей </v>
          </cell>
          <cell r="W139" t="str">
            <v>грунт II группы</v>
          </cell>
          <cell r="X139">
            <v>67.5</v>
          </cell>
          <cell r="Y139">
            <v>63.3</v>
          </cell>
          <cell r="Z139">
            <v>4.2</v>
          </cell>
          <cell r="AA139">
            <v>1.3</v>
          </cell>
          <cell r="AB139">
            <v>134</v>
          </cell>
          <cell r="AC139" t="str">
            <v>121-2</v>
          </cell>
          <cell r="AD139">
            <v>1.25</v>
          </cell>
        </row>
        <row r="140">
          <cell r="U140" t="str">
            <v>1-1199</v>
          </cell>
          <cell r="V140" t="str">
            <v xml:space="preserve">Устройство уступов на откосах насыпей </v>
          </cell>
          <cell r="W140" t="str">
            <v>грунт III группы</v>
          </cell>
          <cell r="X140">
            <v>107</v>
          </cell>
          <cell r="Y140">
            <v>102</v>
          </cell>
          <cell r="Z140">
            <v>5</v>
          </cell>
          <cell r="AA140">
            <v>1.57</v>
          </cell>
          <cell r="AB140">
            <v>216</v>
          </cell>
          <cell r="AC140" t="str">
            <v>121-3</v>
          </cell>
          <cell r="AD140">
            <v>1.51</v>
          </cell>
        </row>
        <row r="141">
          <cell r="U141" t="str">
            <v>1-1200</v>
          </cell>
          <cell r="V141" t="str">
            <v xml:space="preserve">Устройство уступов в основании насыпей </v>
          </cell>
          <cell r="W141" t="str">
            <v>грунт I группы</v>
          </cell>
          <cell r="X141">
            <v>14.2</v>
          </cell>
          <cell r="Y141">
            <v>12.3</v>
          </cell>
          <cell r="Z141">
            <v>1.9</v>
          </cell>
          <cell r="AA141">
            <v>0.59</v>
          </cell>
          <cell r="AB141">
            <v>27.1</v>
          </cell>
          <cell r="AC141" t="str">
            <v>121-4</v>
          </cell>
          <cell r="AD141">
            <v>0.56000000000000005</v>
          </cell>
        </row>
        <row r="142">
          <cell r="U142" t="str">
            <v>1-1201</v>
          </cell>
          <cell r="V142" t="str">
            <v xml:space="preserve">Устройство уступов в основании насыпей </v>
          </cell>
          <cell r="W142" t="str">
            <v>грунт II группы</v>
          </cell>
          <cell r="X142">
            <v>19.7</v>
          </cell>
          <cell r="Y142">
            <v>17.5</v>
          </cell>
          <cell r="Z142">
            <v>2.2000000000000002</v>
          </cell>
          <cell r="AA142">
            <v>0.67</v>
          </cell>
          <cell r="AB142">
            <v>37.200000000000003</v>
          </cell>
          <cell r="AC142" t="str">
            <v>121-5</v>
          </cell>
          <cell r="AD142">
            <v>0.65</v>
          </cell>
        </row>
        <row r="143">
          <cell r="U143" t="str">
            <v>1-1202</v>
          </cell>
          <cell r="V143" t="str">
            <v xml:space="preserve">Устройство уступов в основании насыпей </v>
          </cell>
          <cell r="W143" t="str">
            <v>грунт III группы</v>
          </cell>
          <cell r="X143">
            <v>26.6</v>
          </cell>
          <cell r="Y143">
            <v>24.2</v>
          </cell>
          <cell r="Z143">
            <v>2.4</v>
          </cell>
          <cell r="AA143">
            <v>0.76</v>
          </cell>
          <cell r="AB143">
            <v>51</v>
          </cell>
          <cell r="AC143" t="str">
            <v>121-6</v>
          </cell>
          <cell r="AD143">
            <v>0.73</v>
          </cell>
        </row>
        <row r="147">
          <cell r="U147" t="str">
            <v>1-280</v>
          </cell>
          <cell r="V147" t="str">
            <v>108 л.с.</v>
          </cell>
          <cell r="W147" t="str">
            <v xml:space="preserve">при глубине рыхления 0,35 м за один проход и длине разрыхляемого участка </v>
          </cell>
          <cell r="X147" t="str">
            <v xml:space="preserve">до 100 м </v>
          </cell>
          <cell r="Y147">
            <v>0.65</v>
          </cell>
          <cell r="Z147">
            <v>0.18</v>
          </cell>
          <cell r="AA147" t="str">
            <v>33-1</v>
          </cell>
          <cell r="AB147">
            <v>1.58</v>
          </cell>
        </row>
        <row r="148">
          <cell r="U148" t="str">
            <v>1-281</v>
          </cell>
          <cell r="V148" t="str">
            <v>108 л.с.</v>
          </cell>
          <cell r="W148" t="str">
            <v xml:space="preserve">при глубине рыхления 0,35 м за один проход и длине разрыхляемого участка </v>
          </cell>
          <cell r="X148" t="str">
            <v xml:space="preserve">до 200 м </v>
          </cell>
          <cell r="Y148">
            <v>0.49</v>
          </cell>
          <cell r="Z148">
            <v>0.14000000000000001</v>
          </cell>
          <cell r="AA148" t="str">
            <v>33-2</v>
          </cell>
          <cell r="AB148">
            <v>1.2</v>
          </cell>
        </row>
        <row r="149">
          <cell r="U149" t="str">
            <v>1-282</v>
          </cell>
          <cell r="V149" t="str">
            <v>108 л.с.</v>
          </cell>
          <cell r="W149" t="str">
            <v xml:space="preserve">при глубине рыхления 0,35 м за один проход и длине разрыхляемого участка </v>
          </cell>
          <cell r="X149" t="str">
            <v xml:space="preserve">более 200 м </v>
          </cell>
          <cell r="Y149">
            <v>0.41</v>
          </cell>
          <cell r="Z149">
            <v>0.11</v>
          </cell>
          <cell r="AA149" t="str">
            <v>33-3</v>
          </cell>
          <cell r="AB149">
            <v>1</v>
          </cell>
        </row>
        <row r="150">
          <cell r="U150" t="str">
            <v>1-283</v>
          </cell>
          <cell r="V150" t="str">
            <v>130 л.с.</v>
          </cell>
          <cell r="W150" t="str">
            <v xml:space="preserve">при глубине рыхления 0,5 м за один проход и длине разрыхляемого участка </v>
          </cell>
          <cell r="X150" t="str">
            <v xml:space="preserve">до 100 м </v>
          </cell>
          <cell r="Y150">
            <v>0.67</v>
          </cell>
          <cell r="Z150">
            <v>0.14000000000000001</v>
          </cell>
          <cell r="AA150" t="str">
            <v>33-4</v>
          </cell>
          <cell r="AB150">
            <v>1.2</v>
          </cell>
        </row>
        <row r="151">
          <cell r="U151" t="str">
            <v>1-284</v>
          </cell>
          <cell r="V151" t="str">
            <v>130 л.с.</v>
          </cell>
          <cell r="W151" t="str">
            <v xml:space="preserve">при глубине рыхления 0,5 м за один проход и длине разрыхляемого участка </v>
          </cell>
          <cell r="X151" t="str">
            <v xml:space="preserve">до 200 м </v>
          </cell>
          <cell r="Y151">
            <v>0.56000000000000005</v>
          </cell>
          <cell r="Z151">
            <v>0.12</v>
          </cell>
          <cell r="AA151" t="str">
            <v>33-5</v>
          </cell>
          <cell r="AB151">
            <v>1.01</v>
          </cell>
        </row>
        <row r="152">
          <cell r="U152" t="str">
            <v>1-285</v>
          </cell>
          <cell r="V152" t="str">
            <v>130 л.с.</v>
          </cell>
          <cell r="W152" t="str">
            <v xml:space="preserve">при глубине рыхления 0,5 м за один проход и длине разрыхляемого участка </v>
          </cell>
          <cell r="X152" t="str">
            <v xml:space="preserve">более 200 м </v>
          </cell>
          <cell r="Y152">
            <v>0.52</v>
          </cell>
          <cell r="Z152">
            <v>0.11</v>
          </cell>
          <cell r="AA152" t="str">
            <v>33-6</v>
          </cell>
          <cell r="AB152">
            <v>0.93</v>
          </cell>
        </row>
        <row r="153">
          <cell r="U153" t="str">
            <v>1-286</v>
          </cell>
          <cell r="V153" t="str">
            <v>180 л.с.</v>
          </cell>
          <cell r="W153" t="str">
            <v xml:space="preserve">при глубине рыхления 0,5 м за один проход и длине разрыхляемого участка </v>
          </cell>
          <cell r="X153" t="str">
            <v xml:space="preserve">до 100 м </v>
          </cell>
          <cell r="Y153">
            <v>0.65</v>
          </cell>
          <cell r="Z153">
            <v>0.12</v>
          </cell>
          <cell r="AA153" t="str">
            <v>33-7</v>
          </cell>
          <cell r="AB153">
            <v>0.94</v>
          </cell>
        </row>
        <row r="154">
          <cell r="U154" t="str">
            <v>1-287</v>
          </cell>
          <cell r="V154" t="str">
            <v>180 л.с.</v>
          </cell>
          <cell r="W154" t="str">
            <v xml:space="preserve">при глубине рыхления 0,5 м за один проход и длине разрыхляемого участка </v>
          </cell>
          <cell r="X154" t="str">
            <v xml:space="preserve">до 200 м </v>
          </cell>
          <cell r="Y154">
            <v>0.56000000000000005</v>
          </cell>
          <cell r="Z154">
            <v>0.1</v>
          </cell>
          <cell r="AA154" t="str">
            <v>33-8</v>
          </cell>
          <cell r="AB154">
            <v>0.81</v>
          </cell>
        </row>
        <row r="155">
          <cell r="U155" t="str">
            <v>1-288</v>
          </cell>
          <cell r="V155" t="str">
            <v>180 л.с.</v>
          </cell>
          <cell r="W155" t="str">
            <v xml:space="preserve">при глубине рыхления 0,5 м за один проход и длине разрыхляемого участка </v>
          </cell>
          <cell r="X155" t="str">
            <v xml:space="preserve">более 200 м </v>
          </cell>
          <cell r="Y155">
            <v>0.53</v>
          </cell>
          <cell r="Z155">
            <v>0.1</v>
          </cell>
          <cell r="AA155" t="str">
            <v>33-9</v>
          </cell>
          <cell r="AB155">
            <v>0.76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ПГ"/>
      <sheetName val="ЕРЕР"/>
      <sheetName val="ЭО-вахта"/>
      <sheetName val="Электр."/>
      <sheetName val="Объект-вахта"/>
      <sheetName val="ВК-вахта"/>
      <sheetName val="Перев"/>
      <sheetName val="Ис.д"/>
      <sheetName val="Сантехн."/>
      <sheetName val="Объект З."/>
      <sheetName val="ОбъектМ."/>
      <sheetName val="Вк-М."/>
      <sheetName val="АС-М."/>
      <sheetName val="АС-вахта"/>
      <sheetName val="исх_дан"/>
      <sheetName val="ЖД накл."/>
      <sheetName val="расчет"/>
      <sheetName val="пер"/>
      <sheetName val="объект-птц."/>
      <sheetName val="Птиц.рем"/>
      <sheetName val="Кровля&quot;Труд&quot;"/>
      <sheetName val="Общестр."/>
      <sheetName val="вахта84"/>
      <sheetName val="УдАТ"/>
      <sheetName val="Мат"/>
      <sheetName val="ДЦ "/>
      <sheetName val="Лист5"/>
      <sheetName val="бюджет"/>
    </sheetNames>
    <sheetDataSet>
      <sheetData sheetId="0" refreshError="1">
        <row r="10">
          <cell r="AJ10" t="str">
            <v>27-42</v>
          </cell>
          <cell r="AK10" t="str">
            <v>Устройство однослойных оснований из щебня фр. 40-70 с прочностью св.1000 кгс/см2 толщиной</v>
          </cell>
          <cell r="AM10">
            <v>14.5</v>
          </cell>
          <cell r="AN10">
            <v>1.74</v>
          </cell>
          <cell r="AO10">
            <v>13.26</v>
          </cell>
          <cell r="AP10">
            <v>4.34</v>
          </cell>
          <cell r="AR10">
            <v>3.3</v>
          </cell>
          <cell r="AS10" t="str">
            <v>11-1</v>
          </cell>
          <cell r="AT10">
            <v>4.2000000000000003E-2</v>
          </cell>
          <cell r="AV10">
            <v>1.1200000000000001</v>
          </cell>
          <cell r="AW10">
            <v>2.48</v>
          </cell>
          <cell r="AX10">
            <v>0.41399999999999998</v>
          </cell>
          <cell r="AZ10">
            <v>3</v>
          </cell>
          <cell r="BA10">
            <v>0.25800000000000001</v>
          </cell>
          <cell r="BB10">
            <v>5.2999999999999999E-2</v>
          </cell>
          <cell r="BC10">
            <v>18.899999999999999</v>
          </cell>
          <cell r="BD10">
            <v>1.5</v>
          </cell>
        </row>
        <row r="11">
          <cell r="AJ11" t="str">
            <v>27-43</v>
          </cell>
          <cell r="AK11" t="str">
            <v>Устройство однослойных оснований из щебня фр. 40-70 с прочностью 700-1000 кгс/см2 толщиной</v>
          </cell>
          <cell r="AM11">
            <v>13.3</v>
          </cell>
          <cell r="AN11">
            <v>1.74</v>
          </cell>
          <cell r="AO11">
            <v>11.56</v>
          </cell>
          <cell r="AP11">
            <v>3.66</v>
          </cell>
          <cell r="AR11">
            <v>3.3</v>
          </cell>
          <cell r="AS11" t="str">
            <v>11-1-5</v>
          </cell>
          <cell r="AT11">
            <v>4.2000000000000003E-2</v>
          </cell>
          <cell r="AV11">
            <v>1.1200000000000001</v>
          </cell>
          <cell r="AW11">
            <v>2.48</v>
          </cell>
          <cell r="AX11">
            <v>0.41399999999999998</v>
          </cell>
          <cell r="AZ11">
            <v>3</v>
          </cell>
          <cell r="BA11">
            <v>0.25800000000000001</v>
          </cell>
          <cell r="BB11">
            <v>5.2999999999999999E-2</v>
          </cell>
          <cell r="BC11">
            <v>18.899999999999999</v>
          </cell>
          <cell r="BD11">
            <v>1.5</v>
          </cell>
        </row>
        <row r="12">
          <cell r="AJ12" t="str">
            <v>27-44</v>
          </cell>
          <cell r="AK12" t="str">
            <v>Устройство однослойных оснований из щебня фр. 40-70 с прочностью до 700 кгс/см2 толщиной</v>
          </cell>
          <cell r="AM12">
            <v>12</v>
          </cell>
          <cell r="AN12">
            <v>1.74</v>
          </cell>
          <cell r="AO12">
            <v>10.26</v>
          </cell>
          <cell r="AP12">
            <v>3.16</v>
          </cell>
          <cell r="AR12">
            <v>3.3</v>
          </cell>
          <cell r="AS12" t="str">
            <v>11-1-6</v>
          </cell>
          <cell r="AT12">
            <v>4.2000000000000003E-2</v>
          </cell>
          <cell r="AV12">
            <v>1.1200000000000001</v>
          </cell>
          <cell r="AW12">
            <v>2.48</v>
          </cell>
          <cell r="AX12">
            <v>0.41399999999999998</v>
          </cell>
          <cell r="AZ12">
            <v>3</v>
          </cell>
          <cell r="BA12">
            <v>0.25800000000000001</v>
          </cell>
          <cell r="BB12">
            <v>5.2999999999999999E-2</v>
          </cell>
          <cell r="BC12">
            <v>18.899999999999999</v>
          </cell>
          <cell r="BD12">
            <v>1.5</v>
          </cell>
        </row>
        <row r="13">
          <cell r="AJ13" t="str">
            <v>27-45</v>
          </cell>
          <cell r="AK13" t="str">
            <v>Устройство верхнего слоя двухслойного основания из щебня фр. 40-70 с прочностью св.1000 кгс/см2 толщиной</v>
          </cell>
          <cell r="AM13">
            <v>14.1</v>
          </cell>
          <cell r="AN13">
            <v>1.74</v>
          </cell>
          <cell r="AO13">
            <v>12.36</v>
          </cell>
          <cell r="AP13">
            <v>3.99</v>
          </cell>
          <cell r="AR13">
            <v>3.3</v>
          </cell>
          <cell r="AS13" t="str">
            <v>11-2</v>
          </cell>
          <cell r="AT13">
            <v>0.191</v>
          </cell>
          <cell r="AV13">
            <v>1.1200000000000001</v>
          </cell>
          <cell r="AW13">
            <v>2.48</v>
          </cell>
          <cell r="AX13">
            <v>0.41399999999999998</v>
          </cell>
          <cell r="AZ13">
            <v>3</v>
          </cell>
          <cell r="BB13">
            <v>5.2999999999999999E-2</v>
          </cell>
          <cell r="BC13">
            <v>18.899999999999999</v>
          </cell>
          <cell r="BD13">
            <v>1.5</v>
          </cell>
        </row>
        <row r="14">
          <cell r="AJ14" t="str">
            <v>27-46</v>
          </cell>
          <cell r="AK14" t="str">
            <v>Устройство верхнего слоя двухслойного основания из щебня фр. 40-70 с прочностью от 700 до 1000 кгс/см2 толщиной</v>
          </cell>
          <cell r="AM14">
            <v>12.4</v>
          </cell>
          <cell r="AN14">
            <v>1.74</v>
          </cell>
          <cell r="AO14">
            <v>10.66</v>
          </cell>
          <cell r="AP14">
            <v>3.31</v>
          </cell>
          <cell r="AR14">
            <v>3.3</v>
          </cell>
          <cell r="AS14" t="str">
            <v>11-2-5</v>
          </cell>
          <cell r="AT14">
            <v>0.191</v>
          </cell>
          <cell r="AV14">
            <v>1.1200000000000001</v>
          </cell>
          <cell r="AW14">
            <v>2.48</v>
          </cell>
          <cell r="AX14">
            <v>0.41399999999999998</v>
          </cell>
          <cell r="AZ14">
            <v>3</v>
          </cell>
          <cell r="BB14">
            <v>5.2999999999999999E-2</v>
          </cell>
          <cell r="BC14">
            <v>18.899999999999999</v>
          </cell>
          <cell r="BD14">
            <v>1.5</v>
          </cell>
        </row>
        <row r="15">
          <cell r="AJ15" t="str">
            <v>27-47</v>
          </cell>
          <cell r="AK15" t="str">
            <v>Устройство верхнего слоя двухслойного основания из щебня фр. 40-70 с прочностью до 700 кгс/см2 толщиной</v>
          </cell>
          <cell r="AM15">
            <v>11.1</v>
          </cell>
          <cell r="AN15">
            <v>1.74</v>
          </cell>
          <cell r="AO15">
            <v>9.36</v>
          </cell>
          <cell r="AP15">
            <v>3.99</v>
          </cell>
          <cell r="AR15">
            <v>3.3</v>
          </cell>
          <cell r="AS15" t="str">
            <v>11-2-6</v>
          </cell>
          <cell r="AT15">
            <v>0.191</v>
          </cell>
          <cell r="AV15">
            <v>1.1200000000000001</v>
          </cell>
          <cell r="AW15">
            <v>2.48</v>
          </cell>
          <cell r="AX15">
            <v>0.41399999999999998</v>
          </cell>
          <cell r="AZ15">
            <v>3</v>
          </cell>
          <cell r="BB15">
            <v>5.2999999999999999E-2</v>
          </cell>
          <cell r="BC15">
            <v>18.899999999999999</v>
          </cell>
          <cell r="BD15">
            <v>1.5</v>
          </cell>
        </row>
        <row r="16">
          <cell r="AJ16" t="str">
            <v>27-48</v>
          </cell>
          <cell r="AK16" t="str">
            <v>Устройство нижнего слоя двухслойного основания из щебня фр. 40-70 с прочностью св.1000 кгс/см2 толщиной</v>
          </cell>
          <cell r="AM16">
            <v>10.4</v>
          </cell>
          <cell r="AN16">
            <v>1.5</v>
          </cell>
          <cell r="AO16">
            <v>8.9</v>
          </cell>
          <cell r="AP16">
            <v>2.91</v>
          </cell>
          <cell r="AR16">
            <v>2.86</v>
          </cell>
          <cell r="AS16" t="str">
            <v>11-3</v>
          </cell>
          <cell r="AT16">
            <v>4.2000000000000003E-2</v>
          </cell>
          <cell r="AV16">
            <v>0.76</v>
          </cell>
          <cell r="AW16">
            <v>1.51</v>
          </cell>
          <cell r="AX16">
            <v>0.27600000000000002</v>
          </cell>
          <cell r="AZ16">
            <v>2</v>
          </cell>
          <cell r="BA16">
            <v>0.25800000000000001</v>
          </cell>
          <cell r="BC16">
            <v>18.899999999999999</v>
          </cell>
        </row>
        <row r="17">
          <cell r="AJ17" t="str">
            <v>27-49</v>
          </cell>
          <cell r="AK17" t="str">
            <v>Устройство нижнего слоя двухслойного основания из щебня фр. 40-70 с прочностью от 700 до 1000 кгс/см2 толщиной</v>
          </cell>
          <cell r="AM17">
            <v>9.2799999999999994</v>
          </cell>
          <cell r="AN17">
            <v>1.5</v>
          </cell>
          <cell r="AO17">
            <v>7.78</v>
          </cell>
          <cell r="AP17">
            <v>2.48</v>
          </cell>
          <cell r="AR17">
            <v>2.86</v>
          </cell>
          <cell r="AS17" t="str">
            <v>11-3-5</v>
          </cell>
          <cell r="AT17">
            <v>4.2000000000000003E-2</v>
          </cell>
          <cell r="AV17">
            <v>0.76</v>
          </cell>
          <cell r="AW17">
            <v>1.51</v>
          </cell>
          <cell r="AX17">
            <v>0.27600000000000002</v>
          </cell>
          <cell r="AZ17">
            <v>2</v>
          </cell>
          <cell r="BA17">
            <v>0.25800000000000001</v>
          </cell>
          <cell r="BC17">
            <v>18.899999999999999</v>
          </cell>
        </row>
        <row r="18">
          <cell r="AJ18" t="str">
            <v>27-50</v>
          </cell>
          <cell r="AK18" t="str">
            <v>Устройство нижнего слоя двухслойного основания из щебня фр. 40-70 с прочностью до 700 кгс/см2 толщиной</v>
          </cell>
          <cell r="AM18">
            <v>8.4600000000000009</v>
          </cell>
          <cell r="AN18">
            <v>1.5</v>
          </cell>
          <cell r="AO18">
            <v>6.96</v>
          </cell>
          <cell r="AP18">
            <v>2.16</v>
          </cell>
          <cell r="AR18">
            <v>2.86</v>
          </cell>
          <cell r="AS18" t="str">
            <v>11-3-6</v>
          </cell>
          <cell r="AT18">
            <v>4.2000000000000003E-2</v>
          </cell>
          <cell r="AV18">
            <v>0.76</v>
          </cell>
          <cell r="AW18">
            <v>1.51</v>
          </cell>
          <cell r="AX18">
            <v>0.27600000000000002</v>
          </cell>
          <cell r="AZ18">
            <v>2</v>
          </cell>
          <cell r="BA18">
            <v>0.25800000000000001</v>
          </cell>
          <cell r="BC18">
            <v>18.899999999999999</v>
          </cell>
        </row>
        <row r="29">
          <cell r="AJ29" t="str">
            <v>27-245</v>
          </cell>
          <cell r="AK29" t="str">
            <v xml:space="preserve">сплошной линией шириной </v>
          </cell>
          <cell r="AL29" t="str">
            <v>0,1 м</v>
          </cell>
          <cell r="AM29">
            <v>60.9</v>
          </cell>
          <cell r="AN29">
            <v>1.56</v>
          </cell>
          <cell r="AO29">
            <v>5.84</v>
          </cell>
          <cell r="AP29">
            <v>1.83</v>
          </cell>
          <cell r="AQ29">
            <v>51.2</v>
          </cell>
          <cell r="AR29">
            <v>3.25</v>
          </cell>
          <cell r="AS29" t="str">
            <v>56-1</v>
          </cell>
          <cell r="AT29">
            <v>0.88</v>
          </cell>
          <cell r="AU29">
            <v>3.52</v>
          </cell>
          <cell r="AV29">
            <v>42</v>
          </cell>
        </row>
        <row r="30">
          <cell r="AJ30" t="str">
            <v>27-246</v>
          </cell>
          <cell r="AK30" t="str">
            <v xml:space="preserve">сплошной линией шириной </v>
          </cell>
          <cell r="AL30" t="str">
            <v>0,2 м</v>
          </cell>
          <cell r="AM30">
            <v>114</v>
          </cell>
          <cell r="AN30">
            <v>1.56</v>
          </cell>
          <cell r="AO30">
            <v>5.84</v>
          </cell>
          <cell r="AP30">
            <v>1.83</v>
          </cell>
          <cell r="AQ30">
            <v>101.6</v>
          </cell>
          <cell r="AR30">
            <v>3.25</v>
          </cell>
          <cell r="AS30" t="str">
            <v>56-2</v>
          </cell>
          <cell r="AT30">
            <v>0.88</v>
          </cell>
          <cell r="AU30">
            <v>3.52</v>
          </cell>
          <cell r="AV30">
            <v>84</v>
          </cell>
        </row>
        <row r="31">
          <cell r="AJ31" t="str">
            <v>27-247</v>
          </cell>
          <cell r="AK31" t="str">
            <v xml:space="preserve">сплошной линией шириной </v>
          </cell>
          <cell r="AL31" t="str">
            <v>0,4 м</v>
          </cell>
          <cell r="AM31">
            <v>221</v>
          </cell>
          <cell r="AN31">
            <v>1.56</v>
          </cell>
          <cell r="AO31">
            <v>5.84</v>
          </cell>
          <cell r="AP31">
            <v>1.83</v>
          </cell>
          <cell r="AQ31">
            <v>204.6</v>
          </cell>
          <cell r="AR31">
            <v>3.25</v>
          </cell>
          <cell r="AS31" t="str">
            <v>56-3</v>
          </cell>
          <cell r="AT31">
            <v>0.88</v>
          </cell>
          <cell r="AU31">
            <v>3.52</v>
          </cell>
          <cell r="AV31">
            <v>168</v>
          </cell>
        </row>
        <row r="32">
          <cell r="AJ32" t="str">
            <v>27-248</v>
          </cell>
          <cell r="AK32" t="str">
            <v xml:space="preserve">прерывистой линией шириной 0,1 м при соотношении штриха и промежутка </v>
          </cell>
          <cell r="AL32" t="str">
            <v>1:1</v>
          </cell>
          <cell r="AM32">
            <v>34.200000000000003</v>
          </cell>
          <cell r="AN32">
            <v>1.56</v>
          </cell>
          <cell r="AO32">
            <v>5.84</v>
          </cell>
          <cell r="AP32">
            <v>1.83</v>
          </cell>
          <cell r="AQ32">
            <v>25.6</v>
          </cell>
          <cell r="AR32">
            <v>3.25</v>
          </cell>
          <cell r="AS32" t="str">
            <v>56-4</v>
          </cell>
          <cell r="AT32">
            <v>0.88</v>
          </cell>
          <cell r="AU32">
            <v>3.52</v>
          </cell>
          <cell r="AV32">
            <v>21</v>
          </cell>
        </row>
        <row r="33">
          <cell r="AJ33" t="str">
            <v>27-249</v>
          </cell>
          <cell r="AK33" t="str">
            <v xml:space="preserve">прерывистой линией шириной 0,1 м при соотношении штриха и промежутка </v>
          </cell>
          <cell r="AL33" t="str">
            <v>1:3</v>
          </cell>
          <cell r="AM33">
            <v>20.8</v>
          </cell>
          <cell r="AN33">
            <v>1.56</v>
          </cell>
          <cell r="AO33">
            <v>5.84</v>
          </cell>
          <cell r="AP33">
            <v>1.83</v>
          </cell>
          <cell r="AQ33">
            <v>12.8</v>
          </cell>
          <cell r="AR33">
            <v>3.25</v>
          </cell>
          <cell r="AS33" t="str">
            <v>56-5</v>
          </cell>
          <cell r="AT33">
            <v>0.88</v>
          </cell>
          <cell r="AU33">
            <v>3.52</v>
          </cell>
          <cell r="AV33">
            <v>10.5</v>
          </cell>
        </row>
        <row r="34">
          <cell r="AJ34" t="str">
            <v>27-250</v>
          </cell>
          <cell r="AK34" t="str">
            <v xml:space="preserve">прерывистой линией шириной 0,1 м при соотношении штриха и промежутка </v>
          </cell>
          <cell r="AL34" t="str">
            <v>3:1</v>
          </cell>
          <cell r="AM34">
            <v>47.5</v>
          </cell>
          <cell r="AN34">
            <v>1.56</v>
          </cell>
          <cell r="AO34">
            <v>5.84</v>
          </cell>
          <cell r="AP34">
            <v>1.83</v>
          </cell>
          <cell r="AQ34">
            <v>38.4</v>
          </cell>
          <cell r="AR34">
            <v>3.25</v>
          </cell>
          <cell r="AS34" t="str">
            <v>56-6</v>
          </cell>
          <cell r="AT34">
            <v>0.88</v>
          </cell>
          <cell r="AU34">
            <v>3.52</v>
          </cell>
          <cell r="AV34">
            <v>31.5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ПГ"/>
      <sheetName val="ЕРЕР"/>
      <sheetName val="покрытия"/>
      <sheetName val="Об см"/>
      <sheetName val="Вед."/>
      <sheetName val="Рес"/>
      <sheetName val="Матер"/>
      <sheetName val="Краз"/>
      <sheetName val="Расчёт"/>
      <sheetName val="ремонт"/>
      <sheetName val="ТО"/>
      <sheetName val="год"/>
      <sheetName val="ДЦ_99"/>
      <sheetName val="форма"/>
      <sheetName val="БДР"/>
    </sheetNames>
    <sheetDataSet>
      <sheetData sheetId="0" refreshError="1">
        <row r="22">
          <cell r="BF22" t="str">
            <v>31-51</v>
          </cell>
          <cell r="BG22" t="str">
            <v>Устройство оснований из песка при толщине слоя</v>
          </cell>
          <cell r="BI22" t="str">
            <v>100 м3</v>
          </cell>
          <cell r="BJ22">
            <v>16.3</v>
          </cell>
          <cell r="BK22">
            <v>3.84</v>
          </cell>
          <cell r="BL22">
            <v>12</v>
          </cell>
          <cell r="BM22">
            <v>2.5</v>
          </cell>
          <cell r="BN22">
            <v>0.46</v>
          </cell>
          <cell r="BO22">
            <v>7.48</v>
          </cell>
          <cell r="BP22" t="str">
            <v>20</v>
          </cell>
          <cell r="BQ22">
            <v>0.97</v>
          </cell>
          <cell r="BR22">
            <v>0.22</v>
          </cell>
          <cell r="BS22">
            <v>0.42</v>
          </cell>
          <cell r="BT22">
            <v>0.35</v>
          </cell>
          <cell r="BX22">
            <v>0.81</v>
          </cell>
          <cell r="BY22">
            <v>0.42</v>
          </cell>
          <cell r="BZ22">
            <v>0.35</v>
          </cell>
          <cell r="CA22">
            <v>110</v>
          </cell>
          <cell r="CC22">
            <v>4.5</v>
          </cell>
        </row>
        <row r="23">
          <cell r="BF23" t="str">
            <v>31-52</v>
          </cell>
          <cell r="BG23" t="str">
            <v>Устройство оснований однослойных из ПГС при толщине слоя</v>
          </cell>
          <cell r="BI23" t="str">
            <v>100 м2</v>
          </cell>
          <cell r="BJ23">
            <v>6.78</v>
          </cell>
          <cell r="BK23">
            <v>1.72</v>
          </cell>
          <cell r="BL23">
            <v>5.01</v>
          </cell>
          <cell r="BM23">
            <v>1.51</v>
          </cell>
          <cell r="BN23">
            <v>0.05</v>
          </cell>
          <cell r="BO23">
            <v>3.27</v>
          </cell>
          <cell r="BP23" t="str">
            <v xml:space="preserve"> 21-1</v>
          </cell>
          <cell r="BQ23">
            <v>0.23</v>
          </cell>
          <cell r="BR23">
            <v>4.4999999999999998E-2</v>
          </cell>
          <cell r="BU23">
            <v>0.499</v>
          </cell>
          <cell r="BV23">
            <v>0.41</v>
          </cell>
          <cell r="BW23">
            <v>0.29299999999999998</v>
          </cell>
          <cell r="BX23">
            <v>0.155</v>
          </cell>
          <cell r="CB23">
            <v>12.2</v>
          </cell>
          <cell r="CC23">
            <v>0.5</v>
          </cell>
        </row>
        <row r="24">
          <cell r="BF24" t="str">
            <v>31-53</v>
          </cell>
          <cell r="BG24" t="str">
            <v>Устройство нижнего слоя двухслойных оснований из ПГС при толщине слоя</v>
          </cell>
          <cell r="BI24" t="str">
            <v>100 м2</v>
          </cell>
          <cell r="BJ24">
            <v>5.5</v>
          </cell>
          <cell r="BK24">
            <v>1.1100000000000001</v>
          </cell>
          <cell r="BL24">
            <v>4.34</v>
          </cell>
          <cell r="BM24">
            <v>1.26</v>
          </cell>
          <cell r="BN24">
            <v>0.05</v>
          </cell>
          <cell r="BO24">
            <v>2.16</v>
          </cell>
          <cell r="BP24" t="str">
            <v xml:space="preserve"> 21-2</v>
          </cell>
          <cell r="BQ24">
            <v>0.23</v>
          </cell>
          <cell r="BR24">
            <v>4.4999999999999998E-2</v>
          </cell>
          <cell r="BU24">
            <v>0.40699999999999997</v>
          </cell>
          <cell r="BV24">
            <v>0.29899999999999999</v>
          </cell>
          <cell r="BW24">
            <v>0.22500000000000001</v>
          </cell>
          <cell r="BX24">
            <v>0.155</v>
          </cell>
          <cell r="CB24">
            <v>12.2</v>
          </cell>
          <cell r="CC24">
            <v>0.5</v>
          </cell>
        </row>
        <row r="25">
          <cell r="BF25" t="str">
            <v>31-54</v>
          </cell>
          <cell r="BG25" t="str">
            <v>Устройство верхнего слоя двухслойных оснований из ПГС при толщине слоя</v>
          </cell>
          <cell r="BI25" t="str">
            <v>100 м2</v>
          </cell>
          <cell r="BJ25">
            <v>4.3499999999999996</v>
          </cell>
          <cell r="BK25">
            <v>1.43</v>
          </cell>
          <cell r="BL25">
            <v>2.88</v>
          </cell>
          <cell r="BM25">
            <v>0.84</v>
          </cell>
          <cell r="BN25">
            <v>0.04</v>
          </cell>
          <cell r="BO25">
            <v>2.74</v>
          </cell>
          <cell r="BP25" t="str">
            <v xml:space="preserve"> 21-3</v>
          </cell>
          <cell r="BQ25">
            <v>0.191</v>
          </cell>
          <cell r="BR25">
            <v>0.14499999999999999</v>
          </cell>
          <cell r="BU25">
            <v>0.27</v>
          </cell>
          <cell r="BV25">
            <v>0.20699999999999999</v>
          </cell>
          <cell r="BX25">
            <v>0.10299999999999999</v>
          </cell>
          <cell r="CB25">
            <v>12.2</v>
          </cell>
          <cell r="CC25">
            <v>0.4</v>
          </cell>
        </row>
        <row r="26">
          <cell r="BF26" t="str">
            <v>31-55</v>
          </cell>
          <cell r="BP26" t="str">
            <v xml:space="preserve"> 21-4</v>
          </cell>
          <cell r="CB26">
            <v>1.22</v>
          </cell>
        </row>
        <row r="27">
          <cell r="BF27" t="str">
            <v>31-56</v>
          </cell>
          <cell r="BG27" t="str">
            <v>Устройство оснований однослойных из гравийного материала оптимального состава при толщине слоя</v>
          </cell>
          <cell r="BI27" t="str">
            <v>100 м2</v>
          </cell>
          <cell r="BJ27">
            <v>7.03</v>
          </cell>
          <cell r="BK27">
            <v>1.72</v>
          </cell>
          <cell r="BL27">
            <v>5.2</v>
          </cell>
          <cell r="BM27">
            <v>1.54</v>
          </cell>
          <cell r="BN27">
            <v>0.11</v>
          </cell>
          <cell r="BO27">
            <v>3.27</v>
          </cell>
          <cell r="BP27" t="str">
            <v>22-1</v>
          </cell>
          <cell r="BQ27">
            <v>0.23</v>
          </cell>
          <cell r="BU27">
            <v>0.499</v>
          </cell>
          <cell r="BV27">
            <v>0.40699999999999997</v>
          </cell>
          <cell r="BW27">
            <v>4.4999999999999998E-2</v>
          </cell>
          <cell r="BX27">
            <v>0.184</v>
          </cell>
          <cell r="CB27">
            <v>12.4</v>
          </cell>
          <cell r="CC27">
            <v>1.1000000000000001</v>
          </cell>
        </row>
        <row r="28">
          <cell r="BF28" t="str">
            <v>31-57</v>
          </cell>
          <cell r="BG28" t="str">
            <v>Устройство нижнего слоя двухслойных оснований из гравийного материала оптимального состава при толщине слоя</v>
          </cell>
          <cell r="BI28" t="str">
            <v>100 м2</v>
          </cell>
          <cell r="BJ28">
            <v>5.76</v>
          </cell>
          <cell r="BK28">
            <v>1.1100000000000001</v>
          </cell>
          <cell r="BL28">
            <v>4.54</v>
          </cell>
          <cell r="BM28">
            <v>1.29</v>
          </cell>
          <cell r="BN28">
            <v>0.11</v>
          </cell>
          <cell r="BO28">
            <v>2.16</v>
          </cell>
          <cell r="BP28" t="str">
            <v xml:space="preserve"> 22-2</v>
          </cell>
          <cell r="BQ28">
            <v>0.23</v>
          </cell>
          <cell r="BU28">
            <v>0.40699999999999997</v>
          </cell>
          <cell r="BV28">
            <v>0.29899999999999999</v>
          </cell>
          <cell r="BW28">
            <v>0.22500000000000001</v>
          </cell>
          <cell r="BX28">
            <v>0.184</v>
          </cell>
          <cell r="CB28">
            <v>12.4</v>
          </cell>
          <cell r="CC28">
            <v>1.1000000000000001</v>
          </cell>
        </row>
        <row r="29">
          <cell r="BF29" t="str">
            <v>31-58</v>
          </cell>
          <cell r="BG29" t="str">
            <v>Устройство верхнего слоя двухслойных оснований из гравийного материала оптимального состава при толщине слоя</v>
          </cell>
          <cell r="BI29" t="str">
            <v>100 м2</v>
          </cell>
          <cell r="BJ29">
            <v>4.5999999999999996</v>
          </cell>
          <cell r="BK29">
            <v>1.43</v>
          </cell>
          <cell r="BL29">
            <v>3.07</v>
          </cell>
          <cell r="BM29">
            <v>0.87</v>
          </cell>
          <cell r="BN29">
            <v>0.1</v>
          </cell>
          <cell r="BO29">
            <v>2.74</v>
          </cell>
          <cell r="BP29" t="str">
            <v xml:space="preserve"> 22-3</v>
          </cell>
          <cell r="BQ29">
            <v>0.191</v>
          </cell>
          <cell r="BU29">
            <v>0.27</v>
          </cell>
          <cell r="BV29">
            <v>0.20699999999999999</v>
          </cell>
          <cell r="BW29">
            <v>0.14499999999999999</v>
          </cell>
          <cell r="BX29">
            <v>0.13200000000000001</v>
          </cell>
          <cell r="CB29">
            <v>12.4</v>
          </cell>
          <cell r="CC29">
            <v>1</v>
          </cell>
        </row>
        <row r="30">
          <cell r="BF30" t="str">
            <v>31-59</v>
          </cell>
          <cell r="BP30" t="str">
            <v xml:space="preserve"> 22-4</v>
          </cell>
          <cell r="CB30">
            <v>1.24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6"/>
  <sheetViews>
    <sheetView zoomScaleNormal="100" workbookViewId="0">
      <selection activeCell="C140" sqref="C140"/>
    </sheetView>
  </sheetViews>
  <sheetFormatPr defaultRowHeight="12.75" outlineLevelCol="1" x14ac:dyDescent="0.2"/>
  <cols>
    <col min="1" max="1" width="24" style="9" customWidth="1"/>
    <col min="2" max="2" width="30.28515625" style="9" hidden="1" customWidth="1"/>
    <col min="3" max="3" width="19.140625" style="9" customWidth="1" outlineLevel="1"/>
    <col min="4" max="4" width="19.28515625" style="9" customWidth="1" outlineLevel="1"/>
    <col min="5" max="5" width="28" style="9" customWidth="1"/>
    <col min="6" max="6" width="5.140625" style="9" customWidth="1"/>
    <col min="7" max="7" width="28" style="9" customWidth="1" collapsed="1"/>
    <col min="8" max="8" width="19.140625" style="9" customWidth="1"/>
    <col min="9" max="9" width="19.28515625" style="9" customWidth="1"/>
    <col min="10" max="10" width="28" style="9" hidden="1" customWidth="1"/>
    <col min="11" max="11" width="11.42578125" style="9" hidden="1" customWidth="1"/>
    <col min="12" max="12" width="19.140625" style="9" hidden="1" customWidth="1"/>
    <col min="13" max="13" width="9.140625" style="9"/>
    <col min="14" max="14" width="11.42578125" style="9" bestFit="1" customWidth="1"/>
    <col min="15" max="16384" width="9.140625" style="9"/>
  </cols>
  <sheetData>
    <row r="1" spans="1:12" ht="37.5" customHeight="1" x14ac:dyDescent="0.2">
      <c r="A1" s="46" t="s">
        <v>16</v>
      </c>
      <c r="B1" s="46"/>
      <c r="C1" s="46"/>
      <c r="D1" s="46"/>
      <c r="E1" s="46"/>
      <c r="F1" s="24"/>
      <c r="G1" s="24"/>
    </row>
    <row r="2" spans="1:12" ht="37.5" customHeight="1" x14ac:dyDescent="0.2">
      <c r="A2" s="45" t="s">
        <v>19</v>
      </c>
      <c r="B2" s="45"/>
      <c r="C2" s="45"/>
      <c r="D2" s="45"/>
      <c r="E2" s="45"/>
      <c r="F2" s="24"/>
      <c r="G2" s="24"/>
    </row>
    <row r="3" spans="1:12" ht="13.5" thickBot="1" x14ac:dyDescent="0.25">
      <c r="A3" s="25"/>
      <c r="B3" s="25"/>
      <c r="C3" s="25"/>
      <c r="D3" s="25"/>
      <c r="E3" s="28" t="s">
        <v>20</v>
      </c>
      <c r="F3" s="24"/>
      <c r="G3" s="25" t="s">
        <v>17</v>
      </c>
      <c r="H3" s="49" t="s">
        <v>18</v>
      </c>
      <c r="I3" s="49"/>
      <c r="J3" s="49"/>
    </row>
    <row r="4" spans="1:12" ht="26.25" thickTop="1" x14ac:dyDescent="0.2">
      <c r="A4" s="47" t="s">
        <v>1</v>
      </c>
      <c r="B4" s="18" t="s">
        <v>12</v>
      </c>
      <c r="C4" s="18" t="s">
        <v>9</v>
      </c>
      <c r="D4" s="18" t="s">
        <v>0</v>
      </c>
      <c r="E4" s="19" t="s">
        <v>12</v>
      </c>
      <c r="F4" s="10"/>
      <c r="G4" s="19" t="s">
        <v>12</v>
      </c>
      <c r="H4" s="18" t="s">
        <v>9</v>
      </c>
      <c r="I4" s="18" t="s">
        <v>0</v>
      </c>
      <c r="J4" s="19" t="s">
        <v>12</v>
      </c>
      <c r="L4" s="18" t="s">
        <v>9</v>
      </c>
    </row>
    <row r="5" spans="1:12" ht="13.5" thickBot="1" x14ac:dyDescent="0.25">
      <c r="A5" s="53"/>
      <c r="B5" s="6" t="s">
        <v>10</v>
      </c>
      <c r="C5" s="6" t="s">
        <v>11</v>
      </c>
      <c r="D5" s="6" t="s">
        <v>11</v>
      </c>
      <c r="E5" s="7" t="s">
        <v>11</v>
      </c>
      <c r="F5" s="10"/>
      <c r="G5" s="7" t="s">
        <v>11</v>
      </c>
      <c r="H5" s="6" t="s">
        <v>11</v>
      </c>
      <c r="I5" s="6" t="s">
        <v>11</v>
      </c>
      <c r="J5" s="7" t="s">
        <v>11</v>
      </c>
      <c r="L5" s="6" t="s">
        <v>11</v>
      </c>
    </row>
    <row r="6" spans="1:12" ht="12.75" customHeight="1" x14ac:dyDescent="0.2">
      <c r="A6" s="54" t="s">
        <v>2</v>
      </c>
      <c r="B6" s="55"/>
      <c r="C6" s="55"/>
      <c r="D6" s="55"/>
      <c r="E6" s="56"/>
      <c r="F6" s="10"/>
      <c r="G6" s="27"/>
    </row>
    <row r="7" spans="1:12" s="2" customFormat="1" ht="12" x14ac:dyDescent="0.2">
      <c r="A7" s="12">
        <v>1</v>
      </c>
      <c r="B7" s="13" t="e">
        <f>E7/1.18</f>
        <v>#REF!</v>
      </c>
      <c r="C7" s="13" t="e">
        <f>#REF!</f>
        <v>#REF!</v>
      </c>
      <c r="D7" s="13" t="e">
        <f>#REF!</f>
        <v>#REF!</v>
      </c>
      <c r="E7" s="3" t="e">
        <f>(C7+D7)/2</f>
        <v>#REF!</v>
      </c>
      <c r="F7" s="1"/>
      <c r="G7" s="3">
        <v>14.105</v>
      </c>
      <c r="H7" s="29" t="e">
        <f>(C7/G7-1)</f>
        <v>#REF!</v>
      </c>
      <c r="I7" s="29" t="e">
        <f>(D7/G7-1)</f>
        <v>#REF!</v>
      </c>
      <c r="J7" s="29" t="e">
        <f>(E7/G7-1)</f>
        <v>#REF!</v>
      </c>
      <c r="K7" s="5" t="e">
        <f>+D7/C7</f>
        <v>#REF!</v>
      </c>
      <c r="L7" s="5" t="e">
        <f>+C7-G7</f>
        <v>#REF!</v>
      </c>
    </row>
    <row r="8" spans="1:12" s="2" customFormat="1" ht="12" x14ac:dyDescent="0.2">
      <c r="A8" s="12">
        <v>2</v>
      </c>
      <c r="B8" s="13" t="e">
        <f t="shared" ref="B8:B23" si="0">E8/1.18</f>
        <v>#REF!</v>
      </c>
      <c r="C8" s="13" t="e">
        <f>#REF!</f>
        <v>#REF!</v>
      </c>
      <c r="D8" s="13" t="e">
        <f>#REF!</f>
        <v>#REF!</v>
      </c>
      <c r="E8" s="3" t="e">
        <f t="shared" ref="E8:E22" si="1">(C8+D8)/2</f>
        <v>#REF!</v>
      </c>
      <c r="F8" s="1"/>
      <c r="G8" s="3">
        <v>10.864999999999998</v>
      </c>
      <c r="H8" s="29" t="e">
        <f t="shared" ref="H8:H89" si="2">(C8/G8-1)</f>
        <v>#REF!</v>
      </c>
      <c r="I8" s="29" t="e">
        <f t="shared" ref="I8:I89" si="3">(D8/G8-1)</f>
        <v>#REF!</v>
      </c>
      <c r="J8" s="29" t="e">
        <f t="shared" ref="J8:J89" si="4">(E8/G8-1)</f>
        <v>#REF!</v>
      </c>
      <c r="K8" s="5" t="e">
        <f t="shared" ref="K8:K23" si="5">+D8/C8</f>
        <v>#REF!</v>
      </c>
      <c r="L8" s="5" t="e">
        <f t="shared" ref="L8:L89" si="6">+C8-G8</f>
        <v>#REF!</v>
      </c>
    </row>
    <row r="9" spans="1:12" s="2" customFormat="1" ht="12" x14ac:dyDescent="0.2">
      <c r="A9" s="12">
        <v>3</v>
      </c>
      <c r="B9" s="13" t="e">
        <f t="shared" si="0"/>
        <v>#REF!</v>
      </c>
      <c r="C9" s="13" t="e">
        <f>#REF!</f>
        <v>#REF!</v>
      </c>
      <c r="D9" s="13" t="e">
        <f>#REF!</f>
        <v>#REF!</v>
      </c>
      <c r="E9" s="3" t="e">
        <f t="shared" si="1"/>
        <v>#REF!</v>
      </c>
      <c r="F9" s="1"/>
      <c r="G9" s="3">
        <v>9.7850000000000001</v>
      </c>
      <c r="H9" s="29" t="e">
        <f t="shared" si="2"/>
        <v>#REF!</v>
      </c>
      <c r="I9" s="29" t="e">
        <f t="shared" si="3"/>
        <v>#REF!</v>
      </c>
      <c r="J9" s="29" t="e">
        <f t="shared" si="4"/>
        <v>#REF!</v>
      </c>
      <c r="K9" s="5" t="e">
        <f t="shared" si="5"/>
        <v>#REF!</v>
      </c>
      <c r="L9" s="5" t="e">
        <f t="shared" si="6"/>
        <v>#REF!</v>
      </c>
    </row>
    <row r="10" spans="1:12" s="2" customFormat="1" ht="12" x14ac:dyDescent="0.2">
      <c r="A10" s="12">
        <v>4</v>
      </c>
      <c r="B10" s="13" t="e">
        <f t="shared" si="0"/>
        <v>#REF!</v>
      </c>
      <c r="C10" s="13" t="e">
        <f>#REF!</f>
        <v>#REF!</v>
      </c>
      <c r="D10" s="13" t="e">
        <f>#REF!</f>
        <v>#REF!</v>
      </c>
      <c r="E10" s="3" t="e">
        <f t="shared" si="1"/>
        <v>#REF!</v>
      </c>
      <c r="F10" s="1"/>
      <c r="G10" s="3">
        <v>7.59</v>
      </c>
      <c r="H10" s="29" t="e">
        <f t="shared" si="2"/>
        <v>#REF!</v>
      </c>
      <c r="I10" s="29" t="e">
        <f t="shared" si="3"/>
        <v>#REF!</v>
      </c>
      <c r="J10" s="29" t="e">
        <f t="shared" si="4"/>
        <v>#REF!</v>
      </c>
      <c r="K10" s="5" t="e">
        <f t="shared" si="5"/>
        <v>#REF!</v>
      </c>
      <c r="L10" s="5" t="e">
        <f t="shared" si="6"/>
        <v>#REF!</v>
      </c>
    </row>
    <row r="11" spans="1:12" s="2" customFormat="1" ht="12" x14ac:dyDescent="0.2">
      <c r="A11" s="12">
        <v>5</v>
      </c>
      <c r="B11" s="13" t="e">
        <f t="shared" si="0"/>
        <v>#REF!</v>
      </c>
      <c r="C11" s="13" t="e">
        <f>#REF!</f>
        <v>#REF!</v>
      </c>
      <c r="D11" s="13" t="e">
        <f>#REF!</f>
        <v>#REF!</v>
      </c>
      <c r="E11" s="3" t="e">
        <f t="shared" si="1"/>
        <v>#REF!</v>
      </c>
      <c r="F11" s="1"/>
      <c r="G11" s="3">
        <v>7.3449999999999998</v>
      </c>
      <c r="H11" s="29" t="e">
        <f t="shared" si="2"/>
        <v>#REF!</v>
      </c>
      <c r="I11" s="29" t="e">
        <f t="shared" si="3"/>
        <v>#REF!</v>
      </c>
      <c r="J11" s="29" t="e">
        <f t="shared" si="4"/>
        <v>#REF!</v>
      </c>
      <c r="K11" s="5" t="e">
        <f t="shared" si="5"/>
        <v>#REF!</v>
      </c>
      <c r="L11" s="5" t="e">
        <f t="shared" si="6"/>
        <v>#REF!</v>
      </c>
    </row>
    <row r="12" spans="1:12" s="2" customFormat="1" ht="12" x14ac:dyDescent="0.2">
      <c r="A12" s="12">
        <v>6</v>
      </c>
      <c r="B12" s="13" t="e">
        <f t="shared" si="0"/>
        <v>#REF!</v>
      </c>
      <c r="C12" s="13" t="e">
        <f>#REF!</f>
        <v>#REF!</v>
      </c>
      <c r="D12" s="13" t="e">
        <f>#REF!</f>
        <v>#REF!</v>
      </c>
      <c r="E12" s="3" t="e">
        <f t="shared" si="1"/>
        <v>#REF!</v>
      </c>
      <c r="F12" s="1"/>
      <c r="G12" s="3">
        <v>6.3900000000000006</v>
      </c>
      <c r="H12" s="29" t="e">
        <f t="shared" si="2"/>
        <v>#REF!</v>
      </c>
      <c r="I12" s="29" t="e">
        <f t="shared" si="3"/>
        <v>#REF!</v>
      </c>
      <c r="J12" s="29" t="e">
        <f t="shared" si="4"/>
        <v>#REF!</v>
      </c>
      <c r="K12" s="5" t="e">
        <f t="shared" si="5"/>
        <v>#REF!</v>
      </c>
      <c r="L12" s="5" t="e">
        <f t="shared" si="6"/>
        <v>#REF!</v>
      </c>
    </row>
    <row r="13" spans="1:12" s="2" customFormat="1" ht="12" x14ac:dyDescent="0.2">
      <c r="A13" s="12">
        <v>7</v>
      </c>
      <c r="B13" s="13" t="e">
        <f t="shared" si="0"/>
        <v>#REF!</v>
      </c>
      <c r="C13" s="13" t="e">
        <f>#REF!</f>
        <v>#REF!</v>
      </c>
      <c r="D13" s="13" t="e">
        <f>#REF!</f>
        <v>#REF!</v>
      </c>
      <c r="E13" s="3" t="e">
        <f t="shared" si="1"/>
        <v>#REF!</v>
      </c>
      <c r="F13" s="1"/>
      <c r="G13" s="3">
        <v>6.2750000000000004</v>
      </c>
      <c r="H13" s="29" t="e">
        <f t="shared" si="2"/>
        <v>#REF!</v>
      </c>
      <c r="I13" s="29" t="e">
        <f t="shared" si="3"/>
        <v>#REF!</v>
      </c>
      <c r="J13" s="29" t="e">
        <f t="shared" si="4"/>
        <v>#REF!</v>
      </c>
      <c r="K13" s="5" t="e">
        <f t="shared" si="5"/>
        <v>#REF!</v>
      </c>
      <c r="L13" s="5" t="e">
        <f t="shared" si="6"/>
        <v>#REF!</v>
      </c>
    </row>
    <row r="14" spans="1:12" s="2" customFormat="1" ht="12" x14ac:dyDescent="0.2">
      <c r="A14" s="12">
        <v>8</v>
      </c>
      <c r="B14" s="13" t="e">
        <f t="shared" si="0"/>
        <v>#REF!</v>
      </c>
      <c r="C14" s="13" t="e">
        <f>#REF!</f>
        <v>#REF!</v>
      </c>
      <c r="D14" s="13" t="e">
        <f>#REF!</f>
        <v>#REF!</v>
      </c>
      <c r="E14" s="3" t="e">
        <f t="shared" si="1"/>
        <v>#REF!</v>
      </c>
      <c r="F14" s="1"/>
      <c r="G14" s="3">
        <v>6.1850000000000005</v>
      </c>
      <c r="H14" s="29" t="e">
        <f t="shared" si="2"/>
        <v>#REF!</v>
      </c>
      <c r="I14" s="29" t="e">
        <f t="shared" si="3"/>
        <v>#REF!</v>
      </c>
      <c r="J14" s="29" t="e">
        <f t="shared" si="4"/>
        <v>#REF!</v>
      </c>
      <c r="K14" s="5" t="e">
        <f t="shared" si="5"/>
        <v>#REF!</v>
      </c>
      <c r="L14" s="5" t="e">
        <f t="shared" si="6"/>
        <v>#REF!</v>
      </c>
    </row>
    <row r="15" spans="1:12" s="2" customFormat="1" ht="12" x14ac:dyDescent="0.2">
      <c r="A15" s="12">
        <v>9</v>
      </c>
      <c r="B15" s="13" t="e">
        <f t="shared" si="0"/>
        <v>#REF!</v>
      </c>
      <c r="C15" s="13" t="e">
        <f>#REF!</f>
        <v>#REF!</v>
      </c>
      <c r="D15" s="13" t="e">
        <f>#REF!</f>
        <v>#REF!</v>
      </c>
      <c r="E15" s="3" t="e">
        <f t="shared" si="1"/>
        <v>#REF!</v>
      </c>
      <c r="F15" s="1"/>
      <c r="G15" s="3">
        <v>6.12</v>
      </c>
      <c r="H15" s="29" t="e">
        <f t="shared" si="2"/>
        <v>#REF!</v>
      </c>
      <c r="I15" s="29" t="e">
        <f t="shared" si="3"/>
        <v>#REF!</v>
      </c>
      <c r="J15" s="29" t="e">
        <f t="shared" si="4"/>
        <v>#REF!</v>
      </c>
      <c r="K15" s="5" t="e">
        <f t="shared" si="5"/>
        <v>#REF!</v>
      </c>
      <c r="L15" s="5" t="e">
        <f t="shared" si="6"/>
        <v>#REF!</v>
      </c>
    </row>
    <row r="16" spans="1:12" s="2" customFormat="1" ht="12" x14ac:dyDescent="0.2">
      <c r="A16" s="12">
        <v>10</v>
      </c>
      <c r="B16" s="13" t="e">
        <f t="shared" si="0"/>
        <v>#REF!</v>
      </c>
      <c r="C16" s="13" t="e">
        <f>#REF!</f>
        <v>#REF!</v>
      </c>
      <c r="D16" s="13" t="e">
        <f>#REF!</f>
        <v>#REF!</v>
      </c>
      <c r="E16" s="3" t="e">
        <f t="shared" si="1"/>
        <v>#REF!</v>
      </c>
      <c r="F16" s="1"/>
      <c r="G16" s="3">
        <v>4.9749999999999996</v>
      </c>
      <c r="H16" s="29" t="e">
        <f t="shared" si="2"/>
        <v>#REF!</v>
      </c>
      <c r="I16" s="29" t="e">
        <f t="shared" si="3"/>
        <v>#REF!</v>
      </c>
      <c r="J16" s="29" t="e">
        <f t="shared" si="4"/>
        <v>#REF!</v>
      </c>
      <c r="K16" s="5" t="e">
        <f t="shared" si="5"/>
        <v>#REF!</v>
      </c>
      <c r="L16" s="5" t="e">
        <f t="shared" si="6"/>
        <v>#REF!</v>
      </c>
    </row>
    <row r="17" spans="1:12" s="2" customFormat="1" ht="12" x14ac:dyDescent="0.2">
      <c r="A17" s="12">
        <v>11</v>
      </c>
      <c r="B17" s="13" t="e">
        <f t="shared" si="0"/>
        <v>#REF!</v>
      </c>
      <c r="C17" s="13" t="e">
        <f>#REF!</f>
        <v>#REF!</v>
      </c>
      <c r="D17" s="13" t="e">
        <f>#REF!</f>
        <v>#REF!</v>
      </c>
      <c r="E17" s="3" t="e">
        <f t="shared" si="1"/>
        <v>#REF!</v>
      </c>
      <c r="F17" s="1"/>
      <c r="G17" s="3">
        <v>4.93</v>
      </c>
      <c r="H17" s="29" t="e">
        <f t="shared" si="2"/>
        <v>#REF!</v>
      </c>
      <c r="I17" s="29" t="e">
        <f t="shared" si="3"/>
        <v>#REF!</v>
      </c>
      <c r="J17" s="29" t="e">
        <f t="shared" si="4"/>
        <v>#REF!</v>
      </c>
      <c r="K17" s="5" t="e">
        <f t="shared" si="5"/>
        <v>#REF!</v>
      </c>
      <c r="L17" s="5" t="e">
        <f t="shared" si="6"/>
        <v>#REF!</v>
      </c>
    </row>
    <row r="18" spans="1:12" s="2" customFormat="1" ht="12" x14ac:dyDescent="0.2">
      <c r="A18" s="12">
        <v>12</v>
      </c>
      <c r="B18" s="13" t="e">
        <f t="shared" si="0"/>
        <v>#REF!</v>
      </c>
      <c r="C18" s="13" t="e">
        <f>#REF!</f>
        <v>#REF!</v>
      </c>
      <c r="D18" s="13" t="e">
        <f>#REF!</f>
        <v>#REF!</v>
      </c>
      <c r="E18" s="3" t="e">
        <f t="shared" si="1"/>
        <v>#REF!</v>
      </c>
      <c r="F18" s="1"/>
      <c r="G18" s="3">
        <v>4.8949999999999996</v>
      </c>
      <c r="H18" s="29" t="e">
        <f t="shared" si="2"/>
        <v>#REF!</v>
      </c>
      <c r="I18" s="29" t="e">
        <f t="shared" si="3"/>
        <v>#REF!</v>
      </c>
      <c r="J18" s="29" t="e">
        <f t="shared" si="4"/>
        <v>#REF!</v>
      </c>
      <c r="K18" s="5" t="e">
        <f t="shared" si="5"/>
        <v>#REF!</v>
      </c>
      <c r="L18" s="5" t="e">
        <f t="shared" si="6"/>
        <v>#REF!</v>
      </c>
    </row>
    <row r="19" spans="1:12" s="2" customFormat="1" ht="12" x14ac:dyDescent="0.2">
      <c r="A19" s="12">
        <v>13</v>
      </c>
      <c r="B19" s="13" t="e">
        <f t="shared" si="0"/>
        <v>#REF!</v>
      </c>
      <c r="C19" s="13" t="e">
        <f>#REF!</f>
        <v>#REF!</v>
      </c>
      <c r="D19" s="13" t="e">
        <f>#REF!</f>
        <v>#REF!</v>
      </c>
      <c r="E19" s="3" t="e">
        <f t="shared" si="1"/>
        <v>#REF!</v>
      </c>
      <c r="F19" s="1"/>
      <c r="G19" s="3">
        <v>4.8600000000000003</v>
      </c>
      <c r="H19" s="29" t="e">
        <f t="shared" si="2"/>
        <v>#REF!</v>
      </c>
      <c r="I19" s="29" t="e">
        <f t="shared" si="3"/>
        <v>#REF!</v>
      </c>
      <c r="J19" s="29" t="e">
        <f t="shared" si="4"/>
        <v>#REF!</v>
      </c>
      <c r="K19" s="5" t="e">
        <f t="shared" si="5"/>
        <v>#REF!</v>
      </c>
      <c r="L19" s="5" t="e">
        <f t="shared" si="6"/>
        <v>#REF!</v>
      </c>
    </row>
    <row r="20" spans="1:12" s="2" customFormat="1" ht="12" x14ac:dyDescent="0.2">
      <c r="A20" s="12">
        <v>14</v>
      </c>
      <c r="B20" s="13" t="e">
        <f t="shared" si="0"/>
        <v>#REF!</v>
      </c>
      <c r="C20" s="13" t="e">
        <f>#REF!</f>
        <v>#REF!</v>
      </c>
      <c r="D20" s="13" t="e">
        <f>#REF!</f>
        <v>#REF!</v>
      </c>
      <c r="E20" s="3" t="e">
        <f>(C20+D20)/2</f>
        <v>#REF!</v>
      </c>
      <c r="F20" s="1"/>
      <c r="G20" s="3">
        <v>4.835</v>
      </c>
      <c r="H20" s="29" t="e">
        <f t="shared" si="2"/>
        <v>#REF!</v>
      </c>
      <c r="I20" s="29" t="e">
        <f t="shared" si="3"/>
        <v>#REF!</v>
      </c>
      <c r="J20" s="29" t="e">
        <f t="shared" si="4"/>
        <v>#REF!</v>
      </c>
      <c r="K20" s="5" t="e">
        <f t="shared" si="5"/>
        <v>#REF!</v>
      </c>
      <c r="L20" s="5" t="e">
        <f t="shared" si="6"/>
        <v>#REF!</v>
      </c>
    </row>
    <row r="21" spans="1:12" s="2" customFormat="1" ht="12" x14ac:dyDescent="0.2">
      <c r="A21" s="12" t="s">
        <v>3</v>
      </c>
      <c r="B21" s="13" t="e">
        <f t="shared" si="0"/>
        <v>#REF!</v>
      </c>
      <c r="C21" s="13" t="e">
        <f>#REF!</f>
        <v>#REF!</v>
      </c>
      <c r="D21" s="13" t="e">
        <f>#REF!</f>
        <v>#REF!</v>
      </c>
      <c r="E21" s="3" t="e">
        <f t="shared" si="1"/>
        <v>#REF!</v>
      </c>
      <c r="F21" s="1"/>
      <c r="G21" s="3">
        <v>4.34</v>
      </c>
      <c r="H21" s="29" t="e">
        <f t="shared" si="2"/>
        <v>#REF!</v>
      </c>
      <c r="I21" s="29" t="e">
        <f t="shared" si="3"/>
        <v>#REF!</v>
      </c>
      <c r="J21" s="29" t="e">
        <f t="shared" si="4"/>
        <v>#REF!</v>
      </c>
      <c r="K21" s="5" t="e">
        <f t="shared" si="5"/>
        <v>#REF!</v>
      </c>
      <c r="L21" s="5" t="e">
        <f t="shared" si="6"/>
        <v>#REF!</v>
      </c>
    </row>
    <row r="22" spans="1:12" s="2" customFormat="1" ht="12" x14ac:dyDescent="0.2">
      <c r="A22" s="12" t="s">
        <v>5</v>
      </c>
      <c r="B22" s="13" t="e">
        <f t="shared" si="0"/>
        <v>#REF!</v>
      </c>
      <c r="C22" s="13" t="e">
        <f>#REF!</f>
        <v>#REF!</v>
      </c>
      <c r="D22" s="13" t="e">
        <f>#REF!</f>
        <v>#REF!</v>
      </c>
      <c r="E22" s="3" t="e">
        <f t="shared" si="1"/>
        <v>#REF!</v>
      </c>
      <c r="F22" s="1"/>
      <c r="G22" s="3">
        <v>4.2349999999999994</v>
      </c>
      <c r="H22" s="29" t="e">
        <f t="shared" si="2"/>
        <v>#REF!</v>
      </c>
      <c r="I22" s="29" t="e">
        <f t="shared" si="3"/>
        <v>#REF!</v>
      </c>
      <c r="J22" s="29" t="e">
        <f t="shared" si="4"/>
        <v>#REF!</v>
      </c>
      <c r="K22" s="5" t="e">
        <f t="shared" si="5"/>
        <v>#REF!</v>
      </c>
      <c r="L22" s="5" t="e">
        <f t="shared" si="6"/>
        <v>#REF!</v>
      </c>
    </row>
    <row r="23" spans="1:12" s="2" customFormat="1" thickBot="1" x14ac:dyDescent="0.25">
      <c r="A23" s="14" t="s">
        <v>4</v>
      </c>
      <c r="B23" s="15" t="e">
        <f t="shared" si="0"/>
        <v>#REF!</v>
      </c>
      <c r="C23" s="15" t="e">
        <f>#REF!</f>
        <v>#REF!</v>
      </c>
      <c r="D23" s="15" t="e">
        <f>#REF!</f>
        <v>#REF!</v>
      </c>
      <c r="E23" s="8" t="e">
        <f>(C23+D23)/2</f>
        <v>#REF!</v>
      </c>
      <c r="F23" s="1"/>
      <c r="G23" s="8">
        <v>4.2</v>
      </c>
      <c r="H23" s="29" t="e">
        <f t="shared" si="2"/>
        <v>#REF!</v>
      </c>
      <c r="I23" s="29" t="e">
        <f t="shared" si="3"/>
        <v>#REF!</v>
      </c>
      <c r="J23" s="29" t="e">
        <f t="shared" si="4"/>
        <v>#REF!</v>
      </c>
      <c r="K23" s="5" t="e">
        <f t="shared" si="5"/>
        <v>#REF!</v>
      </c>
      <c r="L23" s="5" t="e">
        <f t="shared" si="6"/>
        <v>#REF!</v>
      </c>
    </row>
    <row r="24" spans="1:12" ht="13.5" customHeight="1" x14ac:dyDescent="0.2">
      <c r="A24" s="54" t="s">
        <v>8</v>
      </c>
      <c r="B24" s="55"/>
      <c r="C24" s="55"/>
      <c r="D24" s="55"/>
      <c r="E24" s="56"/>
      <c r="F24" s="10"/>
      <c r="G24" s="27"/>
      <c r="H24" s="29"/>
      <c r="I24" s="29"/>
      <c r="J24" s="29"/>
      <c r="L24" s="5"/>
    </row>
    <row r="25" spans="1:12" s="2" customFormat="1" ht="12" x14ac:dyDescent="0.2">
      <c r="A25" s="12">
        <v>1</v>
      </c>
      <c r="B25" s="13" t="e">
        <f>E25/1.18</f>
        <v>#REF!</v>
      </c>
      <c r="C25" s="13" t="e">
        <f>#REF!</f>
        <v>#REF!</v>
      </c>
      <c r="D25" s="13" t="e">
        <f>#REF!</f>
        <v>#REF!</v>
      </c>
      <c r="E25" s="3" t="e">
        <f>(C25+D25)/2</f>
        <v>#REF!</v>
      </c>
      <c r="F25" s="1"/>
      <c r="G25" s="3">
        <v>14.35</v>
      </c>
      <c r="H25" s="29" t="e">
        <f t="shared" si="2"/>
        <v>#REF!</v>
      </c>
      <c r="I25" s="29" t="e">
        <f t="shared" si="3"/>
        <v>#REF!</v>
      </c>
      <c r="J25" s="29" t="e">
        <f t="shared" si="4"/>
        <v>#REF!</v>
      </c>
      <c r="K25" s="5" t="e">
        <f>+D25/C25</f>
        <v>#REF!</v>
      </c>
      <c r="L25" s="5" t="e">
        <f t="shared" si="6"/>
        <v>#REF!</v>
      </c>
    </row>
    <row r="26" spans="1:12" s="2" customFormat="1" ht="12" x14ac:dyDescent="0.2">
      <c r="A26" s="12">
        <v>2</v>
      </c>
      <c r="B26" s="13" t="e">
        <f t="shared" ref="B26:B41" si="7">E26/1.18</f>
        <v>#REF!</v>
      </c>
      <c r="C26" s="13" t="e">
        <f>#REF!</f>
        <v>#REF!</v>
      </c>
      <c r="D26" s="13" t="e">
        <f>#REF!</f>
        <v>#REF!</v>
      </c>
      <c r="E26" s="3" t="e">
        <f t="shared" ref="E26:E41" si="8">(C26+D26)/2</f>
        <v>#REF!</v>
      </c>
      <c r="F26" s="1"/>
      <c r="G26" s="3">
        <v>11.074999999999999</v>
      </c>
      <c r="H26" s="29" t="e">
        <f t="shared" si="2"/>
        <v>#REF!</v>
      </c>
      <c r="I26" s="29" t="e">
        <f t="shared" si="3"/>
        <v>#REF!</v>
      </c>
      <c r="J26" s="29" t="e">
        <f t="shared" si="4"/>
        <v>#REF!</v>
      </c>
      <c r="K26" s="5" t="e">
        <f t="shared" ref="K26:K41" si="9">+D26/C26</f>
        <v>#REF!</v>
      </c>
      <c r="L26" s="5" t="e">
        <f t="shared" si="6"/>
        <v>#REF!</v>
      </c>
    </row>
    <row r="27" spans="1:12" s="2" customFormat="1" ht="12" x14ac:dyDescent="0.2">
      <c r="A27" s="12">
        <v>3</v>
      </c>
      <c r="B27" s="13" t="e">
        <f t="shared" si="7"/>
        <v>#REF!</v>
      </c>
      <c r="C27" s="13" t="e">
        <f>#REF!</f>
        <v>#REF!</v>
      </c>
      <c r="D27" s="13" t="e">
        <f>#REF!</f>
        <v>#REF!</v>
      </c>
      <c r="E27" s="3" t="e">
        <f t="shared" si="8"/>
        <v>#REF!</v>
      </c>
      <c r="F27" s="1"/>
      <c r="G27" s="3">
        <v>9.9849999999999994</v>
      </c>
      <c r="H27" s="29" t="e">
        <f t="shared" si="2"/>
        <v>#REF!</v>
      </c>
      <c r="I27" s="29" t="e">
        <f t="shared" si="3"/>
        <v>#REF!</v>
      </c>
      <c r="J27" s="29" t="e">
        <f t="shared" si="4"/>
        <v>#REF!</v>
      </c>
      <c r="K27" s="5" t="e">
        <f t="shared" si="9"/>
        <v>#REF!</v>
      </c>
      <c r="L27" s="5" t="e">
        <f t="shared" si="6"/>
        <v>#REF!</v>
      </c>
    </row>
    <row r="28" spans="1:12" s="2" customFormat="1" ht="12" x14ac:dyDescent="0.2">
      <c r="A28" s="12">
        <v>4</v>
      </c>
      <c r="B28" s="13" t="e">
        <f t="shared" si="7"/>
        <v>#REF!</v>
      </c>
      <c r="C28" s="13" t="e">
        <f>#REF!</f>
        <v>#REF!</v>
      </c>
      <c r="D28" s="13" t="e">
        <f>#REF!</f>
        <v>#REF!</v>
      </c>
      <c r="E28" s="3" t="e">
        <f t="shared" si="8"/>
        <v>#REF!</v>
      </c>
      <c r="F28" s="1"/>
      <c r="G28" s="3">
        <v>7.7850000000000001</v>
      </c>
      <c r="H28" s="29" t="e">
        <f t="shared" si="2"/>
        <v>#REF!</v>
      </c>
      <c r="I28" s="29" t="e">
        <f t="shared" si="3"/>
        <v>#REF!</v>
      </c>
      <c r="J28" s="29" t="e">
        <f t="shared" si="4"/>
        <v>#REF!</v>
      </c>
      <c r="K28" s="5" t="e">
        <f t="shared" si="9"/>
        <v>#REF!</v>
      </c>
      <c r="L28" s="5" t="e">
        <f t="shared" si="6"/>
        <v>#REF!</v>
      </c>
    </row>
    <row r="29" spans="1:12" s="2" customFormat="1" ht="12" x14ac:dyDescent="0.2">
      <c r="A29" s="12">
        <v>5</v>
      </c>
      <c r="B29" s="13" t="e">
        <f t="shared" si="7"/>
        <v>#REF!</v>
      </c>
      <c r="C29" s="13" t="e">
        <f>#REF!</f>
        <v>#REF!</v>
      </c>
      <c r="D29" s="13" t="e">
        <f>#REF!</f>
        <v>#REF!</v>
      </c>
      <c r="E29" s="3" t="e">
        <f t="shared" si="8"/>
        <v>#REF!</v>
      </c>
      <c r="F29" s="1"/>
      <c r="G29" s="3">
        <v>7.5350000000000001</v>
      </c>
      <c r="H29" s="29" t="e">
        <f t="shared" si="2"/>
        <v>#REF!</v>
      </c>
      <c r="I29" s="29" t="e">
        <f t="shared" si="3"/>
        <v>#REF!</v>
      </c>
      <c r="J29" s="29" t="e">
        <f t="shared" si="4"/>
        <v>#REF!</v>
      </c>
      <c r="K29" s="5" t="e">
        <f t="shared" si="9"/>
        <v>#REF!</v>
      </c>
      <c r="L29" s="5" t="e">
        <f t="shared" si="6"/>
        <v>#REF!</v>
      </c>
    </row>
    <row r="30" spans="1:12" s="2" customFormat="1" ht="12" x14ac:dyDescent="0.2">
      <c r="A30" s="12">
        <v>6</v>
      </c>
      <c r="B30" s="13" t="e">
        <f t="shared" si="7"/>
        <v>#REF!</v>
      </c>
      <c r="C30" s="13" t="e">
        <f>#REF!</f>
        <v>#REF!</v>
      </c>
      <c r="D30" s="13" t="e">
        <f>#REF!</f>
        <v>#REF!</v>
      </c>
      <c r="E30" s="3" t="e">
        <f t="shared" si="8"/>
        <v>#REF!</v>
      </c>
      <c r="F30" s="1"/>
      <c r="G30" s="3">
        <v>6.58</v>
      </c>
      <c r="H30" s="29" t="e">
        <f t="shared" si="2"/>
        <v>#REF!</v>
      </c>
      <c r="I30" s="29" t="e">
        <f t="shared" si="3"/>
        <v>#REF!</v>
      </c>
      <c r="J30" s="29" t="e">
        <f t="shared" si="4"/>
        <v>#REF!</v>
      </c>
      <c r="K30" s="5" t="e">
        <f t="shared" si="9"/>
        <v>#REF!</v>
      </c>
      <c r="L30" s="5" t="e">
        <f t="shared" si="6"/>
        <v>#REF!</v>
      </c>
    </row>
    <row r="31" spans="1:12" s="2" customFormat="1" ht="12" x14ac:dyDescent="0.2">
      <c r="A31" s="12">
        <v>7</v>
      </c>
      <c r="B31" s="13" t="e">
        <f t="shared" si="7"/>
        <v>#REF!</v>
      </c>
      <c r="C31" s="13" t="e">
        <f>#REF!</f>
        <v>#REF!</v>
      </c>
      <c r="D31" s="13" t="e">
        <f>#REF!</f>
        <v>#REF!</v>
      </c>
      <c r="E31" s="3" t="e">
        <f t="shared" si="8"/>
        <v>#REF!</v>
      </c>
      <c r="F31" s="1"/>
      <c r="G31" s="3">
        <v>6.46</v>
      </c>
      <c r="H31" s="29" t="e">
        <f t="shared" si="2"/>
        <v>#REF!</v>
      </c>
      <c r="I31" s="29" t="e">
        <f t="shared" si="3"/>
        <v>#REF!</v>
      </c>
      <c r="J31" s="29" t="e">
        <f t="shared" si="4"/>
        <v>#REF!</v>
      </c>
      <c r="K31" s="5" t="e">
        <f t="shared" si="9"/>
        <v>#REF!</v>
      </c>
      <c r="L31" s="5" t="e">
        <f t="shared" si="6"/>
        <v>#REF!</v>
      </c>
    </row>
    <row r="32" spans="1:12" s="2" customFormat="1" ht="12" x14ac:dyDescent="0.2">
      <c r="A32" s="12">
        <v>8</v>
      </c>
      <c r="B32" s="13" t="e">
        <f t="shared" si="7"/>
        <v>#REF!</v>
      </c>
      <c r="C32" s="13" t="e">
        <f>#REF!</f>
        <v>#REF!</v>
      </c>
      <c r="D32" s="13" t="e">
        <f>#REF!</f>
        <v>#REF!</v>
      </c>
      <c r="E32" s="3" t="e">
        <f t="shared" si="8"/>
        <v>#REF!</v>
      </c>
      <c r="F32" s="1"/>
      <c r="G32" s="3">
        <v>6.37</v>
      </c>
      <c r="H32" s="29" t="e">
        <f t="shared" si="2"/>
        <v>#REF!</v>
      </c>
      <c r="I32" s="29" t="e">
        <f t="shared" si="3"/>
        <v>#REF!</v>
      </c>
      <c r="J32" s="29" t="e">
        <f t="shared" si="4"/>
        <v>#REF!</v>
      </c>
      <c r="K32" s="5" t="e">
        <f t="shared" si="9"/>
        <v>#REF!</v>
      </c>
      <c r="L32" s="5" t="e">
        <f t="shared" si="6"/>
        <v>#REF!</v>
      </c>
    </row>
    <row r="33" spans="1:12" s="2" customFormat="1" ht="12" x14ac:dyDescent="0.2">
      <c r="A33" s="12">
        <v>9</v>
      </c>
      <c r="B33" s="13" t="e">
        <f t="shared" si="7"/>
        <v>#REF!</v>
      </c>
      <c r="C33" s="13" t="e">
        <f>#REF!</f>
        <v>#REF!</v>
      </c>
      <c r="D33" s="13" t="e">
        <f>#REF!</f>
        <v>#REF!</v>
      </c>
      <c r="E33" s="3" t="e">
        <f t="shared" si="8"/>
        <v>#REF!</v>
      </c>
      <c r="F33" s="1"/>
      <c r="G33" s="3">
        <v>6.3</v>
      </c>
      <c r="H33" s="29" t="e">
        <f t="shared" si="2"/>
        <v>#REF!</v>
      </c>
      <c r="I33" s="29" t="e">
        <f t="shared" si="3"/>
        <v>#REF!</v>
      </c>
      <c r="J33" s="29" t="e">
        <f t="shared" si="4"/>
        <v>#REF!</v>
      </c>
      <c r="K33" s="5" t="e">
        <f t="shared" si="9"/>
        <v>#REF!</v>
      </c>
      <c r="L33" s="5" t="e">
        <f t="shared" si="6"/>
        <v>#REF!</v>
      </c>
    </row>
    <row r="34" spans="1:12" s="2" customFormat="1" ht="12" x14ac:dyDescent="0.2">
      <c r="A34" s="12">
        <v>10</v>
      </c>
      <c r="B34" s="13" t="e">
        <f t="shared" si="7"/>
        <v>#REF!</v>
      </c>
      <c r="C34" s="13" t="e">
        <f>#REF!</f>
        <v>#REF!</v>
      </c>
      <c r="D34" s="13" t="e">
        <f>#REF!</f>
        <v>#REF!</v>
      </c>
      <c r="E34" s="3" t="e">
        <f t="shared" si="8"/>
        <v>#REF!</v>
      </c>
      <c r="F34" s="1"/>
      <c r="G34" s="3">
        <v>5.1549999999999994</v>
      </c>
      <c r="H34" s="29" t="e">
        <f t="shared" si="2"/>
        <v>#REF!</v>
      </c>
      <c r="I34" s="29" t="e">
        <f t="shared" si="3"/>
        <v>#REF!</v>
      </c>
      <c r="J34" s="29" t="e">
        <f t="shared" si="4"/>
        <v>#REF!</v>
      </c>
      <c r="K34" s="5" t="e">
        <f t="shared" si="9"/>
        <v>#REF!</v>
      </c>
      <c r="L34" s="5" t="e">
        <f t="shared" si="6"/>
        <v>#REF!</v>
      </c>
    </row>
    <row r="35" spans="1:12" s="2" customFormat="1" ht="12" x14ac:dyDescent="0.2">
      <c r="A35" s="12">
        <v>11</v>
      </c>
      <c r="B35" s="13" t="e">
        <f t="shared" si="7"/>
        <v>#REF!</v>
      </c>
      <c r="C35" s="13" t="e">
        <f>#REF!</f>
        <v>#REF!</v>
      </c>
      <c r="D35" s="13" t="e">
        <f>#REF!</f>
        <v>#REF!</v>
      </c>
      <c r="E35" s="3" t="e">
        <f t="shared" si="8"/>
        <v>#REF!</v>
      </c>
      <c r="F35" s="1"/>
      <c r="G35" s="3">
        <v>5.1150000000000002</v>
      </c>
      <c r="H35" s="29" t="e">
        <f t="shared" si="2"/>
        <v>#REF!</v>
      </c>
      <c r="I35" s="29" t="e">
        <f t="shared" si="3"/>
        <v>#REF!</v>
      </c>
      <c r="J35" s="29" t="e">
        <f t="shared" si="4"/>
        <v>#REF!</v>
      </c>
      <c r="K35" s="5" t="e">
        <f t="shared" si="9"/>
        <v>#REF!</v>
      </c>
      <c r="L35" s="5" t="e">
        <f t="shared" si="6"/>
        <v>#REF!</v>
      </c>
    </row>
    <row r="36" spans="1:12" s="2" customFormat="1" ht="12" x14ac:dyDescent="0.2">
      <c r="A36" s="12">
        <v>12</v>
      </c>
      <c r="B36" s="13" t="e">
        <f t="shared" si="7"/>
        <v>#REF!</v>
      </c>
      <c r="C36" s="13" t="e">
        <f>#REF!</f>
        <v>#REF!</v>
      </c>
      <c r="D36" s="13" t="e">
        <f>#REF!</f>
        <v>#REF!</v>
      </c>
      <c r="E36" s="3" t="e">
        <f t="shared" si="8"/>
        <v>#REF!</v>
      </c>
      <c r="F36" s="1"/>
      <c r="G36" s="3">
        <v>5.0750000000000002</v>
      </c>
      <c r="H36" s="29" t="e">
        <f t="shared" si="2"/>
        <v>#REF!</v>
      </c>
      <c r="I36" s="29" t="e">
        <f t="shared" si="3"/>
        <v>#REF!</v>
      </c>
      <c r="J36" s="29" t="e">
        <f t="shared" si="4"/>
        <v>#REF!</v>
      </c>
      <c r="K36" s="5" t="e">
        <f t="shared" si="9"/>
        <v>#REF!</v>
      </c>
      <c r="L36" s="5" t="e">
        <f t="shared" si="6"/>
        <v>#REF!</v>
      </c>
    </row>
    <row r="37" spans="1:12" s="2" customFormat="1" ht="12" x14ac:dyDescent="0.2">
      <c r="A37" s="12">
        <v>13</v>
      </c>
      <c r="B37" s="13" t="e">
        <f t="shared" si="7"/>
        <v>#REF!</v>
      </c>
      <c r="C37" s="13" t="e">
        <f>#REF!</f>
        <v>#REF!</v>
      </c>
      <c r="D37" s="13" t="e">
        <f>#REF!</f>
        <v>#REF!</v>
      </c>
      <c r="E37" s="3" t="e">
        <f t="shared" si="8"/>
        <v>#REF!</v>
      </c>
      <c r="F37" s="1"/>
      <c r="G37" s="3">
        <v>5.04</v>
      </c>
      <c r="H37" s="29" t="e">
        <f t="shared" si="2"/>
        <v>#REF!</v>
      </c>
      <c r="I37" s="29" t="e">
        <f t="shared" si="3"/>
        <v>#REF!</v>
      </c>
      <c r="J37" s="29" t="e">
        <f t="shared" si="4"/>
        <v>#REF!</v>
      </c>
      <c r="K37" s="5" t="e">
        <f t="shared" si="9"/>
        <v>#REF!</v>
      </c>
      <c r="L37" s="5" t="e">
        <f t="shared" si="6"/>
        <v>#REF!</v>
      </c>
    </row>
    <row r="38" spans="1:12" s="2" customFormat="1" ht="12" x14ac:dyDescent="0.2">
      <c r="A38" s="12">
        <v>14</v>
      </c>
      <c r="B38" s="13" t="e">
        <f t="shared" si="7"/>
        <v>#REF!</v>
      </c>
      <c r="C38" s="13" t="e">
        <f>#REF!</f>
        <v>#REF!</v>
      </c>
      <c r="D38" s="13" t="e">
        <f>#REF!</f>
        <v>#REF!</v>
      </c>
      <c r="E38" s="3" t="e">
        <f t="shared" si="8"/>
        <v>#REF!</v>
      </c>
      <c r="F38" s="1"/>
      <c r="G38" s="3">
        <v>5.0150000000000006</v>
      </c>
      <c r="H38" s="29" t="e">
        <f t="shared" si="2"/>
        <v>#REF!</v>
      </c>
      <c r="I38" s="29" t="e">
        <f t="shared" si="3"/>
        <v>#REF!</v>
      </c>
      <c r="J38" s="29" t="e">
        <f t="shared" si="4"/>
        <v>#REF!</v>
      </c>
      <c r="K38" s="5" t="e">
        <f t="shared" si="9"/>
        <v>#REF!</v>
      </c>
      <c r="L38" s="5" t="e">
        <f t="shared" si="6"/>
        <v>#REF!</v>
      </c>
    </row>
    <row r="39" spans="1:12" s="2" customFormat="1" ht="12" x14ac:dyDescent="0.2">
      <c r="A39" s="12" t="s">
        <v>3</v>
      </c>
      <c r="B39" s="13" t="e">
        <f t="shared" si="7"/>
        <v>#REF!</v>
      </c>
      <c r="C39" s="13" t="e">
        <f>#REF!</f>
        <v>#REF!</v>
      </c>
      <c r="D39" s="13" t="e">
        <f>#REF!</f>
        <v>#REF!</v>
      </c>
      <c r="E39" s="3" t="e">
        <f t="shared" si="8"/>
        <v>#REF!</v>
      </c>
      <c r="F39" s="1"/>
      <c r="G39" s="3">
        <v>4.5150000000000006</v>
      </c>
      <c r="H39" s="29" t="e">
        <f t="shared" si="2"/>
        <v>#REF!</v>
      </c>
      <c r="I39" s="29" t="e">
        <f t="shared" si="3"/>
        <v>#REF!</v>
      </c>
      <c r="J39" s="29" t="e">
        <f t="shared" si="4"/>
        <v>#REF!</v>
      </c>
      <c r="K39" s="5" t="e">
        <f t="shared" si="9"/>
        <v>#REF!</v>
      </c>
      <c r="L39" s="5" t="e">
        <f t="shared" si="6"/>
        <v>#REF!</v>
      </c>
    </row>
    <row r="40" spans="1:12" s="2" customFormat="1" ht="12" x14ac:dyDescent="0.2">
      <c r="A40" s="12" t="s">
        <v>5</v>
      </c>
      <c r="B40" s="13" t="e">
        <f t="shared" si="7"/>
        <v>#REF!</v>
      </c>
      <c r="C40" s="13" t="e">
        <f>#REF!</f>
        <v>#REF!</v>
      </c>
      <c r="D40" s="13" t="e">
        <f>#REF!</f>
        <v>#REF!</v>
      </c>
      <c r="E40" s="3" t="e">
        <f t="shared" si="8"/>
        <v>#REF!</v>
      </c>
      <c r="F40" s="1"/>
      <c r="G40" s="3">
        <v>4.415</v>
      </c>
      <c r="H40" s="29" t="e">
        <f t="shared" si="2"/>
        <v>#REF!</v>
      </c>
      <c r="I40" s="29" t="e">
        <f t="shared" si="3"/>
        <v>#REF!</v>
      </c>
      <c r="J40" s="29" t="e">
        <f t="shared" si="4"/>
        <v>#REF!</v>
      </c>
      <c r="K40" s="5" t="e">
        <f t="shared" si="9"/>
        <v>#REF!</v>
      </c>
      <c r="L40" s="5" t="e">
        <f t="shared" si="6"/>
        <v>#REF!</v>
      </c>
    </row>
    <row r="41" spans="1:12" s="2" customFormat="1" thickBot="1" x14ac:dyDescent="0.25">
      <c r="A41" s="14" t="s">
        <v>4</v>
      </c>
      <c r="B41" s="15" t="e">
        <f t="shared" si="7"/>
        <v>#REF!</v>
      </c>
      <c r="C41" s="15" t="e">
        <f>#REF!</f>
        <v>#REF!</v>
      </c>
      <c r="D41" s="15" t="e">
        <f>#REF!</f>
        <v>#REF!</v>
      </c>
      <c r="E41" s="8" t="e">
        <f t="shared" si="8"/>
        <v>#REF!</v>
      </c>
      <c r="F41" s="1"/>
      <c r="G41" s="8">
        <v>4.37</v>
      </c>
      <c r="H41" s="29" t="e">
        <f t="shared" si="2"/>
        <v>#REF!</v>
      </c>
      <c r="I41" s="29" t="e">
        <f t="shared" si="3"/>
        <v>#REF!</v>
      </c>
      <c r="J41" s="29" t="e">
        <f t="shared" si="4"/>
        <v>#REF!</v>
      </c>
      <c r="K41" s="5" t="e">
        <f t="shared" si="9"/>
        <v>#REF!</v>
      </c>
      <c r="L41" s="5" t="e">
        <f t="shared" si="6"/>
        <v>#REF!</v>
      </c>
    </row>
    <row r="42" spans="1:12" ht="13.5" customHeight="1" x14ac:dyDescent="0.2">
      <c r="A42" s="54" t="s">
        <v>21</v>
      </c>
      <c r="B42" s="55"/>
      <c r="C42" s="55"/>
      <c r="D42" s="55"/>
      <c r="E42" s="56"/>
      <c r="F42" s="10"/>
      <c r="G42" s="27"/>
      <c r="H42" s="29"/>
      <c r="I42" s="29"/>
      <c r="J42" s="29"/>
      <c r="L42" s="5"/>
    </row>
    <row r="43" spans="1:12" s="2" customFormat="1" ht="12" x14ac:dyDescent="0.2">
      <c r="A43" s="12">
        <v>1</v>
      </c>
      <c r="B43" s="13" t="e">
        <f>E43/1.18</f>
        <v>#REF!</v>
      </c>
      <c r="C43" s="13" t="e">
        <f>#REF!*1.1</f>
        <v>#REF!</v>
      </c>
      <c r="D43" s="13" t="e">
        <f>#REF!</f>
        <v>#REF!</v>
      </c>
      <c r="E43" s="3" t="e">
        <f>(C43+D43)/2</f>
        <v>#REF!</v>
      </c>
      <c r="F43" s="1"/>
      <c r="G43" s="3">
        <v>23.148</v>
      </c>
      <c r="H43" s="29" t="e">
        <f t="shared" ref="H43:H59" si="10">(C43/G43-1)</f>
        <v>#REF!</v>
      </c>
      <c r="I43" s="29" t="e">
        <f>(D43/G43-1)</f>
        <v>#REF!</v>
      </c>
      <c r="J43" s="29" t="e">
        <f t="shared" ref="J43:J59" si="11">(E43/G43-1)</f>
        <v>#REF!</v>
      </c>
      <c r="K43" s="5" t="e">
        <f>+D43/C43</f>
        <v>#REF!</v>
      </c>
      <c r="L43" s="5" t="e">
        <f t="shared" ref="L43:L59" si="12">+C43-G43</f>
        <v>#REF!</v>
      </c>
    </row>
    <row r="44" spans="1:12" s="2" customFormat="1" ht="12" x14ac:dyDescent="0.2">
      <c r="A44" s="12">
        <v>2</v>
      </c>
      <c r="B44" s="13" t="e">
        <f t="shared" ref="B44:B59" si="13">E44/1.18</f>
        <v>#REF!</v>
      </c>
      <c r="C44" s="13" t="e">
        <f>#REF!*1.1</f>
        <v>#REF!</v>
      </c>
      <c r="D44" s="13" t="e">
        <f>#REF!</f>
        <v>#REF!</v>
      </c>
      <c r="E44" s="3" t="e">
        <f t="shared" ref="E44:E59" si="14">(C44+D44)/2</f>
        <v>#REF!</v>
      </c>
      <c r="F44" s="1"/>
      <c r="G44" s="3">
        <v>17.73</v>
      </c>
      <c r="H44" s="29" t="e">
        <f t="shared" si="10"/>
        <v>#REF!</v>
      </c>
      <c r="I44" s="29" t="e">
        <f t="shared" ref="I44:I59" si="15">(D44/G44-1)</f>
        <v>#REF!</v>
      </c>
      <c r="J44" s="29" t="e">
        <f t="shared" si="11"/>
        <v>#REF!</v>
      </c>
      <c r="K44" s="5" t="e">
        <f t="shared" ref="K44:K45" si="16">+D44/C44</f>
        <v>#REF!</v>
      </c>
      <c r="L44" s="5" t="e">
        <f t="shared" si="12"/>
        <v>#REF!</v>
      </c>
    </row>
    <row r="45" spans="1:12" s="2" customFormat="1" ht="12" x14ac:dyDescent="0.2">
      <c r="A45" s="12">
        <v>3</v>
      </c>
      <c r="B45" s="13" t="e">
        <f t="shared" si="13"/>
        <v>#REF!</v>
      </c>
      <c r="C45" s="13" t="e">
        <f>#REF!*1.1</f>
        <v>#REF!</v>
      </c>
      <c r="D45" s="13" t="e">
        <f>#REF!</f>
        <v>#REF!</v>
      </c>
      <c r="E45" s="3" t="e">
        <f t="shared" si="14"/>
        <v>#REF!</v>
      </c>
      <c r="F45" s="1"/>
      <c r="G45" s="3">
        <v>15.917999999999999</v>
      </c>
      <c r="H45" s="29" t="e">
        <f t="shared" si="10"/>
        <v>#REF!</v>
      </c>
      <c r="I45" s="29" t="e">
        <f t="shared" si="15"/>
        <v>#REF!</v>
      </c>
      <c r="J45" s="29" t="e">
        <f t="shared" si="11"/>
        <v>#REF!</v>
      </c>
      <c r="K45" s="5" t="e">
        <f t="shared" si="16"/>
        <v>#REF!</v>
      </c>
      <c r="L45" s="5" t="e">
        <f t="shared" si="12"/>
        <v>#REF!</v>
      </c>
    </row>
    <row r="46" spans="1:12" s="2" customFormat="1" ht="12" x14ac:dyDescent="0.2">
      <c r="A46" s="12">
        <v>4</v>
      </c>
      <c r="B46" s="13" t="e">
        <f t="shared" si="13"/>
        <v>#REF!</v>
      </c>
      <c r="C46" s="13" t="e">
        <f>#REF!*1.1</f>
        <v>#REF!</v>
      </c>
      <c r="D46" s="13" t="e">
        <f>#REF!</f>
        <v>#REF!</v>
      </c>
      <c r="E46" s="3" t="e">
        <f t="shared" si="14"/>
        <v>#REF!</v>
      </c>
      <c r="F46" s="1"/>
      <c r="G46" s="3">
        <v>12.186</v>
      </c>
      <c r="H46" s="29" t="e">
        <f t="shared" si="10"/>
        <v>#REF!</v>
      </c>
      <c r="I46" s="29" t="e">
        <f t="shared" si="15"/>
        <v>#REF!</v>
      </c>
      <c r="J46" s="29" t="e">
        <f t="shared" si="11"/>
        <v>#REF!</v>
      </c>
      <c r="K46" s="5" t="e">
        <f>+D46/C46</f>
        <v>#REF!</v>
      </c>
      <c r="L46" s="5" t="e">
        <f t="shared" si="12"/>
        <v>#REF!</v>
      </c>
    </row>
    <row r="47" spans="1:12" s="2" customFormat="1" ht="12" x14ac:dyDescent="0.2">
      <c r="A47" s="12">
        <v>5</v>
      </c>
      <c r="B47" s="13" t="e">
        <f t="shared" si="13"/>
        <v>#REF!</v>
      </c>
      <c r="C47" s="13" t="e">
        <f>#REF!*1.1</f>
        <v>#REF!</v>
      </c>
      <c r="D47" s="13" t="e">
        <f>#REF!</f>
        <v>#REF!</v>
      </c>
      <c r="E47" s="3" t="e">
        <f t="shared" si="14"/>
        <v>#REF!</v>
      </c>
      <c r="F47" s="1"/>
      <c r="G47" s="3">
        <v>11.777999999999999</v>
      </c>
      <c r="H47" s="29" t="e">
        <f t="shared" si="10"/>
        <v>#REF!</v>
      </c>
      <c r="I47" s="29" t="e">
        <f t="shared" si="15"/>
        <v>#REF!</v>
      </c>
      <c r="J47" s="29" t="e">
        <f t="shared" si="11"/>
        <v>#REF!</v>
      </c>
      <c r="K47" s="5" t="e">
        <f t="shared" ref="K47:K59" si="17">+D47/C47</f>
        <v>#REF!</v>
      </c>
      <c r="L47" s="5" t="e">
        <f t="shared" si="12"/>
        <v>#REF!</v>
      </c>
    </row>
    <row r="48" spans="1:12" s="2" customFormat="1" ht="12" x14ac:dyDescent="0.2">
      <c r="A48" s="12">
        <v>6</v>
      </c>
      <c r="B48" s="13" t="e">
        <f t="shared" si="13"/>
        <v>#REF!</v>
      </c>
      <c r="C48" s="13" t="e">
        <f>#REF!*1.1</f>
        <v>#REF!</v>
      </c>
      <c r="D48" s="13" t="e">
        <f>#REF!</f>
        <v>#REF!</v>
      </c>
      <c r="E48" s="3" t="e">
        <f t="shared" si="14"/>
        <v>#REF!</v>
      </c>
      <c r="F48" s="1"/>
      <c r="G48" s="3">
        <v>9.2860000000000014</v>
      </c>
      <c r="H48" s="29" t="e">
        <f t="shared" si="10"/>
        <v>#REF!</v>
      </c>
      <c r="I48" s="29" t="e">
        <f t="shared" si="15"/>
        <v>#REF!</v>
      </c>
      <c r="J48" s="29" t="e">
        <f t="shared" si="11"/>
        <v>#REF!</v>
      </c>
      <c r="K48" s="5" t="e">
        <f t="shared" si="17"/>
        <v>#REF!</v>
      </c>
      <c r="L48" s="5" t="e">
        <f t="shared" si="12"/>
        <v>#REF!</v>
      </c>
    </row>
    <row r="49" spans="1:12" s="2" customFormat="1" ht="12" x14ac:dyDescent="0.2">
      <c r="A49" s="12">
        <v>7</v>
      </c>
      <c r="B49" s="13" t="e">
        <f t="shared" si="13"/>
        <v>#REF!</v>
      </c>
      <c r="C49" s="13" t="e">
        <f>#REF!</f>
        <v>#REF!</v>
      </c>
      <c r="D49" s="13" t="e">
        <f>#REF!</f>
        <v>#REF!</v>
      </c>
      <c r="E49" s="3" t="e">
        <f t="shared" si="14"/>
        <v>#REF!</v>
      </c>
      <c r="F49" s="1"/>
      <c r="G49" s="3">
        <v>8.3000000000000007</v>
      </c>
      <c r="H49" s="29" t="e">
        <f t="shared" si="10"/>
        <v>#REF!</v>
      </c>
      <c r="I49" s="29" t="e">
        <f t="shared" si="15"/>
        <v>#REF!</v>
      </c>
      <c r="J49" s="29" t="e">
        <f t="shared" si="11"/>
        <v>#REF!</v>
      </c>
      <c r="K49" s="5" t="e">
        <f t="shared" si="17"/>
        <v>#REF!</v>
      </c>
      <c r="L49" s="5" t="e">
        <f t="shared" si="12"/>
        <v>#REF!</v>
      </c>
    </row>
    <row r="50" spans="1:12" s="2" customFormat="1" ht="12" x14ac:dyDescent="0.2">
      <c r="A50" s="12">
        <v>8</v>
      </c>
      <c r="B50" s="13" t="e">
        <f t="shared" si="13"/>
        <v>#REF!</v>
      </c>
      <c r="C50" s="13" t="e">
        <f>#REF!</f>
        <v>#REF!</v>
      </c>
      <c r="D50" s="13" t="e">
        <f>#REF!</f>
        <v>#REF!</v>
      </c>
      <c r="E50" s="3" t="e">
        <f t="shared" si="14"/>
        <v>#REF!</v>
      </c>
      <c r="F50" s="1"/>
      <c r="G50" s="3">
        <v>8.18</v>
      </c>
      <c r="H50" s="29" t="e">
        <f t="shared" si="10"/>
        <v>#REF!</v>
      </c>
      <c r="I50" s="29" t="e">
        <f t="shared" si="15"/>
        <v>#REF!</v>
      </c>
      <c r="J50" s="29" t="e">
        <f t="shared" si="11"/>
        <v>#REF!</v>
      </c>
      <c r="K50" s="5" t="e">
        <f t="shared" si="17"/>
        <v>#REF!</v>
      </c>
      <c r="L50" s="5" t="e">
        <f t="shared" si="12"/>
        <v>#REF!</v>
      </c>
    </row>
    <row r="51" spans="1:12" s="2" customFormat="1" ht="12" x14ac:dyDescent="0.2">
      <c r="A51" s="12">
        <v>9</v>
      </c>
      <c r="B51" s="13" t="e">
        <f t="shared" si="13"/>
        <v>#REF!</v>
      </c>
      <c r="C51" s="13" t="e">
        <f>#REF!</f>
        <v>#REF!</v>
      </c>
      <c r="D51" s="13" t="e">
        <f>#REF!</f>
        <v>#REF!</v>
      </c>
      <c r="E51" s="3" t="e">
        <f t="shared" si="14"/>
        <v>#REF!</v>
      </c>
      <c r="F51" s="1"/>
      <c r="G51" s="3">
        <v>8.08</v>
      </c>
      <c r="H51" s="29" t="e">
        <f t="shared" si="10"/>
        <v>#REF!</v>
      </c>
      <c r="I51" s="29" t="e">
        <f t="shared" si="15"/>
        <v>#REF!</v>
      </c>
      <c r="J51" s="29" t="e">
        <f t="shared" si="11"/>
        <v>#REF!</v>
      </c>
      <c r="K51" s="5" t="e">
        <f t="shared" si="17"/>
        <v>#REF!</v>
      </c>
      <c r="L51" s="5" t="e">
        <f t="shared" si="12"/>
        <v>#REF!</v>
      </c>
    </row>
    <row r="52" spans="1:12" s="2" customFormat="1" ht="12" x14ac:dyDescent="0.2">
      <c r="A52" s="12">
        <v>10</v>
      </c>
      <c r="B52" s="13" t="e">
        <f t="shared" si="13"/>
        <v>#REF!</v>
      </c>
      <c r="C52" s="13" t="e">
        <f>#REF!-0.2</f>
        <v>#REF!</v>
      </c>
      <c r="D52" s="13" t="e">
        <f>#REF!</f>
        <v>#REF!</v>
      </c>
      <c r="E52" s="3" t="e">
        <f t="shared" si="14"/>
        <v>#REF!</v>
      </c>
      <c r="F52" s="1"/>
      <c r="G52" s="3">
        <v>6.46</v>
      </c>
      <c r="H52" s="29" t="e">
        <f t="shared" si="10"/>
        <v>#REF!</v>
      </c>
      <c r="I52" s="29" t="e">
        <f t="shared" si="15"/>
        <v>#REF!</v>
      </c>
      <c r="J52" s="29" t="e">
        <f t="shared" si="11"/>
        <v>#REF!</v>
      </c>
      <c r="K52" s="5" t="e">
        <f t="shared" si="17"/>
        <v>#REF!</v>
      </c>
      <c r="L52" s="5" t="e">
        <f t="shared" si="12"/>
        <v>#REF!</v>
      </c>
    </row>
    <row r="53" spans="1:12" s="2" customFormat="1" ht="12" x14ac:dyDescent="0.2">
      <c r="A53" s="12">
        <v>11</v>
      </c>
      <c r="B53" s="13" t="e">
        <f t="shared" si="13"/>
        <v>#REF!</v>
      </c>
      <c r="C53" s="13" t="e">
        <f>#REF!</f>
        <v>#REF!</v>
      </c>
      <c r="D53" s="13" t="e">
        <f>#REF!</f>
        <v>#REF!</v>
      </c>
      <c r="E53" s="3" t="e">
        <f t="shared" si="14"/>
        <v>#REF!</v>
      </c>
      <c r="F53" s="1"/>
      <c r="G53" s="3">
        <v>6.3949999999999996</v>
      </c>
      <c r="H53" s="29" t="e">
        <f t="shared" si="10"/>
        <v>#REF!</v>
      </c>
      <c r="I53" s="29" t="e">
        <f t="shared" si="15"/>
        <v>#REF!</v>
      </c>
      <c r="J53" s="29" t="e">
        <f t="shared" si="11"/>
        <v>#REF!</v>
      </c>
      <c r="K53" s="5" t="e">
        <f t="shared" si="17"/>
        <v>#REF!</v>
      </c>
      <c r="L53" s="5" t="e">
        <f t="shared" si="12"/>
        <v>#REF!</v>
      </c>
    </row>
    <row r="54" spans="1:12" s="2" customFormat="1" ht="12" x14ac:dyDescent="0.2">
      <c r="A54" s="12">
        <v>12</v>
      </c>
      <c r="B54" s="13" t="e">
        <f t="shared" si="13"/>
        <v>#REF!</v>
      </c>
      <c r="C54" s="13" t="e">
        <f>#REF!</f>
        <v>#REF!</v>
      </c>
      <c r="D54" s="13" t="e">
        <f>#REF!</f>
        <v>#REF!</v>
      </c>
      <c r="E54" s="3" t="e">
        <f t="shared" si="14"/>
        <v>#REF!</v>
      </c>
      <c r="F54" s="1"/>
      <c r="G54" s="3">
        <v>6.3449999999999998</v>
      </c>
      <c r="H54" s="29" t="e">
        <f t="shared" si="10"/>
        <v>#REF!</v>
      </c>
      <c r="I54" s="29" t="e">
        <f t="shared" si="15"/>
        <v>#REF!</v>
      </c>
      <c r="J54" s="29" t="e">
        <f t="shared" si="11"/>
        <v>#REF!</v>
      </c>
      <c r="K54" s="5" t="e">
        <f t="shared" si="17"/>
        <v>#REF!</v>
      </c>
      <c r="L54" s="5" t="e">
        <f t="shared" si="12"/>
        <v>#REF!</v>
      </c>
    </row>
    <row r="55" spans="1:12" s="2" customFormat="1" ht="12" x14ac:dyDescent="0.2">
      <c r="A55" s="12">
        <v>13</v>
      </c>
      <c r="B55" s="13" t="e">
        <f t="shared" si="13"/>
        <v>#REF!</v>
      </c>
      <c r="C55" s="13" t="e">
        <f>#REF!</f>
        <v>#REF!</v>
      </c>
      <c r="D55" s="13" t="e">
        <f>#REF!</f>
        <v>#REF!</v>
      </c>
      <c r="E55" s="3" t="e">
        <f t="shared" si="14"/>
        <v>#REF!</v>
      </c>
      <c r="F55" s="1"/>
      <c r="G55" s="3">
        <v>6.3</v>
      </c>
      <c r="H55" s="29" t="e">
        <f t="shared" si="10"/>
        <v>#REF!</v>
      </c>
      <c r="I55" s="29" t="e">
        <f t="shared" si="15"/>
        <v>#REF!</v>
      </c>
      <c r="J55" s="29" t="e">
        <f t="shared" si="11"/>
        <v>#REF!</v>
      </c>
      <c r="K55" s="5" t="e">
        <f t="shared" si="17"/>
        <v>#REF!</v>
      </c>
      <c r="L55" s="5" t="e">
        <f t="shared" si="12"/>
        <v>#REF!</v>
      </c>
    </row>
    <row r="56" spans="1:12" s="2" customFormat="1" ht="12" x14ac:dyDescent="0.2">
      <c r="A56" s="12">
        <v>14</v>
      </c>
      <c r="B56" s="13" t="e">
        <f t="shared" si="13"/>
        <v>#REF!</v>
      </c>
      <c r="C56" s="13" t="e">
        <f>#REF!</f>
        <v>#REF!</v>
      </c>
      <c r="D56" s="13" t="e">
        <f>#REF!</f>
        <v>#REF!</v>
      </c>
      <c r="E56" s="3" t="e">
        <f t="shared" si="14"/>
        <v>#REF!</v>
      </c>
      <c r="F56" s="1"/>
      <c r="G56" s="3">
        <v>6.26</v>
      </c>
      <c r="H56" s="29" t="e">
        <f t="shared" si="10"/>
        <v>#REF!</v>
      </c>
      <c r="I56" s="29" t="e">
        <f t="shared" si="15"/>
        <v>#REF!</v>
      </c>
      <c r="J56" s="29" t="e">
        <f t="shared" si="11"/>
        <v>#REF!</v>
      </c>
      <c r="K56" s="5" t="e">
        <f t="shared" si="17"/>
        <v>#REF!</v>
      </c>
      <c r="L56" s="5" t="e">
        <f t="shared" si="12"/>
        <v>#REF!</v>
      </c>
    </row>
    <row r="57" spans="1:12" s="2" customFormat="1" ht="12" x14ac:dyDescent="0.2">
      <c r="A57" s="12" t="s">
        <v>3</v>
      </c>
      <c r="B57" s="13" t="e">
        <f t="shared" si="13"/>
        <v>#REF!</v>
      </c>
      <c r="C57" s="13" t="e">
        <f>#REF!</f>
        <v>#REF!</v>
      </c>
      <c r="D57" s="13" t="e">
        <f>#REF!</f>
        <v>#REF!</v>
      </c>
      <c r="E57" s="3" t="e">
        <f t="shared" si="14"/>
        <v>#REF!</v>
      </c>
      <c r="F57" s="1"/>
      <c r="G57" s="3">
        <v>6.01</v>
      </c>
      <c r="H57" s="29" t="e">
        <f t="shared" si="10"/>
        <v>#REF!</v>
      </c>
      <c r="I57" s="29" t="e">
        <f t="shared" si="15"/>
        <v>#REF!</v>
      </c>
      <c r="J57" s="29" t="e">
        <f t="shared" si="11"/>
        <v>#REF!</v>
      </c>
      <c r="K57" s="5" t="e">
        <f t="shared" si="17"/>
        <v>#REF!</v>
      </c>
      <c r="L57" s="5" t="e">
        <f t="shared" si="12"/>
        <v>#REF!</v>
      </c>
    </row>
    <row r="58" spans="1:12" s="2" customFormat="1" ht="12" x14ac:dyDescent="0.2">
      <c r="A58" s="12" t="s">
        <v>5</v>
      </c>
      <c r="B58" s="13" t="e">
        <f t="shared" si="13"/>
        <v>#REF!</v>
      </c>
      <c r="C58" s="13" t="e">
        <f>#REF!</f>
        <v>#REF!</v>
      </c>
      <c r="D58" s="13" t="e">
        <f>#REF!</f>
        <v>#REF!</v>
      </c>
      <c r="E58" s="3" t="e">
        <f t="shared" si="14"/>
        <v>#REF!</v>
      </c>
      <c r="F58" s="1"/>
      <c r="G58" s="3">
        <v>5.8699999999999992</v>
      </c>
      <c r="H58" s="29" t="e">
        <f t="shared" si="10"/>
        <v>#REF!</v>
      </c>
      <c r="I58" s="29" t="e">
        <f t="shared" si="15"/>
        <v>#REF!</v>
      </c>
      <c r="J58" s="29" t="e">
        <f t="shared" si="11"/>
        <v>#REF!</v>
      </c>
      <c r="K58" s="5" t="e">
        <f t="shared" si="17"/>
        <v>#REF!</v>
      </c>
      <c r="L58" s="5" t="e">
        <f t="shared" si="12"/>
        <v>#REF!</v>
      </c>
    </row>
    <row r="59" spans="1:12" s="2" customFormat="1" thickBot="1" x14ac:dyDescent="0.25">
      <c r="A59" s="16" t="s">
        <v>4</v>
      </c>
      <c r="B59" s="17" t="e">
        <f t="shared" si="13"/>
        <v>#REF!</v>
      </c>
      <c r="C59" s="13" t="e">
        <f>#REF!</f>
        <v>#REF!</v>
      </c>
      <c r="D59" s="13" t="e">
        <f>#REF!</f>
        <v>#REF!</v>
      </c>
      <c r="E59" s="4" t="e">
        <f t="shared" si="14"/>
        <v>#REF!</v>
      </c>
      <c r="F59" s="1"/>
      <c r="G59" s="4">
        <v>5.8100000000000005</v>
      </c>
      <c r="H59" s="29" t="e">
        <f t="shared" si="10"/>
        <v>#REF!</v>
      </c>
      <c r="I59" s="29" t="e">
        <f t="shared" si="15"/>
        <v>#REF!</v>
      </c>
      <c r="J59" s="29" t="e">
        <f t="shared" si="11"/>
        <v>#REF!</v>
      </c>
      <c r="K59" s="5" t="e">
        <f t="shared" si="17"/>
        <v>#REF!</v>
      </c>
      <c r="L59" s="5" t="e">
        <f t="shared" si="12"/>
        <v>#REF!</v>
      </c>
    </row>
    <row r="60" spans="1:12" ht="13.5" customHeight="1" thickTop="1" x14ac:dyDescent="0.2">
      <c r="A60" s="54" t="s">
        <v>22</v>
      </c>
      <c r="B60" s="55"/>
      <c r="C60" s="55"/>
      <c r="D60" s="55"/>
      <c r="E60" s="56"/>
      <c r="F60" s="10"/>
      <c r="G60" s="27"/>
      <c r="H60" s="29"/>
      <c r="I60" s="29"/>
      <c r="J60" s="29"/>
      <c r="L60" s="5"/>
    </row>
    <row r="61" spans="1:12" s="2" customFormat="1" ht="12" x14ac:dyDescent="0.2">
      <c r="A61" s="12">
        <v>1</v>
      </c>
      <c r="B61" s="13" t="e">
        <f>E61/1.18</f>
        <v>#REF!</v>
      </c>
      <c r="C61" s="13" t="e">
        <f>#REF!*1.2</f>
        <v>#REF!</v>
      </c>
      <c r="D61" s="13" t="e">
        <f>#REF!</f>
        <v>#REF!</v>
      </c>
      <c r="E61" s="3" t="e">
        <f>(C61+D61)/2</f>
        <v>#REF!</v>
      </c>
      <c r="F61" s="1"/>
      <c r="G61" s="3">
        <v>23.148</v>
      </c>
      <c r="H61" s="29" t="e">
        <f t="shared" si="2"/>
        <v>#REF!</v>
      </c>
      <c r="I61" s="29" t="e">
        <f>(D61/G61-1)</f>
        <v>#REF!</v>
      </c>
      <c r="J61" s="29" t="e">
        <f t="shared" si="4"/>
        <v>#REF!</v>
      </c>
      <c r="K61" s="5" t="e">
        <f>+D61/C61</f>
        <v>#REF!</v>
      </c>
      <c r="L61" s="5" t="e">
        <f t="shared" si="6"/>
        <v>#REF!</v>
      </c>
    </row>
    <row r="62" spans="1:12" s="2" customFormat="1" ht="12" x14ac:dyDescent="0.2">
      <c r="A62" s="12">
        <v>2</v>
      </c>
      <c r="B62" s="13" t="e">
        <f t="shared" ref="B62:B77" si="18">E62/1.18</f>
        <v>#REF!</v>
      </c>
      <c r="C62" s="13" t="e">
        <f>#REF!*1.2</f>
        <v>#REF!</v>
      </c>
      <c r="D62" s="13" t="e">
        <f>#REF!</f>
        <v>#REF!</v>
      </c>
      <c r="E62" s="3" t="e">
        <f t="shared" ref="E62:E77" si="19">(C62+D62)/2</f>
        <v>#REF!</v>
      </c>
      <c r="F62" s="1"/>
      <c r="G62" s="3">
        <v>17.73</v>
      </c>
      <c r="H62" s="29" t="e">
        <f t="shared" si="2"/>
        <v>#REF!</v>
      </c>
      <c r="I62" s="29" t="e">
        <f t="shared" si="3"/>
        <v>#REF!</v>
      </c>
      <c r="J62" s="29" t="e">
        <f t="shared" si="4"/>
        <v>#REF!</v>
      </c>
      <c r="K62" s="5" t="e">
        <f t="shared" ref="K62:K77" si="20">+D62/C62</f>
        <v>#REF!</v>
      </c>
      <c r="L62" s="5" t="e">
        <f t="shared" si="6"/>
        <v>#REF!</v>
      </c>
    </row>
    <row r="63" spans="1:12" s="2" customFormat="1" ht="12" x14ac:dyDescent="0.2">
      <c r="A63" s="12">
        <v>3</v>
      </c>
      <c r="B63" s="13" t="e">
        <f t="shared" si="18"/>
        <v>#REF!</v>
      </c>
      <c r="C63" s="13" t="e">
        <f>#REF!*1.2</f>
        <v>#REF!</v>
      </c>
      <c r="D63" s="13" t="e">
        <f>#REF!</f>
        <v>#REF!</v>
      </c>
      <c r="E63" s="3" t="e">
        <f t="shared" si="19"/>
        <v>#REF!</v>
      </c>
      <c r="F63" s="1"/>
      <c r="G63" s="3">
        <v>15.917999999999999</v>
      </c>
      <c r="H63" s="29" t="e">
        <f t="shared" si="2"/>
        <v>#REF!</v>
      </c>
      <c r="I63" s="29" t="e">
        <f t="shared" si="3"/>
        <v>#REF!</v>
      </c>
      <c r="J63" s="29" t="e">
        <f t="shared" si="4"/>
        <v>#REF!</v>
      </c>
      <c r="K63" s="5" t="e">
        <f t="shared" si="20"/>
        <v>#REF!</v>
      </c>
      <c r="L63" s="5" t="e">
        <f t="shared" si="6"/>
        <v>#REF!</v>
      </c>
    </row>
    <row r="64" spans="1:12" s="2" customFormat="1" ht="12" x14ac:dyDescent="0.2">
      <c r="A64" s="12">
        <v>4</v>
      </c>
      <c r="B64" s="13" t="e">
        <f t="shared" si="18"/>
        <v>#REF!</v>
      </c>
      <c r="C64" s="13" t="e">
        <f>#REF!*1.2</f>
        <v>#REF!</v>
      </c>
      <c r="D64" s="13" t="e">
        <f>#REF!</f>
        <v>#REF!</v>
      </c>
      <c r="E64" s="3" t="e">
        <f t="shared" si="19"/>
        <v>#REF!</v>
      </c>
      <c r="F64" s="1"/>
      <c r="G64" s="3">
        <v>12.186</v>
      </c>
      <c r="H64" s="29" t="e">
        <f t="shared" si="2"/>
        <v>#REF!</v>
      </c>
      <c r="I64" s="29" t="e">
        <f t="shared" si="3"/>
        <v>#REF!</v>
      </c>
      <c r="J64" s="29" t="e">
        <f t="shared" si="4"/>
        <v>#REF!</v>
      </c>
      <c r="K64" s="5" t="e">
        <f>+D64/C64</f>
        <v>#REF!</v>
      </c>
      <c r="L64" s="5" t="e">
        <f t="shared" si="6"/>
        <v>#REF!</v>
      </c>
    </row>
    <row r="65" spans="1:12" s="2" customFormat="1" ht="12" x14ac:dyDescent="0.2">
      <c r="A65" s="12">
        <v>5</v>
      </c>
      <c r="B65" s="13" t="e">
        <f t="shared" si="18"/>
        <v>#REF!</v>
      </c>
      <c r="C65" s="13" t="e">
        <f>#REF!*1.2</f>
        <v>#REF!</v>
      </c>
      <c r="D65" s="13" t="e">
        <f>#REF!</f>
        <v>#REF!</v>
      </c>
      <c r="E65" s="3" t="e">
        <f t="shared" si="19"/>
        <v>#REF!</v>
      </c>
      <c r="F65" s="1"/>
      <c r="G65" s="3">
        <v>11.777999999999999</v>
      </c>
      <c r="H65" s="29" t="e">
        <f t="shared" si="2"/>
        <v>#REF!</v>
      </c>
      <c r="I65" s="29" t="e">
        <f t="shared" si="3"/>
        <v>#REF!</v>
      </c>
      <c r="J65" s="29" t="e">
        <f t="shared" si="4"/>
        <v>#REF!</v>
      </c>
      <c r="K65" s="5" t="e">
        <f t="shared" si="20"/>
        <v>#REF!</v>
      </c>
      <c r="L65" s="5" t="e">
        <f t="shared" si="6"/>
        <v>#REF!</v>
      </c>
    </row>
    <row r="66" spans="1:12" s="2" customFormat="1" ht="12" x14ac:dyDescent="0.2">
      <c r="A66" s="12">
        <v>6</v>
      </c>
      <c r="B66" s="13" t="e">
        <f t="shared" si="18"/>
        <v>#REF!</v>
      </c>
      <c r="C66" s="13" t="e">
        <f>#REF!*1.2</f>
        <v>#REF!</v>
      </c>
      <c r="D66" s="13" t="e">
        <f>#REF!</f>
        <v>#REF!</v>
      </c>
      <c r="E66" s="3" t="e">
        <f t="shared" si="19"/>
        <v>#REF!</v>
      </c>
      <c r="F66" s="1"/>
      <c r="G66" s="3">
        <v>9.2860000000000014</v>
      </c>
      <c r="H66" s="29" t="e">
        <f t="shared" si="2"/>
        <v>#REF!</v>
      </c>
      <c r="I66" s="29" t="e">
        <f t="shared" si="3"/>
        <v>#REF!</v>
      </c>
      <c r="J66" s="29" t="e">
        <f t="shared" si="4"/>
        <v>#REF!</v>
      </c>
      <c r="K66" s="5" t="e">
        <f t="shared" si="20"/>
        <v>#REF!</v>
      </c>
      <c r="L66" s="5" t="e">
        <f t="shared" si="6"/>
        <v>#REF!</v>
      </c>
    </row>
    <row r="67" spans="1:12" s="2" customFormat="1" ht="12" x14ac:dyDescent="0.2">
      <c r="A67" s="12">
        <v>7</v>
      </c>
      <c r="B67" s="13" t="e">
        <f t="shared" si="18"/>
        <v>#REF!</v>
      </c>
      <c r="C67" s="13" t="e">
        <f>#REF!</f>
        <v>#REF!</v>
      </c>
      <c r="D67" s="13" t="e">
        <f>#REF!</f>
        <v>#REF!</v>
      </c>
      <c r="E67" s="3" t="e">
        <f t="shared" si="19"/>
        <v>#REF!</v>
      </c>
      <c r="F67" s="1"/>
      <c r="G67" s="3">
        <v>8.3000000000000007</v>
      </c>
      <c r="H67" s="29" t="e">
        <f t="shared" si="2"/>
        <v>#REF!</v>
      </c>
      <c r="I67" s="29" t="e">
        <f t="shared" si="3"/>
        <v>#REF!</v>
      </c>
      <c r="J67" s="29" t="e">
        <f t="shared" si="4"/>
        <v>#REF!</v>
      </c>
      <c r="K67" s="5" t="e">
        <f t="shared" si="20"/>
        <v>#REF!</v>
      </c>
      <c r="L67" s="5" t="e">
        <f t="shared" si="6"/>
        <v>#REF!</v>
      </c>
    </row>
    <row r="68" spans="1:12" s="2" customFormat="1" ht="12" x14ac:dyDescent="0.2">
      <c r="A68" s="12">
        <v>8</v>
      </c>
      <c r="B68" s="13" t="e">
        <f t="shared" si="18"/>
        <v>#REF!</v>
      </c>
      <c r="C68" s="13" t="e">
        <f>#REF!</f>
        <v>#REF!</v>
      </c>
      <c r="D68" s="13" t="e">
        <f>#REF!</f>
        <v>#REF!</v>
      </c>
      <c r="E68" s="3" t="e">
        <f t="shared" si="19"/>
        <v>#REF!</v>
      </c>
      <c r="F68" s="1"/>
      <c r="G68" s="3">
        <v>8.18</v>
      </c>
      <c r="H68" s="29" t="e">
        <f t="shared" si="2"/>
        <v>#REF!</v>
      </c>
      <c r="I68" s="29" t="e">
        <f t="shared" si="3"/>
        <v>#REF!</v>
      </c>
      <c r="J68" s="29" t="e">
        <f t="shared" si="4"/>
        <v>#REF!</v>
      </c>
      <c r="K68" s="5" t="e">
        <f t="shared" si="20"/>
        <v>#REF!</v>
      </c>
      <c r="L68" s="5" t="e">
        <f t="shared" si="6"/>
        <v>#REF!</v>
      </c>
    </row>
    <row r="69" spans="1:12" s="2" customFormat="1" ht="12" x14ac:dyDescent="0.2">
      <c r="A69" s="12">
        <v>9</v>
      </c>
      <c r="B69" s="13" t="e">
        <f t="shared" si="18"/>
        <v>#REF!</v>
      </c>
      <c r="C69" s="13" t="e">
        <f>#REF!</f>
        <v>#REF!</v>
      </c>
      <c r="D69" s="13" t="e">
        <f>#REF!</f>
        <v>#REF!</v>
      </c>
      <c r="E69" s="3" t="e">
        <f t="shared" si="19"/>
        <v>#REF!</v>
      </c>
      <c r="F69" s="1"/>
      <c r="G69" s="3">
        <v>8.08</v>
      </c>
      <c r="H69" s="29" t="e">
        <f t="shared" si="2"/>
        <v>#REF!</v>
      </c>
      <c r="I69" s="29" t="e">
        <f t="shared" si="3"/>
        <v>#REF!</v>
      </c>
      <c r="J69" s="29" t="e">
        <f t="shared" si="4"/>
        <v>#REF!</v>
      </c>
      <c r="K69" s="5" t="e">
        <f t="shared" si="20"/>
        <v>#REF!</v>
      </c>
      <c r="L69" s="5" t="e">
        <f t="shared" si="6"/>
        <v>#REF!</v>
      </c>
    </row>
    <row r="70" spans="1:12" s="2" customFormat="1" ht="12" x14ac:dyDescent="0.2">
      <c r="A70" s="12">
        <v>10</v>
      </c>
      <c r="B70" s="13" t="e">
        <f t="shared" si="18"/>
        <v>#REF!</v>
      </c>
      <c r="C70" s="13" t="e">
        <f>#REF!</f>
        <v>#REF!</v>
      </c>
      <c r="D70" s="13" t="e">
        <f>#REF!</f>
        <v>#REF!</v>
      </c>
      <c r="E70" s="3" t="e">
        <f t="shared" si="19"/>
        <v>#REF!</v>
      </c>
      <c r="F70" s="1"/>
      <c r="G70" s="3">
        <v>6.46</v>
      </c>
      <c r="H70" s="29" t="e">
        <f t="shared" si="2"/>
        <v>#REF!</v>
      </c>
      <c r="I70" s="29" t="e">
        <f t="shared" si="3"/>
        <v>#REF!</v>
      </c>
      <c r="J70" s="29" t="e">
        <f t="shared" si="4"/>
        <v>#REF!</v>
      </c>
      <c r="K70" s="5" t="e">
        <f t="shared" si="20"/>
        <v>#REF!</v>
      </c>
      <c r="L70" s="5" t="e">
        <f t="shared" si="6"/>
        <v>#REF!</v>
      </c>
    </row>
    <row r="71" spans="1:12" s="2" customFormat="1" ht="12" x14ac:dyDescent="0.2">
      <c r="A71" s="12">
        <v>11</v>
      </c>
      <c r="B71" s="13" t="e">
        <f t="shared" si="18"/>
        <v>#REF!</v>
      </c>
      <c r="C71" s="13" t="e">
        <f>#REF!</f>
        <v>#REF!</v>
      </c>
      <c r="D71" s="13" t="e">
        <f>#REF!</f>
        <v>#REF!</v>
      </c>
      <c r="E71" s="3" t="e">
        <f t="shared" si="19"/>
        <v>#REF!</v>
      </c>
      <c r="F71" s="1"/>
      <c r="G71" s="3">
        <v>6.3949999999999996</v>
      </c>
      <c r="H71" s="29" t="e">
        <f t="shared" si="2"/>
        <v>#REF!</v>
      </c>
      <c r="I71" s="29" t="e">
        <f t="shared" si="3"/>
        <v>#REF!</v>
      </c>
      <c r="J71" s="29" t="e">
        <f t="shared" si="4"/>
        <v>#REF!</v>
      </c>
      <c r="K71" s="5" t="e">
        <f t="shared" si="20"/>
        <v>#REF!</v>
      </c>
      <c r="L71" s="5" t="e">
        <f t="shared" si="6"/>
        <v>#REF!</v>
      </c>
    </row>
    <row r="72" spans="1:12" s="2" customFormat="1" ht="12" x14ac:dyDescent="0.2">
      <c r="A72" s="12">
        <v>12</v>
      </c>
      <c r="B72" s="13" t="e">
        <f t="shared" si="18"/>
        <v>#REF!</v>
      </c>
      <c r="C72" s="13" t="e">
        <f>#REF!</f>
        <v>#REF!</v>
      </c>
      <c r="D72" s="13" t="e">
        <f>#REF!</f>
        <v>#REF!</v>
      </c>
      <c r="E72" s="3" t="e">
        <f t="shared" si="19"/>
        <v>#REF!</v>
      </c>
      <c r="F72" s="1"/>
      <c r="G72" s="3">
        <v>6.3449999999999998</v>
      </c>
      <c r="H72" s="29" t="e">
        <f t="shared" si="2"/>
        <v>#REF!</v>
      </c>
      <c r="I72" s="29" t="e">
        <f t="shared" si="3"/>
        <v>#REF!</v>
      </c>
      <c r="J72" s="29" t="e">
        <f t="shared" si="4"/>
        <v>#REF!</v>
      </c>
      <c r="K72" s="5" t="e">
        <f t="shared" si="20"/>
        <v>#REF!</v>
      </c>
      <c r="L72" s="5" t="e">
        <f t="shared" si="6"/>
        <v>#REF!</v>
      </c>
    </row>
    <row r="73" spans="1:12" s="2" customFormat="1" ht="12" x14ac:dyDescent="0.2">
      <c r="A73" s="12">
        <v>13</v>
      </c>
      <c r="B73" s="13" t="e">
        <f t="shared" si="18"/>
        <v>#REF!</v>
      </c>
      <c r="C73" s="13" t="e">
        <f>#REF!</f>
        <v>#REF!</v>
      </c>
      <c r="D73" s="13" t="e">
        <f>#REF!</f>
        <v>#REF!</v>
      </c>
      <c r="E73" s="3" t="e">
        <f t="shared" si="19"/>
        <v>#REF!</v>
      </c>
      <c r="F73" s="1"/>
      <c r="G73" s="3">
        <v>6.3</v>
      </c>
      <c r="H73" s="29" t="e">
        <f t="shared" si="2"/>
        <v>#REF!</v>
      </c>
      <c r="I73" s="29" t="e">
        <f t="shared" si="3"/>
        <v>#REF!</v>
      </c>
      <c r="J73" s="29" t="e">
        <f t="shared" si="4"/>
        <v>#REF!</v>
      </c>
      <c r="K73" s="5" t="e">
        <f t="shared" si="20"/>
        <v>#REF!</v>
      </c>
      <c r="L73" s="5" t="e">
        <f t="shared" si="6"/>
        <v>#REF!</v>
      </c>
    </row>
    <row r="74" spans="1:12" s="2" customFormat="1" ht="12" x14ac:dyDescent="0.2">
      <c r="A74" s="12">
        <v>14</v>
      </c>
      <c r="B74" s="13" t="e">
        <f t="shared" si="18"/>
        <v>#REF!</v>
      </c>
      <c r="C74" s="13" t="e">
        <f>#REF!</f>
        <v>#REF!</v>
      </c>
      <c r="D74" s="13" t="e">
        <f>#REF!</f>
        <v>#REF!</v>
      </c>
      <c r="E74" s="3" t="e">
        <f t="shared" si="19"/>
        <v>#REF!</v>
      </c>
      <c r="F74" s="1"/>
      <c r="G74" s="3">
        <v>6.26</v>
      </c>
      <c r="H74" s="29" t="e">
        <f t="shared" si="2"/>
        <v>#REF!</v>
      </c>
      <c r="I74" s="29" t="e">
        <f t="shared" si="3"/>
        <v>#REF!</v>
      </c>
      <c r="J74" s="29" t="e">
        <f t="shared" si="4"/>
        <v>#REF!</v>
      </c>
      <c r="K74" s="5" t="e">
        <f t="shared" si="20"/>
        <v>#REF!</v>
      </c>
      <c r="L74" s="5" t="e">
        <f t="shared" si="6"/>
        <v>#REF!</v>
      </c>
    </row>
    <row r="75" spans="1:12" s="2" customFormat="1" ht="12" x14ac:dyDescent="0.2">
      <c r="A75" s="12" t="s">
        <v>3</v>
      </c>
      <c r="B75" s="13" t="e">
        <f t="shared" si="18"/>
        <v>#REF!</v>
      </c>
      <c r="C75" s="13" t="e">
        <f>#REF!</f>
        <v>#REF!</v>
      </c>
      <c r="D75" s="13" t="e">
        <f>#REF!</f>
        <v>#REF!</v>
      </c>
      <c r="E75" s="3" t="e">
        <f t="shared" si="19"/>
        <v>#REF!</v>
      </c>
      <c r="F75" s="1"/>
      <c r="G75" s="3">
        <v>6.01</v>
      </c>
      <c r="H75" s="29" t="e">
        <f t="shared" si="2"/>
        <v>#REF!</v>
      </c>
      <c r="I75" s="29" t="e">
        <f t="shared" si="3"/>
        <v>#REF!</v>
      </c>
      <c r="J75" s="29" t="e">
        <f t="shared" si="4"/>
        <v>#REF!</v>
      </c>
      <c r="K75" s="5" t="e">
        <f t="shared" si="20"/>
        <v>#REF!</v>
      </c>
      <c r="L75" s="5" t="e">
        <f t="shared" si="6"/>
        <v>#REF!</v>
      </c>
    </row>
    <row r="76" spans="1:12" s="2" customFormat="1" ht="12" x14ac:dyDescent="0.2">
      <c r="A76" s="12" t="s">
        <v>5</v>
      </c>
      <c r="B76" s="13" t="e">
        <f t="shared" si="18"/>
        <v>#REF!</v>
      </c>
      <c r="C76" s="13" t="e">
        <f>#REF!</f>
        <v>#REF!</v>
      </c>
      <c r="D76" s="13" t="e">
        <f>#REF!</f>
        <v>#REF!</v>
      </c>
      <c r="E76" s="3" t="e">
        <f t="shared" si="19"/>
        <v>#REF!</v>
      </c>
      <c r="F76" s="1"/>
      <c r="G76" s="3">
        <v>5.8699999999999992</v>
      </c>
      <c r="H76" s="29" t="e">
        <f t="shared" si="2"/>
        <v>#REF!</v>
      </c>
      <c r="I76" s="29" t="e">
        <f t="shared" si="3"/>
        <v>#REF!</v>
      </c>
      <c r="J76" s="29" t="e">
        <f t="shared" si="4"/>
        <v>#REF!</v>
      </c>
      <c r="K76" s="5" t="e">
        <f t="shared" si="20"/>
        <v>#REF!</v>
      </c>
      <c r="L76" s="5" t="e">
        <f t="shared" si="6"/>
        <v>#REF!</v>
      </c>
    </row>
    <row r="77" spans="1:12" s="2" customFormat="1" thickBot="1" x14ac:dyDescent="0.25">
      <c r="A77" s="16" t="s">
        <v>4</v>
      </c>
      <c r="B77" s="17" t="e">
        <f t="shared" si="18"/>
        <v>#REF!</v>
      </c>
      <c r="C77" s="17" t="e">
        <f>#REF!</f>
        <v>#REF!</v>
      </c>
      <c r="D77" s="17" t="e">
        <f>#REF!</f>
        <v>#REF!</v>
      </c>
      <c r="E77" s="4" t="e">
        <f t="shared" si="19"/>
        <v>#REF!</v>
      </c>
      <c r="F77" s="1"/>
      <c r="G77" s="4">
        <v>5.8100000000000005</v>
      </c>
      <c r="H77" s="29" t="e">
        <f t="shared" si="2"/>
        <v>#REF!</v>
      </c>
      <c r="I77" s="29" t="e">
        <f t="shared" si="3"/>
        <v>#REF!</v>
      </c>
      <c r="J77" s="29" t="e">
        <f t="shared" si="4"/>
        <v>#REF!</v>
      </c>
      <c r="K77" s="5" t="e">
        <f t="shared" si="20"/>
        <v>#REF!</v>
      </c>
      <c r="L77" s="5" t="e">
        <f t="shared" si="6"/>
        <v>#REF!</v>
      </c>
    </row>
    <row r="78" spans="1:12" s="2" customFormat="1" ht="13.5" thickTop="1" thickBot="1" x14ac:dyDescent="0.25">
      <c r="A78" s="26"/>
      <c r="B78" s="26"/>
      <c r="C78" s="26"/>
      <c r="D78" s="26"/>
      <c r="E78" s="26"/>
      <c r="F78" s="26"/>
      <c r="G78" s="26"/>
      <c r="H78" s="29"/>
      <c r="I78" s="29"/>
      <c r="J78" s="29"/>
      <c r="L78" s="5"/>
    </row>
    <row r="79" spans="1:12" ht="26.25" thickTop="1" x14ac:dyDescent="0.2">
      <c r="A79" s="47" t="s">
        <v>1</v>
      </c>
      <c r="B79" s="18" t="s">
        <v>13</v>
      </c>
      <c r="C79" s="18" t="s">
        <v>9</v>
      </c>
      <c r="D79" s="18" t="s">
        <v>0</v>
      </c>
      <c r="E79" s="19" t="s">
        <v>13</v>
      </c>
      <c r="F79" s="10"/>
      <c r="G79" s="19" t="s">
        <v>13</v>
      </c>
      <c r="H79" s="29"/>
      <c r="I79" s="29"/>
      <c r="J79" s="29"/>
      <c r="L79" s="5"/>
    </row>
    <row r="80" spans="1:12" ht="13.5" thickBot="1" x14ac:dyDescent="0.25">
      <c r="A80" s="53"/>
      <c r="B80" s="6" t="s">
        <v>10</v>
      </c>
      <c r="C80" s="6" t="s">
        <v>11</v>
      </c>
      <c r="D80" s="7" t="s">
        <v>11</v>
      </c>
      <c r="E80" s="7" t="s">
        <v>11</v>
      </c>
      <c r="F80" s="10"/>
      <c r="G80" s="7" t="s">
        <v>11</v>
      </c>
      <c r="H80" s="29"/>
      <c r="I80" s="29"/>
      <c r="J80" s="29"/>
      <c r="L80" s="5"/>
    </row>
    <row r="81" spans="1:12" x14ac:dyDescent="0.2">
      <c r="A81" s="57" t="s">
        <v>7</v>
      </c>
      <c r="B81" s="58"/>
      <c r="C81" s="58"/>
      <c r="D81" s="58"/>
      <c r="E81" s="59"/>
      <c r="F81" s="10"/>
      <c r="G81" s="27"/>
      <c r="H81" s="29"/>
      <c r="I81" s="29"/>
      <c r="J81" s="29"/>
      <c r="L81" s="5"/>
    </row>
    <row r="82" spans="1:12" s="2" customFormat="1" ht="12" x14ac:dyDescent="0.2">
      <c r="A82" s="12">
        <v>1</v>
      </c>
      <c r="B82" s="13" t="e">
        <f>E82/1.18</f>
        <v>#REF!</v>
      </c>
      <c r="C82" s="30" t="e">
        <f>+#REF!</f>
        <v>#REF!</v>
      </c>
      <c r="D82" s="30" t="e">
        <f>+#REF!</f>
        <v>#REF!</v>
      </c>
      <c r="E82" s="3" t="e">
        <f>+D82</f>
        <v>#REF!</v>
      </c>
      <c r="F82" s="1"/>
      <c r="G82" s="3">
        <v>22.15</v>
      </c>
      <c r="H82" s="29" t="e">
        <f>(C82/G82-1)</f>
        <v>#REF!</v>
      </c>
      <c r="I82" s="29" t="e">
        <f>(D82/G82-1)</f>
        <v>#REF!</v>
      </c>
      <c r="J82" s="29" t="e">
        <f>(E82/G82-1)</f>
        <v>#REF!</v>
      </c>
      <c r="K82" s="5" t="e">
        <f>+D82/C82</f>
        <v>#REF!</v>
      </c>
      <c r="L82" s="5" t="e">
        <f t="shared" si="6"/>
        <v>#REF!</v>
      </c>
    </row>
    <row r="83" spans="1:12" s="2" customFormat="1" ht="12" x14ac:dyDescent="0.2">
      <c r="A83" s="12">
        <v>2</v>
      </c>
      <c r="B83" s="13" t="e">
        <f t="shared" ref="B83:B98" si="21">E83/1.18</f>
        <v>#REF!</v>
      </c>
      <c r="C83" s="30" t="e">
        <f>+#REF!</f>
        <v>#REF!</v>
      </c>
      <c r="D83" s="30" t="e">
        <f>+#REF!</f>
        <v>#REF!</v>
      </c>
      <c r="E83" s="3" t="e">
        <f t="shared" ref="E83:E98" si="22">+D83</f>
        <v>#REF!</v>
      </c>
      <c r="F83" s="1"/>
      <c r="G83" s="3">
        <v>16.399999999999999</v>
      </c>
      <c r="H83" s="29" t="e">
        <f t="shared" si="2"/>
        <v>#REF!</v>
      </c>
      <c r="I83" s="29" t="e">
        <f t="shared" si="3"/>
        <v>#REF!</v>
      </c>
      <c r="J83" s="29" t="e">
        <f t="shared" si="4"/>
        <v>#REF!</v>
      </c>
      <c r="K83" s="5" t="e">
        <f t="shared" ref="K83:K116" si="23">+D83/C83</f>
        <v>#REF!</v>
      </c>
      <c r="L83" s="5" t="e">
        <f t="shared" si="6"/>
        <v>#REF!</v>
      </c>
    </row>
    <row r="84" spans="1:12" s="2" customFormat="1" ht="12" x14ac:dyDescent="0.2">
      <c r="A84" s="12">
        <v>3</v>
      </c>
      <c r="B84" s="13" t="e">
        <f t="shared" si="21"/>
        <v>#REF!</v>
      </c>
      <c r="C84" s="30" t="e">
        <f>+#REF!</f>
        <v>#REF!</v>
      </c>
      <c r="D84" s="30" t="e">
        <f>+#REF!</f>
        <v>#REF!</v>
      </c>
      <c r="E84" s="3" t="e">
        <f t="shared" si="22"/>
        <v>#REF!</v>
      </c>
      <c r="F84" s="1"/>
      <c r="G84" s="3">
        <v>14.49</v>
      </c>
      <c r="H84" s="29" t="e">
        <f t="shared" si="2"/>
        <v>#REF!</v>
      </c>
      <c r="I84" s="29" t="e">
        <f t="shared" si="3"/>
        <v>#REF!</v>
      </c>
      <c r="J84" s="29" t="e">
        <f t="shared" si="4"/>
        <v>#REF!</v>
      </c>
      <c r="K84" s="5" t="e">
        <f t="shared" si="23"/>
        <v>#REF!</v>
      </c>
      <c r="L84" s="5" t="e">
        <f t="shared" si="6"/>
        <v>#REF!</v>
      </c>
    </row>
    <row r="85" spans="1:12" s="2" customFormat="1" ht="12" x14ac:dyDescent="0.2">
      <c r="A85" s="12">
        <v>4</v>
      </c>
      <c r="B85" s="13" t="e">
        <f t="shared" si="21"/>
        <v>#REF!</v>
      </c>
      <c r="C85" s="30" t="e">
        <f>+#REF!</f>
        <v>#REF!</v>
      </c>
      <c r="D85" s="30" t="e">
        <f>+#REF!</f>
        <v>#REF!</v>
      </c>
      <c r="E85" s="3" t="e">
        <f t="shared" si="22"/>
        <v>#REF!</v>
      </c>
      <c r="F85" s="1"/>
      <c r="G85" s="3">
        <v>10.96</v>
      </c>
      <c r="H85" s="29" t="e">
        <f t="shared" si="2"/>
        <v>#REF!</v>
      </c>
      <c r="I85" s="29" t="e">
        <f t="shared" si="3"/>
        <v>#REF!</v>
      </c>
      <c r="J85" s="29" t="e">
        <f t="shared" si="4"/>
        <v>#REF!</v>
      </c>
      <c r="K85" s="5" t="e">
        <f t="shared" si="23"/>
        <v>#REF!</v>
      </c>
      <c r="L85" s="5" t="e">
        <f t="shared" si="6"/>
        <v>#REF!</v>
      </c>
    </row>
    <row r="86" spans="1:12" s="2" customFormat="1" ht="12" x14ac:dyDescent="0.2">
      <c r="A86" s="12">
        <v>5</v>
      </c>
      <c r="B86" s="13" t="e">
        <f t="shared" si="21"/>
        <v>#REF!</v>
      </c>
      <c r="C86" s="30" t="e">
        <f>+#REF!</f>
        <v>#REF!</v>
      </c>
      <c r="D86" s="30" t="e">
        <f>+#REF!</f>
        <v>#REF!</v>
      </c>
      <c r="E86" s="3" t="e">
        <f t="shared" si="22"/>
        <v>#REF!</v>
      </c>
      <c r="F86" s="1"/>
      <c r="G86" s="3">
        <v>10.53</v>
      </c>
      <c r="H86" s="29" t="e">
        <f t="shared" si="2"/>
        <v>#REF!</v>
      </c>
      <c r="I86" s="29" t="e">
        <f t="shared" si="3"/>
        <v>#REF!</v>
      </c>
      <c r="J86" s="29" t="e">
        <f t="shared" si="4"/>
        <v>#REF!</v>
      </c>
      <c r="K86" s="5" t="e">
        <f t="shared" si="23"/>
        <v>#REF!</v>
      </c>
      <c r="L86" s="5" t="e">
        <f t="shared" si="6"/>
        <v>#REF!</v>
      </c>
    </row>
    <row r="87" spans="1:12" s="2" customFormat="1" ht="12" x14ac:dyDescent="0.2">
      <c r="A87" s="12">
        <v>6</v>
      </c>
      <c r="B87" s="13" t="e">
        <f t="shared" si="21"/>
        <v>#REF!</v>
      </c>
      <c r="C87" s="30" t="e">
        <f>+#REF!</f>
        <v>#REF!</v>
      </c>
      <c r="D87" s="30" t="e">
        <f>+#REF!</f>
        <v>#REF!</v>
      </c>
      <c r="E87" s="3" t="e">
        <f t="shared" si="22"/>
        <v>#REF!</v>
      </c>
      <c r="F87" s="1"/>
      <c r="G87" s="3">
        <v>9.1</v>
      </c>
      <c r="H87" s="29" t="e">
        <f t="shared" si="2"/>
        <v>#REF!</v>
      </c>
      <c r="I87" s="29" t="e">
        <f t="shared" si="3"/>
        <v>#REF!</v>
      </c>
      <c r="J87" s="29" t="e">
        <f t="shared" si="4"/>
        <v>#REF!</v>
      </c>
      <c r="K87" s="5" t="e">
        <f t="shared" si="23"/>
        <v>#REF!</v>
      </c>
      <c r="L87" s="5" t="e">
        <f t="shared" si="6"/>
        <v>#REF!</v>
      </c>
    </row>
    <row r="88" spans="1:12" s="2" customFormat="1" ht="12" x14ac:dyDescent="0.2">
      <c r="A88" s="12">
        <v>7</v>
      </c>
      <c r="B88" s="13" t="e">
        <f t="shared" si="21"/>
        <v>#REF!</v>
      </c>
      <c r="C88" s="30" t="e">
        <f>+#REF!</f>
        <v>#REF!</v>
      </c>
      <c r="D88" s="30" t="e">
        <f>+#REF!</f>
        <v>#REF!</v>
      </c>
      <c r="E88" s="3" t="e">
        <f t="shared" si="22"/>
        <v>#REF!</v>
      </c>
      <c r="F88" s="1"/>
      <c r="G88" s="3">
        <v>8.89</v>
      </c>
      <c r="H88" s="29" t="e">
        <f t="shared" si="2"/>
        <v>#REF!</v>
      </c>
      <c r="I88" s="29" t="e">
        <f t="shared" si="3"/>
        <v>#REF!</v>
      </c>
      <c r="J88" s="29" t="e">
        <f t="shared" si="4"/>
        <v>#REF!</v>
      </c>
      <c r="K88" s="5" t="e">
        <f t="shared" si="23"/>
        <v>#REF!</v>
      </c>
      <c r="L88" s="5" t="e">
        <f t="shared" si="6"/>
        <v>#REF!</v>
      </c>
    </row>
    <row r="89" spans="1:12" s="2" customFormat="1" ht="12" x14ac:dyDescent="0.2">
      <c r="A89" s="12">
        <v>8</v>
      </c>
      <c r="B89" s="13" t="e">
        <f t="shared" si="21"/>
        <v>#REF!</v>
      </c>
      <c r="C89" s="30" t="e">
        <f>+#REF!</f>
        <v>#REF!</v>
      </c>
      <c r="D89" s="30" t="e">
        <f>+#REF!</f>
        <v>#REF!</v>
      </c>
      <c r="E89" s="3" t="e">
        <f t="shared" si="22"/>
        <v>#REF!</v>
      </c>
      <c r="F89" s="1"/>
      <c r="G89" s="3">
        <v>8.74</v>
      </c>
      <c r="H89" s="29" t="e">
        <f t="shared" si="2"/>
        <v>#REF!</v>
      </c>
      <c r="I89" s="29" t="e">
        <f t="shared" si="3"/>
        <v>#REF!</v>
      </c>
      <c r="J89" s="29" t="e">
        <f t="shared" si="4"/>
        <v>#REF!</v>
      </c>
      <c r="K89" s="5" t="e">
        <f t="shared" si="23"/>
        <v>#REF!</v>
      </c>
      <c r="L89" s="5" t="e">
        <f t="shared" si="6"/>
        <v>#REF!</v>
      </c>
    </row>
    <row r="90" spans="1:12" s="2" customFormat="1" ht="12" x14ac:dyDescent="0.2">
      <c r="A90" s="12">
        <v>9</v>
      </c>
      <c r="B90" s="13" t="e">
        <f t="shared" si="21"/>
        <v>#REF!</v>
      </c>
      <c r="C90" s="30" t="e">
        <f>+#REF!</f>
        <v>#REF!</v>
      </c>
      <c r="D90" s="30" t="e">
        <f>+#REF!</f>
        <v>#REF!</v>
      </c>
      <c r="E90" s="3" t="e">
        <f t="shared" si="22"/>
        <v>#REF!</v>
      </c>
      <c r="F90" s="1"/>
      <c r="G90" s="3">
        <v>8.6199999999999992</v>
      </c>
      <c r="H90" s="29" t="e">
        <f t="shared" ref="H90:H153" si="24">(C90/G90-1)</f>
        <v>#REF!</v>
      </c>
      <c r="I90" s="29" t="e">
        <f t="shared" ref="I90:I153" si="25">(D90/G90-1)</f>
        <v>#REF!</v>
      </c>
      <c r="J90" s="29" t="e">
        <f t="shared" ref="J90:J153" si="26">(E90/G90-1)</f>
        <v>#REF!</v>
      </c>
      <c r="K90" s="5" t="e">
        <f t="shared" si="23"/>
        <v>#REF!</v>
      </c>
      <c r="L90" s="5" t="e">
        <f t="shared" ref="L90:L153" si="27">+C90-G90</f>
        <v>#REF!</v>
      </c>
    </row>
    <row r="91" spans="1:12" s="2" customFormat="1" ht="12" x14ac:dyDescent="0.2">
      <c r="A91" s="12">
        <v>10</v>
      </c>
      <c r="B91" s="13" t="e">
        <f t="shared" si="21"/>
        <v>#REF!</v>
      </c>
      <c r="C91" s="30" t="e">
        <f>+#REF!</f>
        <v>#REF!</v>
      </c>
      <c r="D91" s="30" t="e">
        <f>+#REF!</f>
        <v>#REF!</v>
      </c>
      <c r="E91" s="3" t="e">
        <f t="shared" si="22"/>
        <v>#REF!</v>
      </c>
      <c r="F91" s="1"/>
      <c r="G91" s="3">
        <v>6.94</v>
      </c>
      <c r="H91" s="29" t="e">
        <f t="shared" si="24"/>
        <v>#REF!</v>
      </c>
      <c r="I91" s="29" t="e">
        <f t="shared" si="25"/>
        <v>#REF!</v>
      </c>
      <c r="J91" s="29" t="e">
        <f t="shared" si="26"/>
        <v>#REF!</v>
      </c>
      <c r="K91" s="5" t="e">
        <f t="shared" si="23"/>
        <v>#REF!</v>
      </c>
      <c r="L91" s="5" t="e">
        <f t="shared" si="27"/>
        <v>#REF!</v>
      </c>
    </row>
    <row r="92" spans="1:12" s="2" customFormat="1" ht="12" x14ac:dyDescent="0.2">
      <c r="A92" s="12">
        <v>11</v>
      </c>
      <c r="B92" s="13" t="e">
        <f t="shared" si="21"/>
        <v>#REF!</v>
      </c>
      <c r="C92" s="30" t="e">
        <f>+#REF!</f>
        <v>#REF!</v>
      </c>
      <c r="D92" s="30" t="e">
        <f>+#REF!</f>
        <v>#REF!</v>
      </c>
      <c r="E92" s="3" t="e">
        <f t="shared" si="22"/>
        <v>#REF!</v>
      </c>
      <c r="F92" s="1"/>
      <c r="G92" s="3">
        <v>6.86</v>
      </c>
      <c r="H92" s="29" t="e">
        <f t="shared" si="24"/>
        <v>#REF!</v>
      </c>
      <c r="I92" s="29" t="e">
        <f t="shared" si="25"/>
        <v>#REF!</v>
      </c>
      <c r="J92" s="29" t="e">
        <f t="shared" si="26"/>
        <v>#REF!</v>
      </c>
      <c r="K92" s="5" t="e">
        <f t="shared" si="23"/>
        <v>#REF!</v>
      </c>
      <c r="L92" s="5" t="e">
        <f t="shared" si="27"/>
        <v>#REF!</v>
      </c>
    </row>
    <row r="93" spans="1:12" s="2" customFormat="1" ht="12" x14ac:dyDescent="0.2">
      <c r="A93" s="12">
        <v>12</v>
      </c>
      <c r="B93" s="13" t="e">
        <f t="shared" si="21"/>
        <v>#REF!</v>
      </c>
      <c r="C93" s="30" t="e">
        <f>+#REF!</f>
        <v>#REF!</v>
      </c>
      <c r="D93" s="30" t="e">
        <f>+#REF!</f>
        <v>#REF!</v>
      </c>
      <c r="E93" s="3" t="e">
        <f t="shared" si="22"/>
        <v>#REF!</v>
      </c>
      <c r="F93" s="1"/>
      <c r="G93" s="3">
        <v>6.79</v>
      </c>
      <c r="H93" s="29" t="e">
        <f t="shared" si="24"/>
        <v>#REF!</v>
      </c>
      <c r="I93" s="29" t="e">
        <f t="shared" si="25"/>
        <v>#REF!</v>
      </c>
      <c r="J93" s="29" t="e">
        <f t="shared" si="26"/>
        <v>#REF!</v>
      </c>
      <c r="K93" s="5" t="e">
        <f t="shared" si="23"/>
        <v>#REF!</v>
      </c>
      <c r="L93" s="5" t="e">
        <f t="shared" si="27"/>
        <v>#REF!</v>
      </c>
    </row>
    <row r="94" spans="1:12" s="2" customFormat="1" ht="12" x14ac:dyDescent="0.2">
      <c r="A94" s="12">
        <v>13</v>
      </c>
      <c r="B94" s="13" t="e">
        <f t="shared" si="21"/>
        <v>#REF!</v>
      </c>
      <c r="C94" s="30" t="e">
        <f>+#REF!</f>
        <v>#REF!</v>
      </c>
      <c r="D94" s="30" t="e">
        <f>+#REF!</f>
        <v>#REF!</v>
      </c>
      <c r="E94" s="3" t="e">
        <f t="shared" si="22"/>
        <v>#REF!</v>
      </c>
      <c r="F94" s="1"/>
      <c r="G94" s="3">
        <v>6.74</v>
      </c>
      <c r="H94" s="29" t="e">
        <f t="shared" si="24"/>
        <v>#REF!</v>
      </c>
      <c r="I94" s="29" t="e">
        <f t="shared" si="25"/>
        <v>#REF!</v>
      </c>
      <c r="J94" s="29" t="e">
        <f t="shared" si="26"/>
        <v>#REF!</v>
      </c>
      <c r="K94" s="5" t="e">
        <f t="shared" si="23"/>
        <v>#REF!</v>
      </c>
      <c r="L94" s="5" t="e">
        <f t="shared" si="27"/>
        <v>#REF!</v>
      </c>
    </row>
    <row r="95" spans="1:12" s="2" customFormat="1" ht="12" x14ac:dyDescent="0.2">
      <c r="A95" s="12">
        <v>14</v>
      </c>
      <c r="B95" s="13" t="e">
        <f t="shared" si="21"/>
        <v>#REF!</v>
      </c>
      <c r="C95" s="30" t="e">
        <f>+#REF!</f>
        <v>#REF!</v>
      </c>
      <c r="D95" s="30" t="e">
        <f>+#REF!</f>
        <v>#REF!</v>
      </c>
      <c r="E95" s="3" t="e">
        <f t="shared" si="22"/>
        <v>#REF!</v>
      </c>
      <c r="F95" s="1"/>
      <c r="G95" s="3">
        <v>6.69</v>
      </c>
      <c r="H95" s="29" t="e">
        <f t="shared" si="24"/>
        <v>#REF!</v>
      </c>
      <c r="I95" s="29" t="e">
        <f t="shared" si="25"/>
        <v>#REF!</v>
      </c>
      <c r="J95" s="29" t="e">
        <f t="shared" si="26"/>
        <v>#REF!</v>
      </c>
      <c r="K95" s="5" t="e">
        <f t="shared" si="23"/>
        <v>#REF!</v>
      </c>
      <c r="L95" s="5" t="e">
        <f t="shared" si="27"/>
        <v>#REF!</v>
      </c>
    </row>
    <row r="96" spans="1:12" s="2" customFormat="1" ht="12" x14ac:dyDescent="0.2">
      <c r="A96" s="12" t="s">
        <v>3</v>
      </c>
      <c r="B96" s="13" t="e">
        <f t="shared" si="21"/>
        <v>#REF!</v>
      </c>
      <c r="C96" s="30" t="e">
        <f>+#REF!</f>
        <v>#REF!</v>
      </c>
      <c r="D96" s="30" t="e">
        <f>+#REF!</f>
        <v>#REF!</v>
      </c>
      <c r="E96" s="3" t="e">
        <f t="shared" si="22"/>
        <v>#REF!</v>
      </c>
      <c r="F96" s="1"/>
      <c r="G96" s="3">
        <v>5.92</v>
      </c>
      <c r="H96" s="29" t="e">
        <f t="shared" si="24"/>
        <v>#REF!</v>
      </c>
      <c r="I96" s="29" t="e">
        <f t="shared" si="25"/>
        <v>#REF!</v>
      </c>
      <c r="J96" s="29" t="e">
        <f t="shared" si="26"/>
        <v>#REF!</v>
      </c>
      <c r="K96" s="5" t="e">
        <f t="shared" si="23"/>
        <v>#REF!</v>
      </c>
      <c r="L96" s="5" t="e">
        <f t="shared" si="27"/>
        <v>#REF!</v>
      </c>
    </row>
    <row r="97" spans="1:12" s="2" customFormat="1" ht="12" x14ac:dyDescent="0.2">
      <c r="A97" s="12" t="s">
        <v>5</v>
      </c>
      <c r="B97" s="13" t="e">
        <f t="shared" si="21"/>
        <v>#REF!</v>
      </c>
      <c r="C97" s="30" t="e">
        <f>+#REF!</f>
        <v>#REF!</v>
      </c>
      <c r="D97" s="30" t="e">
        <f>+#REF!</f>
        <v>#REF!</v>
      </c>
      <c r="E97" s="3" t="e">
        <f t="shared" si="22"/>
        <v>#REF!</v>
      </c>
      <c r="F97" s="1"/>
      <c r="G97" s="3">
        <v>5.74</v>
      </c>
      <c r="H97" s="29" t="e">
        <f t="shared" si="24"/>
        <v>#REF!</v>
      </c>
      <c r="I97" s="29" t="e">
        <f t="shared" si="25"/>
        <v>#REF!</v>
      </c>
      <c r="J97" s="29" t="e">
        <f t="shared" si="26"/>
        <v>#REF!</v>
      </c>
      <c r="K97" s="5" t="e">
        <f t="shared" si="23"/>
        <v>#REF!</v>
      </c>
      <c r="L97" s="5" t="e">
        <f t="shared" si="27"/>
        <v>#REF!</v>
      </c>
    </row>
    <row r="98" spans="1:12" s="2" customFormat="1" thickBot="1" x14ac:dyDescent="0.25">
      <c r="A98" s="14" t="s">
        <v>4</v>
      </c>
      <c r="B98" s="15" t="e">
        <f t="shared" si="21"/>
        <v>#REF!</v>
      </c>
      <c r="C98" s="31" t="e">
        <f>+#REF!</f>
        <v>#REF!</v>
      </c>
      <c r="D98" s="31" t="e">
        <f>+#REF!</f>
        <v>#REF!</v>
      </c>
      <c r="E98" s="8" t="e">
        <f t="shared" si="22"/>
        <v>#REF!</v>
      </c>
      <c r="F98" s="1"/>
      <c r="G98" s="8">
        <v>5.67</v>
      </c>
      <c r="H98" s="29" t="e">
        <f t="shared" si="24"/>
        <v>#REF!</v>
      </c>
      <c r="I98" s="29" t="e">
        <f t="shared" si="25"/>
        <v>#REF!</v>
      </c>
      <c r="J98" s="29" t="e">
        <f t="shared" si="26"/>
        <v>#REF!</v>
      </c>
      <c r="K98" s="5" t="e">
        <f t="shared" si="23"/>
        <v>#REF!</v>
      </c>
      <c r="L98" s="5" t="e">
        <f t="shared" si="27"/>
        <v>#REF!</v>
      </c>
    </row>
    <row r="99" spans="1:12" x14ac:dyDescent="0.2">
      <c r="A99" s="54" t="s">
        <v>6</v>
      </c>
      <c r="B99" s="55"/>
      <c r="C99" s="55"/>
      <c r="D99" s="55"/>
      <c r="E99" s="56"/>
      <c r="F99" s="10"/>
      <c r="G99" s="27"/>
      <c r="H99" s="29"/>
      <c r="I99" s="29"/>
      <c r="J99" s="29"/>
      <c r="K99" s="5"/>
      <c r="L99" s="5">
        <f t="shared" si="27"/>
        <v>0</v>
      </c>
    </row>
    <row r="100" spans="1:12" s="2" customFormat="1" ht="12" x14ac:dyDescent="0.2">
      <c r="A100" s="12">
        <v>1</v>
      </c>
      <c r="B100" s="13" t="e">
        <f>E100/1.18</f>
        <v>#REF!</v>
      </c>
      <c r="C100" s="30" t="e">
        <f>+#REF!</f>
        <v>#REF!</v>
      </c>
      <c r="D100" s="30" t="e">
        <f>+#REF!</f>
        <v>#REF!</v>
      </c>
      <c r="E100" s="3" t="e">
        <f>+D100</f>
        <v>#REF!</v>
      </c>
      <c r="F100" s="1"/>
      <c r="G100" s="3">
        <v>23.82</v>
      </c>
      <c r="H100" s="29" t="e">
        <f t="shared" si="24"/>
        <v>#REF!</v>
      </c>
      <c r="I100" s="29" t="e">
        <f>(D100/G100-1)</f>
        <v>#REF!</v>
      </c>
      <c r="J100" s="29" t="e">
        <f>(E100/G100-1)</f>
        <v>#REF!</v>
      </c>
      <c r="K100" s="5" t="e">
        <f t="shared" si="23"/>
        <v>#REF!</v>
      </c>
      <c r="L100" s="5" t="e">
        <f t="shared" si="27"/>
        <v>#REF!</v>
      </c>
    </row>
    <row r="101" spans="1:12" s="2" customFormat="1" ht="12" x14ac:dyDescent="0.2">
      <c r="A101" s="12">
        <v>2</v>
      </c>
      <c r="B101" s="13" t="e">
        <f t="shared" ref="B101:B116" si="28">E101/1.18</f>
        <v>#REF!</v>
      </c>
      <c r="C101" s="30" t="e">
        <f>+#REF!</f>
        <v>#REF!</v>
      </c>
      <c r="D101" s="30" t="e">
        <f>+#REF!</f>
        <v>#REF!</v>
      </c>
      <c r="E101" s="3" t="e">
        <f t="shared" ref="E101:E116" si="29">+D101</f>
        <v>#REF!</v>
      </c>
      <c r="F101" s="1"/>
      <c r="G101" s="3">
        <v>17.5</v>
      </c>
      <c r="H101" s="29" t="e">
        <f t="shared" si="24"/>
        <v>#REF!</v>
      </c>
      <c r="I101" s="29" t="e">
        <f t="shared" si="25"/>
        <v>#REF!</v>
      </c>
      <c r="J101" s="29" t="e">
        <f t="shared" si="26"/>
        <v>#REF!</v>
      </c>
      <c r="K101" s="5" t="e">
        <f t="shared" si="23"/>
        <v>#REF!</v>
      </c>
      <c r="L101" s="5" t="e">
        <f t="shared" si="27"/>
        <v>#REF!</v>
      </c>
    </row>
    <row r="102" spans="1:12" s="2" customFormat="1" ht="12" x14ac:dyDescent="0.2">
      <c r="A102" s="12">
        <v>3</v>
      </c>
      <c r="B102" s="13" t="e">
        <f t="shared" si="28"/>
        <v>#REF!</v>
      </c>
      <c r="C102" s="30" t="e">
        <f>+#REF!</f>
        <v>#REF!</v>
      </c>
      <c r="D102" s="30" t="e">
        <f>+#REF!</f>
        <v>#REF!</v>
      </c>
      <c r="E102" s="3" t="e">
        <f t="shared" si="29"/>
        <v>#REF!</v>
      </c>
      <c r="F102" s="1"/>
      <c r="G102" s="3">
        <v>15.4</v>
      </c>
      <c r="H102" s="29" t="e">
        <f t="shared" si="24"/>
        <v>#REF!</v>
      </c>
      <c r="I102" s="29" t="e">
        <f t="shared" si="25"/>
        <v>#REF!</v>
      </c>
      <c r="J102" s="29" t="e">
        <f t="shared" si="26"/>
        <v>#REF!</v>
      </c>
      <c r="K102" s="5" t="e">
        <f t="shared" si="23"/>
        <v>#REF!</v>
      </c>
      <c r="L102" s="5" t="e">
        <f t="shared" si="27"/>
        <v>#REF!</v>
      </c>
    </row>
    <row r="103" spans="1:12" s="2" customFormat="1" ht="12" x14ac:dyDescent="0.2">
      <c r="A103" s="12">
        <v>4</v>
      </c>
      <c r="B103" s="13" t="e">
        <f t="shared" si="28"/>
        <v>#REF!</v>
      </c>
      <c r="C103" s="30" t="e">
        <f>+#REF!</f>
        <v>#REF!</v>
      </c>
      <c r="D103" s="30" t="e">
        <f>+#REF!</f>
        <v>#REF!</v>
      </c>
      <c r="E103" s="3" t="e">
        <f t="shared" si="29"/>
        <v>#REF!</v>
      </c>
      <c r="F103" s="1"/>
      <c r="G103" s="3">
        <v>11.46</v>
      </c>
      <c r="H103" s="29" t="e">
        <f t="shared" si="24"/>
        <v>#REF!</v>
      </c>
      <c r="I103" s="29" t="e">
        <f t="shared" si="25"/>
        <v>#REF!</v>
      </c>
      <c r="J103" s="29" t="e">
        <f t="shared" si="26"/>
        <v>#REF!</v>
      </c>
      <c r="K103" s="5" t="e">
        <f t="shared" si="23"/>
        <v>#REF!</v>
      </c>
      <c r="L103" s="5" t="e">
        <f t="shared" si="27"/>
        <v>#REF!</v>
      </c>
    </row>
    <row r="104" spans="1:12" s="2" customFormat="1" ht="12" x14ac:dyDescent="0.2">
      <c r="A104" s="12">
        <v>5</v>
      </c>
      <c r="B104" s="13" t="e">
        <f t="shared" si="28"/>
        <v>#REF!</v>
      </c>
      <c r="C104" s="30" t="e">
        <f>+#REF!</f>
        <v>#REF!</v>
      </c>
      <c r="D104" s="30" t="e">
        <f>+#REF!</f>
        <v>#REF!</v>
      </c>
      <c r="E104" s="3" t="e">
        <f t="shared" si="29"/>
        <v>#REF!</v>
      </c>
      <c r="F104" s="1"/>
      <c r="G104" s="3">
        <v>10.99</v>
      </c>
      <c r="H104" s="29" t="e">
        <f t="shared" si="24"/>
        <v>#REF!</v>
      </c>
      <c r="I104" s="29" t="e">
        <f t="shared" si="25"/>
        <v>#REF!</v>
      </c>
      <c r="J104" s="29" t="e">
        <f t="shared" si="26"/>
        <v>#REF!</v>
      </c>
      <c r="K104" s="5" t="e">
        <f t="shared" si="23"/>
        <v>#REF!</v>
      </c>
      <c r="L104" s="5" t="e">
        <f t="shared" si="27"/>
        <v>#REF!</v>
      </c>
    </row>
    <row r="105" spans="1:12" s="2" customFormat="1" ht="12" x14ac:dyDescent="0.2">
      <c r="A105" s="12">
        <v>6</v>
      </c>
      <c r="B105" s="13" t="e">
        <f t="shared" si="28"/>
        <v>#REF!</v>
      </c>
      <c r="C105" s="30" t="e">
        <f>+#REF!</f>
        <v>#REF!</v>
      </c>
      <c r="D105" s="30" t="e">
        <f>+#REF!</f>
        <v>#REF!</v>
      </c>
      <c r="E105" s="3" t="e">
        <f t="shared" si="29"/>
        <v>#REF!</v>
      </c>
      <c r="F105" s="1"/>
      <c r="G105" s="3">
        <v>9.39</v>
      </c>
      <c r="H105" s="29" t="e">
        <f t="shared" si="24"/>
        <v>#REF!</v>
      </c>
      <c r="I105" s="29" t="e">
        <f t="shared" si="25"/>
        <v>#REF!</v>
      </c>
      <c r="J105" s="29" t="e">
        <f t="shared" si="26"/>
        <v>#REF!</v>
      </c>
      <c r="K105" s="5" t="e">
        <f t="shared" si="23"/>
        <v>#REF!</v>
      </c>
      <c r="L105" s="5" t="e">
        <f t="shared" si="27"/>
        <v>#REF!</v>
      </c>
    </row>
    <row r="106" spans="1:12" s="2" customFormat="1" ht="12" x14ac:dyDescent="0.2">
      <c r="A106" s="12">
        <v>7</v>
      </c>
      <c r="B106" s="13" t="e">
        <f t="shared" si="28"/>
        <v>#REF!</v>
      </c>
      <c r="C106" s="30" t="e">
        <f>+#REF!</f>
        <v>#REF!</v>
      </c>
      <c r="D106" s="30" t="e">
        <f>+#REF!</f>
        <v>#REF!</v>
      </c>
      <c r="E106" s="3" t="e">
        <f t="shared" si="29"/>
        <v>#REF!</v>
      </c>
      <c r="F106" s="1"/>
      <c r="G106" s="3">
        <v>9.16</v>
      </c>
      <c r="H106" s="29" t="e">
        <f t="shared" si="24"/>
        <v>#REF!</v>
      </c>
      <c r="I106" s="29" t="e">
        <f t="shared" si="25"/>
        <v>#REF!</v>
      </c>
      <c r="J106" s="29" t="e">
        <f t="shared" si="26"/>
        <v>#REF!</v>
      </c>
      <c r="K106" s="5" t="e">
        <f t="shared" si="23"/>
        <v>#REF!</v>
      </c>
      <c r="L106" s="5" t="e">
        <f t="shared" si="27"/>
        <v>#REF!</v>
      </c>
    </row>
    <row r="107" spans="1:12" s="2" customFormat="1" ht="12" x14ac:dyDescent="0.2">
      <c r="A107" s="12">
        <v>8</v>
      </c>
      <c r="B107" s="13" t="e">
        <f t="shared" si="28"/>
        <v>#REF!</v>
      </c>
      <c r="C107" s="30" t="e">
        <f>+#REF!</f>
        <v>#REF!</v>
      </c>
      <c r="D107" s="30" t="e">
        <f>+#REF!</f>
        <v>#REF!</v>
      </c>
      <c r="E107" s="3" t="e">
        <f t="shared" si="29"/>
        <v>#REF!</v>
      </c>
      <c r="F107" s="1"/>
      <c r="G107" s="3">
        <v>9</v>
      </c>
      <c r="H107" s="29" t="e">
        <f t="shared" si="24"/>
        <v>#REF!</v>
      </c>
      <c r="I107" s="29" t="e">
        <f t="shared" si="25"/>
        <v>#REF!</v>
      </c>
      <c r="J107" s="29" t="e">
        <f t="shared" si="26"/>
        <v>#REF!</v>
      </c>
      <c r="K107" s="5" t="e">
        <f t="shared" si="23"/>
        <v>#REF!</v>
      </c>
      <c r="L107" s="5" t="e">
        <f t="shared" si="27"/>
        <v>#REF!</v>
      </c>
    </row>
    <row r="108" spans="1:12" s="2" customFormat="1" ht="12" x14ac:dyDescent="0.2">
      <c r="A108" s="12">
        <v>9</v>
      </c>
      <c r="B108" s="13" t="e">
        <f t="shared" si="28"/>
        <v>#REF!</v>
      </c>
      <c r="C108" s="30" t="e">
        <f>+#REF!</f>
        <v>#REF!</v>
      </c>
      <c r="D108" s="30" t="e">
        <f>+#REF!</f>
        <v>#REF!</v>
      </c>
      <c r="E108" s="3" t="e">
        <f t="shared" si="29"/>
        <v>#REF!</v>
      </c>
      <c r="F108" s="1"/>
      <c r="G108" s="3">
        <v>8.8699999999999992</v>
      </c>
      <c r="H108" s="29" t="e">
        <f t="shared" si="24"/>
        <v>#REF!</v>
      </c>
      <c r="I108" s="29" t="e">
        <f t="shared" si="25"/>
        <v>#REF!</v>
      </c>
      <c r="J108" s="29" t="e">
        <f t="shared" si="26"/>
        <v>#REF!</v>
      </c>
      <c r="K108" s="5" t="e">
        <f t="shared" si="23"/>
        <v>#REF!</v>
      </c>
      <c r="L108" s="5" t="e">
        <f t="shared" si="27"/>
        <v>#REF!</v>
      </c>
    </row>
    <row r="109" spans="1:12" s="2" customFormat="1" ht="12" x14ac:dyDescent="0.2">
      <c r="A109" s="12">
        <v>10</v>
      </c>
      <c r="B109" s="13" t="e">
        <f t="shared" si="28"/>
        <v>#REF!</v>
      </c>
      <c r="C109" s="30" t="e">
        <f>+#REF!</f>
        <v>#REF!</v>
      </c>
      <c r="D109" s="30" t="e">
        <f>+#REF!</f>
        <v>#REF!</v>
      </c>
      <c r="E109" s="3" t="e">
        <f t="shared" si="29"/>
        <v>#REF!</v>
      </c>
      <c r="F109" s="1"/>
      <c r="G109" s="3">
        <v>7.98</v>
      </c>
      <c r="H109" s="29" t="e">
        <f t="shared" si="24"/>
        <v>#REF!</v>
      </c>
      <c r="I109" s="29" t="e">
        <f t="shared" si="25"/>
        <v>#REF!</v>
      </c>
      <c r="J109" s="29" t="e">
        <f t="shared" si="26"/>
        <v>#REF!</v>
      </c>
      <c r="K109" s="5" t="e">
        <f t="shared" si="23"/>
        <v>#REF!</v>
      </c>
      <c r="L109" s="5" t="e">
        <f t="shared" si="27"/>
        <v>#REF!</v>
      </c>
    </row>
    <row r="110" spans="1:12" s="2" customFormat="1" ht="12" x14ac:dyDescent="0.2">
      <c r="A110" s="12">
        <v>11</v>
      </c>
      <c r="B110" s="13" t="e">
        <f t="shared" si="28"/>
        <v>#REF!</v>
      </c>
      <c r="C110" s="30" t="e">
        <f>+#REF!</f>
        <v>#REF!</v>
      </c>
      <c r="D110" s="30" t="e">
        <f>+#REF!</f>
        <v>#REF!</v>
      </c>
      <c r="E110" s="3" t="e">
        <f t="shared" si="29"/>
        <v>#REF!</v>
      </c>
      <c r="F110" s="1"/>
      <c r="G110" s="3">
        <v>7.9</v>
      </c>
      <c r="H110" s="29" t="e">
        <f t="shared" si="24"/>
        <v>#REF!</v>
      </c>
      <c r="I110" s="29" t="e">
        <f t="shared" si="25"/>
        <v>#REF!</v>
      </c>
      <c r="J110" s="29" t="e">
        <f t="shared" si="26"/>
        <v>#REF!</v>
      </c>
      <c r="K110" s="5" t="e">
        <f t="shared" si="23"/>
        <v>#REF!</v>
      </c>
      <c r="L110" s="5" t="e">
        <f t="shared" si="27"/>
        <v>#REF!</v>
      </c>
    </row>
    <row r="111" spans="1:12" s="2" customFormat="1" ht="12" x14ac:dyDescent="0.2">
      <c r="A111" s="12">
        <v>12</v>
      </c>
      <c r="B111" s="13" t="e">
        <f t="shared" si="28"/>
        <v>#REF!</v>
      </c>
      <c r="C111" s="30" t="e">
        <f>+#REF!</f>
        <v>#REF!</v>
      </c>
      <c r="D111" s="30" t="e">
        <f>+#REF!</f>
        <v>#REF!</v>
      </c>
      <c r="E111" s="3" t="e">
        <f t="shared" si="29"/>
        <v>#REF!</v>
      </c>
      <c r="F111" s="1"/>
      <c r="G111" s="3">
        <v>7.83</v>
      </c>
      <c r="H111" s="29" t="e">
        <f t="shared" si="24"/>
        <v>#REF!</v>
      </c>
      <c r="I111" s="29" t="e">
        <f t="shared" si="25"/>
        <v>#REF!</v>
      </c>
      <c r="J111" s="29" t="e">
        <f t="shared" si="26"/>
        <v>#REF!</v>
      </c>
      <c r="K111" s="5" t="e">
        <f t="shared" si="23"/>
        <v>#REF!</v>
      </c>
      <c r="L111" s="5" t="e">
        <f t="shared" si="27"/>
        <v>#REF!</v>
      </c>
    </row>
    <row r="112" spans="1:12" s="2" customFormat="1" ht="12" x14ac:dyDescent="0.2">
      <c r="A112" s="12">
        <v>13</v>
      </c>
      <c r="B112" s="13" t="e">
        <f t="shared" si="28"/>
        <v>#REF!</v>
      </c>
      <c r="C112" s="30" t="e">
        <f>+#REF!</f>
        <v>#REF!</v>
      </c>
      <c r="D112" s="30" t="e">
        <f>+#REF!</f>
        <v>#REF!</v>
      </c>
      <c r="E112" s="3" t="e">
        <f t="shared" si="29"/>
        <v>#REF!</v>
      </c>
      <c r="F112" s="1"/>
      <c r="G112" s="3">
        <v>7.77</v>
      </c>
      <c r="H112" s="29" t="e">
        <f t="shared" si="24"/>
        <v>#REF!</v>
      </c>
      <c r="I112" s="29" t="e">
        <f t="shared" si="25"/>
        <v>#REF!</v>
      </c>
      <c r="J112" s="29" t="e">
        <f t="shared" si="26"/>
        <v>#REF!</v>
      </c>
      <c r="K112" s="5" t="e">
        <f t="shared" si="23"/>
        <v>#REF!</v>
      </c>
      <c r="L112" s="5" t="e">
        <f t="shared" si="27"/>
        <v>#REF!</v>
      </c>
    </row>
    <row r="113" spans="1:12" s="2" customFormat="1" ht="12" x14ac:dyDescent="0.2">
      <c r="A113" s="12">
        <v>14</v>
      </c>
      <c r="B113" s="13" t="e">
        <f t="shared" si="28"/>
        <v>#REF!</v>
      </c>
      <c r="C113" s="30" t="e">
        <f>+#REF!</f>
        <v>#REF!</v>
      </c>
      <c r="D113" s="30" t="e">
        <f>+#REF!</f>
        <v>#REF!</v>
      </c>
      <c r="E113" s="3" t="e">
        <f t="shared" si="29"/>
        <v>#REF!</v>
      </c>
      <c r="F113" s="1"/>
      <c r="G113" s="3">
        <v>7.72</v>
      </c>
      <c r="H113" s="29" t="e">
        <f t="shared" si="24"/>
        <v>#REF!</v>
      </c>
      <c r="I113" s="29" t="e">
        <f t="shared" si="25"/>
        <v>#REF!</v>
      </c>
      <c r="J113" s="29" t="e">
        <f t="shared" si="26"/>
        <v>#REF!</v>
      </c>
      <c r="K113" s="5" t="e">
        <f t="shared" si="23"/>
        <v>#REF!</v>
      </c>
      <c r="L113" s="5" t="e">
        <f t="shared" si="27"/>
        <v>#REF!</v>
      </c>
    </row>
    <row r="114" spans="1:12" s="2" customFormat="1" ht="12" x14ac:dyDescent="0.2">
      <c r="A114" s="12" t="s">
        <v>3</v>
      </c>
      <c r="B114" s="13" t="e">
        <f t="shared" si="28"/>
        <v>#REF!</v>
      </c>
      <c r="C114" s="30" t="e">
        <f>+#REF!</f>
        <v>#REF!</v>
      </c>
      <c r="D114" s="30" t="e">
        <f>+#REF!</f>
        <v>#REF!</v>
      </c>
      <c r="E114" s="3" t="e">
        <f t="shared" si="29"/>
        <v>#REF!</v>
      </c>
      <c r="F114" s="1"/>
      <c r="G114" s="3">
        <v>7.37</v>
      </c>
      <c r="H114" s="29" t="e">
        <f t="shared" si="24"/>
        <v>#REF!</v>
      </c>
      <c r="I114" s="29" t="e">
        <f t="shared" si="25"/>
        <v>#REF!</v>
      </c>
      <c r="J114" s="29" t="e">
        <f>(E114/G114-1)</f>
        <v>#REF!</v>
      </c>
      <c r="K114" s="5" t="e">
        <f t="shared" si="23"/>
        <v>#REF!</v>
      </c>
      <c r="L114" s="5" t="e">
        <f t="shared" si="27"/>
        <v>#REF!</v>
      </c>
    </row>
    <row r="115" spans="1:12" s="2" customFormat="1" ht="12" x14ac:dyDescent="0.2">
      <c r="A115" s="12" t="s">
        <v>5</v>
      </c>
      <c r="B115" s="13" t="e">
        <f t="shared" si="28"/>
        <v>#REF!</v>
      </c>
      <c r="C115" s="30" t="e">
        <f>+#REF!</f>
        <v>#REF!</v>
      </c>
      <c r="D115" s="30" t="e">
        <f>+#REF!</f>
        <v>#REF!</v>
      </c>
      <c r="E115" s="3" t="e">
        <f t="shared" si="29"/>
        <v>#REF!</v>
      </c>
      <c r="F115" s="1"/>
      <c r="G115" s="3">
        <v>7.18</v>
      </c>
      <c r="H115" s="29" t="e">
        <f t="shared" si="24"/>
        <v>#REF!</v>
      </c>
      <c r="I115" s="29" t="e">
        <f t="shared" si="25"/>
        <v>#REF!</v>
      </c>
      <c r="J115" s="29" t="e">
        <f t="shared" si="26"/>
        <v>#REF!</v>
      </c>
      <c r="K115" s="5" t="e">
        <f>+D115/C115</f>
        <v>#REF!</v>
      </c>
      <c r="L115" s="5" t="e">
        <f t="shared" si="27"/>
        <v>#REF!</v>
      </c>
    </row>
    <row r="116" spans="1:12" s="2" customFormat="1" thickBot="1" x14ac:dyDescent="0.25">
      <c r="A116" s="16" t="s">
        <v>4</v>
      </c>
      <c r="B116" s="17" t="e">
        <f t="shared" si="28"/>
        <v>#REF!</v>
      </c>
      <c r="C116" s="32" t="e">
        <f>+#REF!</f>
        <v>#REF!</v>
      </c>
      <c r="D116" s="32" t="e">
        <f>+#REF!</f>
        <v>#REF!</v>
      </c>
      <c r="E116" s="4" t="e">
        <f t="shared" si="29"/>
        <v>#REF!</v>
      </c>
      <c r="F116" s="1"/>
      <c r="G116" s="4">
        <v>7.1</v>
      </c>
      <c r="H116" s="29" t="e">
        <f t="shared" si="24"/>
        <v>#REF!</v>
      </c>
      <c r="I116" s="29" t="e">
        <f t="shared" si="25"/>
        <v>#REF!</v>
      </c>
      <c r="J116" s="29" t="e">
        <f t="shared" si="26"/>
        <v>#REF!</v>
      </c>
      <c r="K116" s="5" t="e">
        <f t="shared" si="23"/>
        <v>#REF!</v>
      </c>
      <c r="L116" s="5" t="e">
        <f t="shared" si="27"/>
        <v>#REF!</v>
      </c>
    </row>
    <row r="117" spans="1:12" s="2" customFormat="1" ht="13.5" thickTop="1" thickBot="1" x14ac:dyDescent="0.25">
      <c r="A117" s="26"/>
      <c r="B117" s="26"/>
      <c r="C117" s="26"/>
      <c r="D117" s="26"/>
      <c r="E117" s="26"/>
      <c r="F117" s="26"/>
      <c r="G117" s="26"/>
      <c r="H117" s="29"/>
      <c r="I117" s="29"/>
      <c r="J117" s="29"/>
      <c r="L117" s="5"/>
    </row>
    <row r="118" spans="1:12" ht="26.25" thickTop="1" x14ac:dyDescent="0.2">
      <c r="A118" s="47" t="s">
        <v>1</v>
      </c>
      <c r="B118" s="18" t="s">
        <v>9</v>
      </c>
      <c r="C118" s="18" t="s">
        <v>9</v>
      </c>
      <c r="D118" s="18" t="s">
        <v>0</v>
      </c>
      <c r="E118" s="19" t="s">
        <v>9</v>
      </c>
      <c r="F118" s="10"/>
      <c r="G118" s="19" t="s">
        <v>9</v>
      </c>
      <c r="H118" s="29"/>
      <c r="I118" s="29"/>
      <c r="J118" s="29"/>
      <c r="L118" s="5"/>
    </row>
    <row r="119" spans="1:12" ht="13.5" thickBot="1" x14ac:dyDescent="0.25">
      <c r="A119" s="48"/>
      <c r="B119" s="22" t="s">
        <v>14</v>
      </c>
      <c r="C119" s="23" t="s">
        <v>15</v>
      </c>
      <c r="D119" s="7" t="s">
        <v>11</v>
      </c>
      <c r="E119" s="23" t="s">
        <v>15</v>
      </c>
      <c r="F119" s="10"/>
      <c r="G119" s="23" t="s">
        <v>15</v>
      </c>
      <c r="H119" s="29"/>
      <c r="I119" s="29"/>
      <c r="J119" s="29"/>
      <c r="L119" s="5"/>
    </row>
    <row r="120" spans="1:12" x14ac:dyDescent="0.2">
      <c r="A120" s="50" t="s">
        <v>7</v>
      </c>
      <c r="B120" s="51"/>
      <c r="C120" s="51"/>
      <c r="D120" s="51"/>
      <c r="E120" s="52"/>
      <c r="F120" s="10"/>
      <c r="G120" s="27"/>
      <c r="H120" s="29"/>
      <c r="I120" s="29"/>
      <c r="J120" s="29"/>
      <c r="L120" s="5"/>
    </row>
    <row r="121" spans="1:12" x14ac:dyDescent="0.2">
      <c r="A121" s="12">
        <v>1</v>
      </c>
      <c r="B121" s="13" t="e">
        <f>E121/1.18</f>
        <v>#REF!</v>
      </c>
      <c r="C121" s="13" t="e">
        <f>C82*1.6</f>
        <v>#REF!</v>
      </c>
      <c r="D121" s="13"/>
      <c r="E121" s="3" t="e">
        <f>+C121</f>
        <v>#REF!</v>
      </c>
      <c r="F121" s="10"/>
      <c r="G121" s="3">
        <v>29.547999999999998</v>
      </c>
      <c r="H121" s="29" t="e">
        <f>(C121/G121-1)</f>
        <v>#REF!</v>
      </c>
      <c r="I121" s="29">
        <f>(D121/G121-1)</f>
        <v>-1</v>
      </c>
      <c r="J121" s="29" t="e">
        <f>(E121/G121-1)</f>
        <v>#REF!</v>
      </c>
      <c r="K121" s="5" t="e">
        <f>+D121/C121</f>
        <v>#REF!</v>
      </c>
      <c r="L121" s="5" t="e">
        <f t="shared" si="27"/>
        <v>#REF!</v>
      </c>
    </row>
    <row r="122" spans="1:12" x14ac:dyDescent="0.2">
      <c r="A122" s="12">
        <v>2</v>
      </c>
      <c r="B122" s="13" t="e">
        <f t="shared" ref="B122:B137" si="30">E122/1.18</f>
        <v>#REF!</v>
      </c>
      <c r="C122" s="13" t="e">
        <f t="shared" ref="C122:C137" si="31">C83*1.6</f>
        <v>#REF!</v>
      </c>
      <c r="D122" s="13"/>
      <c r="E122" s="3" t="e">
        <f t="shared" ref="E122:E137" si="32">+C122</f>
        <v>#REF!</v>
      </c>
      <c r="F122" s="10"/>
      <c r="G122" s="3">
        <v>23.6218</v>
      </c>
      <c r="H122" s="29" t="e">
        <f t="shared" si="24"/>
        <v>#REF!</v>
      </c>
      <c r="I122" s="29">
        <f t="shared" si="25"/>
        <v>-1</v>
      </c>
      <c r="J122" s="29" t="e">
        <f t="shared" si="26"/>
        <v>#REF!</v>
      </c>
      <c r="K122" s="5" t="e">
        <f t="shared" ref="K122:K155" si="33">+D122/C122</f>
        <v>#REF!</v>
      </c>
      <c r="L122" s="5" t="e">
        <f t="shared" si="27"/>
        <v>#REF!</v>
      </c>
    </row>
    <row r="123" spans="1:12" x14ac:dyDescent="0.2">
      <c r="A123" s="12">
        <v>3</v>
      </c>
      <c r="B123" s="13" t="e">
        <f t="shared" si="30"/>
        <v>#REF!</v>
      </c>
      <c r="C123" s="13" t="e">
        <f t="shared" si="31"/>
        <v>#REF!</v>
      </c>
      <c r="D123" s="13"/>
      <c r="E123" s="3" t="e">
        <f t="shared" si="32"/>
        <v>#REF!</v>
      </c>
      <c r="F123" s="10"/>
      <c r="G123" s="3">
        <v>21.646399999999996</v>
      </c>
      <c r="H123" s="29" t="e">
        <f t="shared" si="24"/>
        <v>#REF!</v>
      </c>
      <c r="I123" s="29">
        <f t="shared" si="25"/>
        <v>-1</v>
      </c>
      <c r="J123" s="29" t="e">
        <f t="shared" si="26"/>
        <v>#REF!</v>
      </c>
      <c r="K123" s="5" t="e">
        <f t="shared" si="33"/>
        <v>#REF!</v>
      </c>
      <c r="L123" s="5" t="e">
        <f t="shared" si="27"/>
        <v>#REF!</v>
      </c>
    </row>
    <row r="124" spans="1:12" x14ac:dyDescent="0.2">
      <c r="A124" s="12">
        <v>4</v>
      </c>
      <c r="B124" s="13" t="e">
        <f t="shared" si="30"/>
        <v>#REF!</v>
      </c>
      <c r="C124" s="13" t="e">
        <f t="shared" si="31"/>
        <v>#REF!</v>
      </c>
      <c r="D124" s="13"/>
      <c r="E124" s="3" t="e">
        <f t="shared" si="32"/>
        <v>#REF!</v>
      </c>
      <c r="F124" s="10"/>
      <c r="G124" s="3">
        <v>16.915399999999998</v>
      </c>
      <c r="H124" s="29" t="e">
        <f t="shared" si="24"/>
        <v>#REF!</v>
      </c>
      <c r="I124" s="29">
        <f t="shared" si="25"/>
        <v>-1</v>
      </c>
      <c r="J124" s="29" t="e">
        <f t="shared" si="26"/>
        <v>#REF!</v>
      </c>
      <c r="K124" s="5" t="e">
        <f t="shared" si="33"/>
        <v>#REF!</v>
      </c>
      <c r="L124" s="5" t="e">
        <f t="shared" si="27"/>
        <v>#REF!</v>
      </c>
    </row>
    <row r="125" spans="1:12" x14ac:dyDescent="0.2">
      <c r="A125" s="12">
        <v>5</v>
      </c>
      <c r="B125" s="13" t="e">
        <f t="shared" si="30"/>
        <v>#REF!</v>
      </c>
      <c r="C125" s="13" t="e">
        <f t="shared" si="31"/>
        <v>#REF!</v>
      </c>
      <c r="D125" s="13"/>
      <c r="E125" s="3" t="e">
        <f t="shared" si="32"/>
        <v>#REF!</v>
      </c>
      <c r="F125" s="10"/>
      <c r="G125" s="3">
        <v>16.450599999999998</v>
      </c>
      <c r="H125" s="29" t="e">
        <f t="shared" si="24"/>
        <v>#REF!</v>
      </c>
      <c r="I125" s="29">
        <f t="shared" si="25"/>
        <v>-1</v>
      </c>
      <c r="J125" s="29" t="e">
        <f t="shared" si="26"/>
        <v>#REF!</v>
      </c>
      <c r="K125" s="5" t="e">
        <f t="shared" si="33"/>
        <v>#REF!</v>
      </c>
      <c r="L125" s="5" t="e">
        <f t="shared" si="27"/>
        <v>#REF!</v>
      </c>
    </row>
    <row r="126" spans="1:12" x14ac:dyDescent="0.2">
      <c r="A126" s="12">
        <v>6</v>
      </c>
      <c r="B126" s="13" t="e">
        <f t="shared" si="30"/>
        <v>#REF!</v>
      </c>
      <c r="C126" s="13" t="e">
        <f t="shared" si="31"/>
        <v>#REF!</v>
      </c>
      <c r="D126" s="13"/>
      <c r="E126" s="3" t="e">
        <f t="shared" si="32"/>
        <v>#REF!</v>
      </c>
      <c r="F126" s="10"/>
      <c r="G126" s="3">
        <v>14.242799999999999</v>
      </c>
      <c r="H126" s="29" t="e">
        <f t="shared" si="24"/>
        <v>#REF!</v>
      </c>
      <c r="I126" s="29">
        <f t="shared" si="25"/>
        <v>-1</v>
      </c>
      <c r="J126" s="29" t="e">
        <f t="shared" si="26"/>
        <v>#REF!</v>
      </c>
      <c r="K126" s="5" t="e">
        <f t="shared" si="33"/>
        <v>#REF!</v>
      </c>
      <c r="L126" s="5" t="e">
        <f t="shared" si="27"/>
        <v>#REF!</v>
      </c>
    </row>
    <row r="127" spans="1:12" x14ac:dyDescent="0.2">
      <c r="A127" s="12">
        <v>7</v>
      </c>
      <c r="B127" s="13" t="e">
        <f t="shared" si="30"/>
        <v>#REF!</v>
      </c>
      <c r="C127" s="13" t="e">
        <f t="shared" si="31"/>
        <v>#REF!</v>
      </c>
      <c r="D127" s="13"/>
      <c r="E127" s="3" t="e">
        <f t="shared" si="32"/>
        <v>#REF!</v>
      </c>
      <c r="F127" s="10"/>
      <c r="G127" s="3">
        <v>14.026999999999997</v>
      </c>
      <c r="H127" s="29" t="e">
        <f t="shared" si="24"/>
        <v>#REF!</v>
      </c>
      <c r="I127" s="29">
        <f t="shared" si="25"/>
        <v>-1</v>
      </c>
      <c r="J127" s="29" t="e">
        <f t="shared" si="26"/>
        <v>#REF!</v>
      </c>
      <c r="K127" s="5" t="e">
        <f t="shared" si="33"/>
        <v>#REF!</v>
      </c>
      <c r="L127" s="5" t="e">
        <f t="shared" si="27"/>
        <v>#REF!</v>
      </c>
    </row>
    <row r="128" spans="1:12" x14ac:dyDescent="0.2">
      <c r="A128" s="12">
        <v>8</v>
      </c>
      <c r="B128" s="13" t="e">
        <f t="shared" si="30"/>
        <v>#REF!</v>
      </c>
      <c r="C128" s="13" t="e">
        <f t="shared" si="31"/>
        <v>#REF!</v>
      </c>
      <c r="D128" s="13"/>
      <c r="E128" s="3" t="e">
        <f t="shared" si="32"/>
        <v>#REF!</v>
      </c>
      <c r="F128" s="10"/>
      <c r="G128" s="3">
        <v>13.860999999999999</v>
      </c>
      <c r="H128" s="29" t="e">
        <f t="shared" si="24"/>
        <v>#REF!</v>
      </c>
      <c r="I128" s="29">
        <f t="shared" si="25"/>
        <v>-1</v>
      </c>
      <c r="J128" s="29" t="e">
        <f t="shared" si="26"/>
        <v>#REF!</v>
      </c>
      <c r="K128" s="5" t="e">
        <f t="shared" si="33"/>
        <v>#REF!</v>
      </c>
      <c r="L128" s="5" t="e">
        <f t="shared" si="27"/>
        <v>#REF!</v>
      </c>
    </row>
    <row r="129" spans="1:12" x14ac:dyDescent="0.2">
      <c r="A129" s="12">
        <v>9</v>
      </c>
      <c r="B129" s="13" t="e">
        <f t="shared" si="30"/>
        <v>#REF!</v>
      </c>
      <c r="C129" s="13" t="e">
        <f t="shared" si="31"/>
        <v>#REF!</v>
      </c>
      <c r="D129" s="13"/>
      <c r="E129" s="3" t="e">
        <f t="shared" si="32"/>
        <v>#REF!</v>
      </c>
      <c r="F129" s="10"/>
      <c r="G129" s="3">
        <v>13.728199999999999</v>
      </c>
      <c r="H129" s="29" t="e">
        <f t="shared" si="24"/>
        <v>#REF!</v>
      </c>
      <c r="I129" s="29">
        <f t="shared" si="25"/>
        <v>-1</v>
      </c>
      <c r="J129" s="29" t="e">
        <f t="shared" si="26"/>
        <v>#REF!</v>
      </c>
      <c r="K129" s="5" t="e">
        <f t="shared" si="33"/>
        <v>#REF!</v>
      </c>
      <c r="L129" s="5" t="e">
        <f t="shared" si="27"/>
        <v>#REF!</v>
      </c>
    </row>
    <row r="130" spans="1:12" x14ac:dyDescent="0.2">
      <c r="A130" s="12">
        <v>10</v>
      </c>
      <c r="B130" s="13" t="e">
        <f t="shared" si="30"/>
        <v>#REF!</v>
      </c>
      <c r="C130" s="13" t="e">
        <f t="shared" si="31"/>
        <v>#REF!</v>
      </c>
      <c r="D130" s="13"/>
      <c r="E130" s="3" t="e">
        <f t="shared" si="32"/>
        <v>#REF!</v>
      </c>
      <c r="F130" s="10"/>
      <c r="G130" s="3">
        <v>11.005799999999999</v>
      </c>
      <c r="H130" s="29" t="e">
        <f t="shared" si="24"/>
        <v>#REF!</v>
      </c>
      <c r="I130" s="29">
        <f t="shared" si="25"/>
        <v>-1</v>
      </c>
      <c r="J130" s="29" t="e">
        <f t="shared" si="26"/>
        <v>#REF!</v>
      </c>
      <c r="K130" s="5" t="e">
        <f t="shared" si="33"/>
        <v>#REF!</v>
      </c>
      <c r="L130" s="5" t="e">
        <f t="shared" si="27"/>
        <v>#REF!</v>
      </c>
    </row>
    <row r="131" spans="1:12" x14ac:dyDescent="0.2">
      <c r="A131" s="12">
        <v>11</v>
      </c>
      <c r="B131" s="13" t="e">
        <f t="shared" si="30"/>
        <v>#REF!</v>
      </c>
      <c r="C131" s="13" t="e">
        <f t="shared" si="31"/>
        <v>#REF!</v>
      </c>
      <c r="D131" s="13"/>
      <c r="E131" s="3" t="e">
        <f t="shared" si="32"/>
        <v>#REF!</v>
      </c>
      <c r="F131" s="10"/>
      <c r="G131" s="3">
        <v>10.922799999999999</v>
      </c>
      <c r="H131" s="29" t="e">
        <f t="shared" si="24"/>
        <v>#REF!</v>
      </c>
      <c r="I131" s="29">
        <f t="shared" si="25"/>
        <v>-1</v>
      </c>
      <c r="J131" s="29" t="e">
        <f t="shared" si="26"/>
        <v>#REF!</v>
      </c>
      <c r="K131" s="5" t="e">
        <f t="shared" si="33"/>
        <v>#REF!</v>
      </c>
      <c r="L131" s="5" t="e">
        <f t="shared" si="27"/>
        <v>#REF!</v>
      </c>
    </row>
    <row r="132" spans="1:12" x14ac:dyDescent="0.2">
      <c r="A132" s="12">
        <v>12</v>
      </c>
      <c r="B132" s="13" t="e">
        <f t="shared" si="30"/>
        <v>#REF!</v>
      </c>
      <c r="C132" s="13" t="e">
        <f t="shared" si="31"/>
        <v>#REF!</v>
      </c>
      <c r="D132" s="13"/>
      <c r="E132" s="3" t="e">
        <f t="shared" si="32"/>
        <v>#REF!</v>
      </c>
      <c r="F132" s="10"/>
      <c r="G132" s="3">
        <v>10.8398</v>
      </c>
      <c r="H132" s="29" t="e">
        <f t="shared" si="24"/>
        <v>#REF!</v>
      </c>
      <c r="I132" s="29">
        <f t="shared" si="25"/>
        <v>-1</v>
      </c>
      <c r="J132" s="29" t="e">
        <f t="shared" si="26"/>
        <v>#REF!</v>
      </c>
      <c r="K132" s="5" t="e">
        <f t="shared" si="33"/>
        <v>#REF!</v>
      </c>
      <c r="L132" s="5" t="e">
        <f t="shared" si="27"/>
        <v>#REF!</v>
      </c>
    </row>
    <row r="133" spans="1:12" x14ac:dyDescent="0.2">
      <c r="A133" s="12">
        <v>13</v>
      </c>
      <c r="B133" s="13" t="e">
        <f t="shared" si="30"/>
        <v>#REF!</v>
      </c>
      <c r="C133" s="13" t="e">
        <f t="shared" si="31"/>
        <v>#REF!</v>
      </c>
      <c r="D133" s="13"/>
      <c r="E133" s="3" t="e">
        <f t="shared" si="32"/>
        <v>#REF!</v>
      </c>
      <c r="F133" s="10"/>
      <c r="G133" s="3">
        <v>10.79</v>
      </c>
      <c r="H133" s="29" t="e">
        <f t="shared" si="24"/>
        <v>#REF!</v>
      </c>
      <c r="I133" s="29">
        <f t="shared" si="25"/>
        <v>-1</v>
      </c>
      <c r="J133" s="29" t="e">
        <f t="shared" si="26"/>
        <v>#REF!</v>
      </c>
      <c r="K133" s="5" t="e">
        <f t="shared" si="33"/>
        <v>#REF!</v>
      </c>
      <c r="L133" s="5" t="e">
        <f t="shared" si="27"/>
        <v>#REF!</v>
      </c>
    </row>
    <row r="134" spans="1:12" x14ac:dyDescent="0.2">
      <c r="A134" s="12">
        <v>14</v>
      </c>
      <c r="B134" s="13" t="e">
        <f t="shared" si="30"/>
        <v>#REF!</v>
      </c>
      <c r="C134" s="13" t="e">
        <f t="shared" si="31"/>
        <v>#REF!</v>
      </c>
      <c r="D134" s="13"/>
      <c r="E134" s="3" t="e">
        <f t="shared" si="32"/>
        <v>#REF!</v>
      </c>
      <c r="F134" s="10"/>
      <c r="G134" s="3">
        <v>10.7402</v>
      </c>
      <c r="H134" s="29" t="e">
        <f t="shared" si="24"/>
        <v>#REF!</v>
      </c>
      <c r="I134" s="29">
        <f t="shared" si="25"/>
        <v>-1</v>
      </c>
      <c r="J134" s="29" t="e">
        <f t="shared" si="26"/>
        <v>#REF!</v>
      </c>
      <c r="K134" s="5" t="e">
        <f t="shared" si="33"/>
        <v>#REF!</v>
      </c>
      <c r="L134" s="5" t="e">
        <f t="shared" si="27"/>
        <v>#REF!</v>
      </c>
    </row>
    <row r="135" spans="1:12" x14ac:dyDescent="0.2">
      <c r="A135" s="12" t="s">
        <v>3</v>
      </c>
      <c r="B135" s="13" t="e">
        <f t="shared" si="30"/>
        <v>#REF!</v>
      </c>
      <c r="C135" s="13" t="e">
        <f t="shared" si="31"/>
        <v>#REF!</v>
      </c>
      <c r="D135" s="13"/>
      <c r="E135" s="3" t="e">
        <f t="shared" si="32"/>
        <v>#REF!</v>
      </c>
      <c r="F135" s="10"/>
      <c r="G135" s="3">
        <v>9.6445999999999987</v>
      </c>
      <c r="H135" s="29" t="e">
        <f t="shared" si="24"/>
        <v>#REF!</v>
      </c>
      <c r="I135" s="29">
        <f t="shared" si="25"/>
        <v>-1</v>
      </c>
      <c r="J135" s="29" t="e">
        <f t="shared" si="26"/>
        <v>#REF!</v>
      </c>
      <c r="K135" s="5" t="e">
        <f t="shared" si="33"/>
        <v>#REF!</v>
      </c>
      <c r="L135" s="5" t="e">
        <f t="shared" si="27"/>
        <v>#REF!</v>
      </c>
    </row>
    <row r="136" spans="1:12" x14ac:dyDescent="0.2">
      <c r="A136" s="12" t="s">
        <v>5</v>
      </c>
      <c r="B136" s="13" t="e">
        <f t="shared" si="30"/>
        <v>#REF!</v>
      </c>
      <c r="C136" s="13" t="e">
        <f t="shared" si="31"/>
        <v>#REF!</v>
      </c>
      <c r="D136" s="13"/>
      <c r="E136" s="3" t="e">
        <f t="shared" si="32"/>
        <v>#REF!</v>
      </c>
      <c r="F136" s="10"/>
      <c r="G136" s="3">
        <v>9.4619999999999997</v>
      </c>
      <c r="H136" s="29" t="e">
        <f t="shared" si="24"/>
        <v>#REF!</v>
      </c>
      <c r="I136" s="29">
        <f t="shared" si="25"/>
        <v>-1</v>
      </c>
      <c r="J136" s="29" t="e">
        <f t="shared" si="26"/>
        <v>#REF!</v>
      </c>
      <c r="K136" s="5" t="e">
        <f t="shared" si="33"/>
        <v>#REF!</v>
      </c>
      <c r="L136" s="5" t="e">
        <f t="shared" si="27"/>
        <v>#REF!</v>
      </c>
    </row>
    <row r="137" spans="1:12" ht="13.5" thickBot="1" x14ac:dyDescent="0.25">
      <c r="A137" s="20" t="s">
        <v>4</v>
      </c>
      <c r="B137" s="21" t="e">
        <f t="shared" si="30"/>
        <v>#REF!</v>
      </c>
      <c r="C137" s="13" t="e">
        <f t="shared" si="31"/>
        <v>#REF!</v>
      </c>
      <c r="D137" s="13"/>
      <c r="E137" s="11" t="e">
        <f t="shared" si="32"/>
        <v>#REF!</v>
      </c>
      <c r="F137" s="10"/>
      <c r="G137" s="11">
        <v>9.3789999999999996</v>
      </c>
      <c r="H137" s="29" t="e">
        <f t="shared" si="24"/>
        <v>#REF!</v>
      </c>
      <c r="I137" s="29">
        <f t="shared" si="25"/>
        <v>-1</v>
      </c>
      <c r="J137" s="29" t="e">
        <f t="shared" si="26"/>
        <v>#REF!</v>
      </c>
      <c r="K137" s="5" t="e">
        <f t="shared" si="33"/>
        <v>#REF!</v>
      </c>
      <c r="L137" s="5" t="e">
        <f t="shared" si="27"/>
        <v>#REF!</v>
      </c>
    </row>
    <row r="138" spans="1:12" x14ac:dyDescent="0.2">
      <c r="A138" s="54" t="s">
        <v>6</v>
      </c>
      <c r="B138" s="55"/>
      <c r="C138" s="55"/>
      <c r="D138" s="55"/>
      <c r="E138" s="56"/>
      <c r="F138" s="10"/>
      <c r="G138" s="27"/>
      <c r="H138" s="29"/>
      <c r="I138" s="29"/>
      <c r="J138" s="29"/>
      <c r="K138" s="5"/>
      <c r="L138" s="5"/>
    </row>
    <row r="139" spans="1:12" x14ac:dyDescent="0.2">
      <c r="A139" s="12">
        <v>1</v>
      </c>
      <c r="B139" s="13" t="e">
        <f>E139/1.18</f>
        <v>#REF!</v>
      </c>
      <c r="C139" s="13" t="e">
        <f>C100*1.7</f>
        <v>#REF!</v>
      </c>
      <c r="D139" s="13"/>
      <c r="E139" s="3" t="e">
        <f>+C139</f>
        <v>#REF!</v>
      </c>
      <c r="F139" s="10"/>
      <c r="G139" s="3">
        <v>34.056000000000004</v>
      </c>
      <c r="H139" s="29" t="e">
        <f>(C139/G139-1)</f>
        <v>#REF!</v>
      </c>
      <c r="I139" s="29">
        <f>(D139/G139-1)</f>
        <v>-1</v>
      </c>
      <c r="J139" s="29" t="e">
        <f t="shared" si="26"/>
        <v>#REF!</v>
      </c>
      <c r="K139" s="5" t="e">
        <f t="shared" si="33"/>
        <v>#REF!</v>
      </c>
      <c r="L139" s="5" t="e">
        <f t="shared" si="27"/>
        <v>#REF!</v>
      </c>
    </row>
    <row r="140" spans="1:12" x14ac:dyDescent="0.2">
      <c r="A140" s="12">
        <v>2</v>
      </c>
      <c r="B140" s="13" t="e">
        <f t="shared" ref="B140:B155" si="34">E140/1.18</f>
        <v>#REF!</v>
      </c>
      <c r="C140" s="13" t="e">
        <f t="shared" ref="C140:C155" si="35">C101*1.7</f>
        <v>#REF!</v>
      </c>
      <c r="D140" s="13"/>
      <c r="E140" s="3" t="e">
        <f t="shared" ref="E140:E155" si="36">+C140</f>
        <v>#REF!</v>
      </c>
      <c r="F140" s="10"/>
      <c r="G140" s="3">
        <v>27.108000000000001</v>
      </c>
      <c r="H140" s="29" t="e">
        <f>(C140/G140-1)</f>
        <v>#REF!</v>
      </c>
      <c r="I140" s="29">
        <f t="shared" si="25"/>
        <v>-1</v>
      </c>
      <c r="J140" s="29" t="e">
        <f t="shared" si="26"/>
        <v>#REF!</v>
      </c>
      <c r="K140" s="5" t="e">
        <f t="shared" si="33"/>
        <v>#REF!</v>
      </c>
      <c r="L140" s="5" t="e">
        <f t="shared" si="27"/>
        <v>#REF!</v>
      </c>
    </row>
    <row r="141" spans="1:12" x14ac:dyDescent="0.2">
      <c r="A141" s="12">
        <v>3</v>
      </c>
      <c r="B141" s="13" t="e">
        <f t="shared" si="34"/>
        <v>#REF!</v>
      </c>
      <c r="C141" s="13" t="e">
        <f t="shared" si="35"/>
        <v>#REF!</v>
      </c>
      <c r="D141" s="13"/>
      <c r="E141" s="3" t="e">
        <f t="shared" si="36"/>
        <v>#REF!</v>
      </c>
      <c r="F141" s="10"/>
      <c r="G141" s="3">
        <v>24.786000000000001</v>
      </c>
      <c r="H141" s="29" t="e">
        <f>(C141/G141-1)</f>
        <v>#REF!</v>
      </c>
      <c r="I141" s="29">
        <f t="shared" si="25"/>
        <v>-1</v>
      </c>
      <c r="J141" s="29" t="e">
        <f t="shared" si="26"/>
        <v>#REF!</v>
      </c>
      <c r="K141" s="5" t="e">
        <f t="shared" si="33"/>
        <v>#REF!</v>
      </c>
      <c r="L141" s="5" t="e">
        <f t="shared" si="27"/>
        <v>#REF!</v>
      </c>
    </row>
    <row r="142" spans="1:12" x14ac:dyDescent="0.2">
      <c r="A142" s="12">
        <v>4</v>
      </c>
      <c r="B142" s="13" t="e">
        <f t="shared" si="34"/>
        <v>#REF!</v>
      </c>
      <c r="C142" s="13" t="e">
        <f t="shared" si="35"/>
        <v>#REF!</v>
      </c>
      <c r="D142" s="13"/>
      <c r="E142" s="3" t="e">
        <f t="shared" si="36"/>
        <v>#REF!</v>
      </c>
      <c r="F142" s="10"/>
      <c r="G142" s="3">
        <v>19.062000000000001</v>
      </c>
      <c r="H142" s="29" t="e">
        <f>(C142/G142-1)</f>
        <v>#REF!</v>
      </c>
      <c r="I142" s="29">
        <f t="shared" si="25"/>
        <v>-1</v>
      </c>
      <c r="J142" s="29" t="e">
        <f t="shared" si="26"/>
        <v>#REF!</v>
      </c>
      <c r="K142" s="5" t="e">
        <f t="shared" si="33"/>
        <v>#REF!</v>
      </c>
      <c r="L142" s="5" t="e">
        <f t="shared" si="27"/>
        <v>#REF!</v>
      </c>
    </row>
    <row r="143" spans="1:12" x14ac:dyDescent="0.2">
      <c r="A143" s="12">
        <v>5</v>
      </c>
      <c r="B143" s="13" t="e">
        <f t="shared" si="34"/>
        <v>#REF!</v>
      </c>
      <c r="C143" s="13" t="e">
        <f t="shared" si="35"/>
        <v>#REF!</v>
      </c>
      <c r="D143" s="13"/>
      <c r="E143" s="3" t="e">
        <f t="shared" si="36"/>
        <v>#REF!</v>
      </c>
      <c r="F143" s="10"/>
      <c r="G143" s="3">
        <v>18.521999999999998</v>
      </c>
      <c r="H143" s="29" t="e">
        <f t="shared" si="24"/>
        <v>#REF!</v>
      </c>
      <c r="I143" s="29">
        <f t="shared" si="25"/>
        <v>-1</v>
      </c>
      <c r="J143" s="29" t="e">
        <f t="shared" si="26"/>
        <v>#REF!</v>
      </c>
      <c r="K143" s="5" t="e">
        <f t="shared" si="33"/>
        <v>#REF!</v>
      </c>
      <c r="L143" s="5" t="e">
        <f t="shared" si="27"/>
        <v>#REF!</v>
      </c>
    </row>
    <row r="144" spans="1:12" x14ac:dyDescent="0.2">
      <c r="A144" s="12">
        <v>6</v>
      </c>
      <c r="B144" s="13" t="e">
        <f t="shared" si="34"/>
        <v>#REF!</v>
      </c>
      <c r="C144" s="13" t="e">
        <f t="shared" si="35"/>
        <v>#REF!</v>
      </c>
      <c r="D144" s="13"/>
      <c r="E144" s="3" t="e">
        <f t="shared" si="36"/>
        <v>#REF!</v>
      </c>
      <c r="F144" s="10"/>
      <c r="G144" s="3">
        <v>15.840000000000002</v>
      </c>
      <c r="H144" s="29" t="e">
        <f t="shared" si="24"/>
        <v>#REF!</v>
      </c>
      <c r="I144" s="29">
        <f t="shared" si="25"/>
        <v>-1</v>
      </c>
      <c r="J144" s="29" t="e">
        <f t="shared" si="26"/>
        <v>#REF!</v>
      </c>
      <c r="K144" s="5" t="e">
        <f t="shared" si="33"/>
        <v>#REF!</v>
      </c>
      <c r="L144" s="5" t="e">
        <f t="shared" si="27"/>
        <v>#REF!</v>
      </c>
    </row>
    <row r="145" spans="1:12" x14ac:dyDescent="0.2">
      <c r="A145" s="12">
        <v>7</v>
      </c>
      <c r="B145" s="13" t="e">
        <f t="shared" si="34"/>
        <v>#REF!</v>
      </c>
      <c r="C145" s="13" t="e">
        <f t="shared" si="35"/>
        <v>#REF!</v>
      </c>
      <c r="D145" s="13"/>
      <c r="E145" s="3" t="e">
        <f t="shared" si="36"/>
        <v>#REF!</v>
      </c>
      <c r="F145" s="10"/>
      <c r="G145" s="3">
        <v>15.588000000000001</v>
      </c>
      <c r="H145" s="29" t="e">
        <f t="shared" si="24"/>
        <v>#REF!</v>
      </c>
      <c r="I145" s="29">
        <f t="shared" si="25"/>
        <v>-1</v>
      </c>
      <c r="J145" s="29" t="e">
        <f t="shared" si="26"/>
        <v>#REF!</v>
      </c>
      <c r="K145" s="5" t="e">
        <f t="shared" si="33"/>
        <v>#REF!</v>
      </c>
      <c r="L145" s="5" t="e">
        <f t="shared" si="27"/>
        <v>#REF!</v>
      </c>
    </row>
    <row r="146" spans="1:12" x14ac:dyDescent="0.2">
      <c r="A146" s="12">
        <v>8</v>
      </c>
      <c r="B146" s="13" t="e">
        <f t="shared" si="34"/>
        <v>#REF!</v>
      </c>
      <c r="C146" s="13" t="e">
        <f t="shared" si="35"/>
        <v>#REF!</v>
      </c>
      <c r="D146" s="13"/>
      <c r="E146" s="3" t="e">
        <f t="shared" si="36"/>
        <v>#REF!</v>
      </c>
      <c r="F146" s="10"/>
      <c r="G146" s="3">
        <v>15.408000000000001</v>
      </c>
      <c r="H146" s="29" t="e">
        <f t="shared" si="24"/>
        <v>#REF!</v>
      </c>
      <c r="I146" s="29">
        <f t="shared" si="25"/>
        <v>-1</v>
      </c>
      <c r="J146" s="29" t="e">
        <f t="shared" si="26"/>
        <v>#REF!</v>
      </c>
      <c r="K146" s="5" t="e">
        <f t="shared" si="33"/>
        <v>#REF!</v>
      </c>
      <c r="L146" s="5" t="e">
        <f t="shared" si="27"/>
        <v>#REF!</v>
      </c>
    </row>
    <row r="147" spans="1:12" x14ac:dyDescent="0.2">
      <c r="A147" s="12">
        <v>9</v>
      </c>
      <c r="B147" s="13" t="e">
        <f t="shared" si="34"/>
        <v>#REF!</v>
      </c>
      <c r="C147" s="13" t="e">
        <f t="shared" si="35"/>
        <v>#REF!</v>
      </c>
      <c r="D147" s="13"/>
      <c r="E147" s="3" t="e">
        <f t="shared" si="36"/>
        <v>#REF!</v>
      </c>
      <c r="F147" s="10"/>
      <c r="G147" s="3">
        <v>15.264000000000001</v>
      </c>
      <c r="H147" s="29" t="e">
        <f t="shared" si="24"/>
        <v>#REF!</v>
      </c>
      <c r="I147" s="29">
        <f t="shared" si="25"/>
        <v>-1</v>
      </c>
      <c r="J147" s="29" t="e">
        <f t="shared" si="26"/>
        <v>#REF!</v>
      </c>
      <c r="K147" s="5" t="e">
        <f t="shared" si="33"/>
        <v>#REF!</v>
      </c>
      <c r="L147" s="5" t="e">
        <f t="shared" si="27"/>
        <v>#REF!</v>
      </c>
    </row>
    <row r="148" spans="1:12" x14ac:dyDescent="0.2">
      <c r="A148" s="12">
        <v>10</v>
      </c>
      <c r="B148" s="13" t="e">
        <f t="shared" si="34"/>
        <v>#REF!</v>
      </c>
      <c r="C148" s="13" t="e">
        <f t="shared" si="35"/>
        <v>#REF!</v>
      </c>
      <c r="D148" s="13"/>
      <c r="E148" s="3" t="e">
        <f t="shared" si="36"/>
        <v>#REF!</v>
      </c>
      <c r="F148" s="10"/>
      <c r="G148" s="3">
        <v>13.734</v>
      </c>
      <c r="H148" s="29" t="e">
        <f t="shared" si="24"/>
        <v>#REF!</v>
      </c>
      <c r="I148" s="29">
        <f t="shared" si="25"/>
        <v>-1</v>
      </c>
      <c r="J148" s="29" t="e">
        <f t="shared" si="26"/>
        <v>#REF!</v>
      </c>
      <c r="K148" s="5" t="e">
        <f t="shared" si="33"/>
        <v>#REF!</v>
      </c>
      <c r="L148" s="5" t="e">
        <f t="shared" si="27"/>
        <v>#REF!</v>
      </c>
    </row>
    <row r="149" spans="1:12" x14ac:dyDescent="0.2">
      <c r="A149" s="12">
        <v>11</v>
      </c>
      <c r="B149" s="13" t="e">
        <f t="shared" si="34"/>
        <v>#REF!</v>
      </c>
      <c r="C149" s="13" t="e">
        <f t="shared" si="35"/>
        <v>#REF!</v>
      </c>
      <c r="D149" s="13"/>
      <c r="E149" s="3" t="e">
        <f t="shared" si="36"/>
        <v>#REF!</v>
      </c>
      <c r="F149" s="10"/>
      <c r="G149" s="3">
        <v>13.644</v>
      </c>
      <c r="H149" s="29" t="e">
        <f t="shared" si="24"/>
        <v>#REF!</v>
      </c>
      <c r="I149" s="29">
        <f t="shared" si="25"/>
        <v>-1</v>
      </c>
      <c r="J149" s="29" t="e">
        <f t="shared" si="26"/>
        <v>#REF!</v>
      </c>
      <c r="K149" s="5" t="e">
        <f t="shared" si="33"/>
        <v>#REF!</v>
      </c>
      <c r="L149" s="5" t="e">
        <f t="shared" si="27"/>
        <v>#REF!</v>
      </c>
    </row>
    <row r="150" spans="1:12" x14ac:dyDescent="0.2">
      <c r="A150" s="12">
        <v>12</v>
      </c>
      <c r="B150" s="13" t="e">
        <f t="shared" si="34"/>
        <v>#REF!</v>
      </c>
      <c r="C150" s="13" t="e">
        <f t="shared" si="35"/>
        <v>#REF!</v>
      </c>
      <c r="D150" s="13"/>
      <c r="E150" s="3" t="e">
        <f t="shared" si="36"/>
        <v>#REF!</v>
      </c>
      <c r="F150" s="10"/>
      <c r="G150" s="3">
        <v>13.572000000000001</v>
      </c>
      <c r="H150" s="29" t="e">
        <f t="shared" si="24"/>
        <v>#REF!</v>
      </c>
      <c r="I150" s="29">
        <f t="shared" si="25"/>
        <v>-1</v>
      </c>
      <c r="J150" s="29" t="e">
        <f t="shared" si="26"/>
        <v>#REF!</v>
      </c>
      <c r="K150" s="5" t="e">
        <f t="shared" si="33"/>
        <v>#REF!</v>
      </c>
      <c r="L150" s="5" t="e">
        <f t="shared" si="27"/>
        <v>#REF!</v>
      </c>
    </row>
    <row r="151" spans="1:12" x14ac:dyDescent="0.2">
      <c r="A151" s="12">
        <v>13</v>
      </c>
      <c r="B151" s="13" t="e">
        <f t="shared" si="34"/>
        <v>#REF!</v>
      </c>
      <c r="C151" s="13" t="e">
        <f t="shared" si="35"/>
        <v>#REF!</v>
      </c>
      <c r="D151" s="13"/>
      <c r="E151" s="3" t="e">
        <f t="shared" si="36"/>
        <v>#REF!</v>
      </c>
      <c r="F151" s="10"/>
      <c r="G151" s="3">
        <v>13.5</v>
      </c>
      <c r="H151" s="29" t="e">
        <f t="shared" si="24"/>
        <v>#REF!</v>
      </c>
      <c r="I151" s="29">
        <f t="shared" si="25"/>
        <v>-1</v>
      </c>
      <c r="J151" s="29" t="e">
        <f t="shared" si="26"/>
        <v>#REF!</v>
      </c>
      <c r="K151" s="5" t="e">
        <f t="shared" si="33"/>
        <v>#REF!</v>
      </c>
      <c r="L151" s="5" t="e">
        <f t="shared" si="27"/>
        <v>#REF!</v>
      </c>
    </row>
    <row r="152" spans="1:12" x14ac:dyDescent="0.2">
      <c r="A152" s="12">
        <v>14</v>
      </c>
      <c r="B152" s="13" t="e">
        <f t="shared" si="34"/>
        <v>#REF!</v>
      </c>
      <c r="C152" s="13" t="e">
        <f t="shared" si="35"/>
        <v>#REF!</v>
      </c>
      <c r="D152" s="13"/>
      <c r="E152" s="3" t="e">
        <f t="shared" si="36"/>
        <v>#REF!</v>
      </c>
      <c r="F152" s="10"/>
      <c r="G152" s="3">
        <v>13.446</v>
      </c>
      <c r="H152" s="29" t="e">
        <f t="shared" si="24"/>
        <v>#REF!</v>
      </c>
      <c r="I152" s="29">
        <f t="shared" si="25"/>
        <v>-1</v>
      </c>
      <c r="J152" s="29" t="e">
        <f t="shared" si="26"/>
        <v>#REF!</v>
      </c>
      <c r="K152" s="5" t="e">
        <f t="shared" si="33"/>
        <v>#REF!</v>
      </c>
      <c r="L152" s="5" t="e">
        <f t="shared" si="27"/>
        <v>#REF!</v>
      </c>
    </row>
    <row r="153" spans="1:12" x14ac:dyDescent="0.2">
      <c r="A153" s="12" t="s">
        <v>3</v>
      </c>
      <c r="B153" s="13" t="e">
        <f t="shared" si="34"/>
        <v>#REF!</v>
      </c>
      <c r="C153" s="13" t="e">
        <f t="shared" si="35"/>
        <v>#REF!</v>
      </c>
      <c r="D153" s="13"/>
      <c r="E153" s="3" t="e">
        <f t="shared" si="36"/>
        <v>#REF!</v>
      </c>
      <c r="F153" s="10"/>
      <c r="G153" s="3">
        <v>13.05</v>
      </c>
      <c r="H153" s="29" t="e">
        <f t="shared" si="24"/>
        <v>#REF!</v>
      </c>
      <c r="I153" s="29">
        <f t="shared" si="25"/>
        <v>-1</v>
      </c>
      <c r="J153" s="29" t="e">
        <f t="shared" si="26"/>
        <v>#REF!</v>
      </c>
      <c r="K153" s="5" t="e">
        <f t="shared" si="33"/>
        <v>#REF!</v>
      </c>
      <c r="L153" s="5" t="e">
        <f t="shared" si="27"/>
        <v>#REF!</v>
      </c>
    </row>
    <row r="154" spans="1:12" x14ac:dyDescent="0.2">
      <c r="A154" s="12" t="s">
        <v>5</v>
      </c>
      <c r="B154" s="13" t="e">
        <f t="shared" si="34"/>
        <v>#REF!</v>
      </c>
      <c r="C154" s="13" t="e">
        <f t="shared" si="35"/>
        <v>#REF!</v>
      </c>
      <c r="D154" s="13"/>
      <c r="E154" s="3" t="e">
        <f t="shared" si="36"/>
        <v>#REF!</v>
      </c>
      <c r="F154" s="10"/>
      <c r="G154" s="3">
        <v>12.834</v>
      </c>
      <c r="H154" s="29" t="e">
        <f t="shared" ref="H154:H155" si="37">(C154/G154-1)</f>
        <v>#REF!</v>
      </c>
      <c r="I154" s="29">
        <f t="shared" ref="I154:I155" si="38">(D154/G154-1)</f>
        <v>-1</v>
      </c>
      <c r="J154" s="29" t="e">
        <f t="shared" ref="J154:J155" si="39">(E154/G154-1)</f>
        <v>#REF!</v>
      </c>
      <c r="K154" s="5" t="e">
        <f t="shared" si="33"/>
        <v>#REF!</v>
      </c>
      <c r="L154" s="5" t="e">
        <f t="shared" ref="L154:L155" si="40">+C154-G154</f>
        <v>#REF!</v>
      </c>
    </row>
    <row r="155" spans="1:12" ht="13.5" thickBot="1" x14ac:dyDescent="0.25">
      <c r="A155" s="16" t="s">
        <v>4</v>
      </c>
      <c r="B155" s="17" t="e">
        <f t="shared" si="34"/>
        <v>#REF!</v>
      </c>
      <c r="C155" s="13" t="e">
        <f t="shared" si="35"/>
        <v>#REF!</v>
      </c>
      <c r="D155" s="13"/>
      <c r="E155" s="4" t="e">
        <f t="shared" si="36"/>
        <v>#REF!</v>
      </c>
      <c r="F155" s="10"/>
      <c r="G155" s="4">
        <v>12.744</v>
      </c>
      <c r="H155" s="29" t="e">
        <f t="shared" si="37"/>
        <v>#REF!</v>
      </c>
      <c r="I155" s="29">
        <f t="shared" si="38"/>
        <v>-1</v>
      </c>
      <c r="J155" s="29" t="e">
        <f t="shared" si="39"/>
        <v>#REF!</v>
      </c>
      <c r="K155" s="5" t="e">
        <f t="shared" si="33"/>
        <v>#REF!</v>
      </c>
      <c r="L155" s="5" t="e">
        <f t="shared" si="40"/>
        <v>#REF!</v>
      </c>
    </row>
    <row r="156" spans="1:12" ht="13.5" thickTop="1" x14ac:dyDescent="0.2"/>
  </sheetData>
  <mergeCells count="14">
    <mergeCell ref="A138:E138"/>
    <mergeCell ref="A6:E6"/>
    <mergeCell ref="A24:E24"/>
    <mergeCell ref="A60:E60"/>
    <mergeCell ref="A81:E81"/>
    <mergeCell ref="A99:E99"/>
    <mergeCell ref="A79:A80"/>
    <mergeCell ref="A2:E2"/>
    <mergeCell ref="A1:E1"/>
    <mergeCell ref="A118:A119"/>
    <mergeCell ref="H3:J3"/>
    <mergeCell ref="A120:E120"/>
    <mergeCell ref="A4:A5"/>
    <mergeCell ref="A42:E42"/>
  </mergeCells>
  <printOptions horizontalCentered="1"/>
  <pageMargins left="0.70866141732283472" right="0.70866141732283472" top="0.74803149606299213" bottom="0.39370078740157483" header="0.31496062992125984" footer="0.31496062992125984"/>
  <pageSetup paperSize="8" scale="63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15"/>
  <sheetViews>
    <sheetView tabSelected="1" view="pageBreakPreview" zoomScale="115" zoomScaleNormal="100" zoomScaleSheetLayoutView="115" workbookViewId="0">
      <selection activeCell="B9" sqref="B9"/>
    </sheetView>
  </sheetViews>
  <sheetFormatPr defaultRowHeight="15.75" outlineLevelCol="1" x14ac:dyDescent="0.2"/>
  <cols>
    <col min="1" max="1" width="8.140625" style="33" customWidth="1"/>
    <col min="2" max="2" width="88.85546875" style="33" customWidth="1"/>
    <col min="3" max="3" width="20.28515625" style="33" customWidth="1"/>
    <col min="4" max="4" width="8.42578125" style="33" hidden="1" customWidth="1" outlineLevel="1"/>
    <col min="5" max="5" width="6.140625" style="33" hidden="1" customWidth="1" outlineLevel="1"/>
    <col min="6" max="6" width="7.28515625" style="33" hidden="1" customWidth="1" outlineLevel="1"/>
    <col min="7" max="7" width="3.28515625" style="33" hidden="1" customWidth="1" outlineLevel="1"/>
    <col min="8" max="8" width="9.140625" style="33" collapsed="1"/>
    <col min="9" max="16384" width="9.140625" style="33"/>
  </cols>
  <sheetData>
    <row r="1" spans="1:10" s="34" customFormat="1" ht="26.25" customHeight="1" x14ac:dyDescent="0.2">
      <c r="A1" s="37"/>
      <c r="B1" s="40" t="s">
        <v>35</v>
      </c>
      <c r="C1" s="36"/>
    </row>
    <row r="2" spans="1:10" s="34" customFormat="1" ht="95.25" customHeight="1" thickBot="1" x14ac:dyDescent="0.25">
      <c r="A2" s="64" t="s">
        <v>24</v>
      </c>
      <c r="B2" s="64"/>
      <c r="C2" s="36"/>
    </row>
    <row r="3" spans="1:10" ht="11.25" customHeight="1" x14ac:dyDescent="0.2">
      <c r="A3" s="60" t="s">
        <v>23</v>
      </c>
      <c r="B3" s="62" t="s">
        <v>33</v>
      </c>
    </row>
    <row r="4" spans="1:10" ht="10.5" customHeight="1" x14ac:dyDescent="0.2">
      <c r="A4" s="61"/>
      <c r="B4" s="63"/>
    </row>
    <row r="5" spans="1:10" ht="11.25" customHeight="1" x14ac:dyDescent="0.2">
      <c r="A5" s="61"/>
      <c r="B5" s="63"/>
    </row>
    <row r="6" spans="1:10" ht="3.75" customHeight="1" x14ac:dyDescent="0.2">
      <c r="A6" s="61"/>
      <c r="B6" s="63"/>
    </row>
    <row r="7" spans="1:10" ht="38.25" customHeight="1" x14ac:dyDescent="0.2">
      <c r="A7" s="38">
        <v>1</v>
      </c>
      <c r="B7" s="44" t="s">
        <v>26</v>
      </c>
      <c r="D7" s="35">
        <v>17.95</v>
      </c>
      <c r="E7" s="35">
        <v>18.5</v>
      </c>
      <c r="F7" s="35">
        <f>D7*70/100</f>
        <v>12.565</v>
      </c>
      <c r="G7" s="35">
        <f>E7*70/100</f>
        <v>12.95</v>
      </c>
      <c r="I7" s="35"/>
      <c r="J7" s="35"/>
    </row>
    <row r="8" spans="1:10" ht="38.25" customHeight="1" x14ac:dyDescent="0.2">
      <c r="A8" s="38">
        <v>2</v>
      </c>
      <c r="B8" s="44" t="s">
        <v>27</v>
      </c>
      <c r="D8" s="35">
        <v>13.83</v>
      </c>
      <c r="E8" s="35">
        <v>14.25</v>
      </c>
      <c r="F8" s="35">
        <f t="shared" ref="F8:F15" si="0">D8*70/100</f>
        <v>9.6810000000000009</v>
      </c>
      <c r="G8" s="35">
        <f t="shared" ref="G8:G15" si="1">E8*70/100</f>
        <v>9.9749999999999996</v>
      </c>
      <c r="I8" s="35"/>
      <c r="J8" s="35"/>
    </row>
    <row r="9" spans="1:10" ht="38.25" customHeight="1" x14ac:dyDescent="0.2">
      <c r="A9" s="38">
        <v>3</v>
      </c>
      <c r="B9" s="41" t="s">
        <v>25</v>
      </c>
      <c r="D9" s="35">
        <v>12.46</v>
      </c>
      <c r="E9" s="35">
        <v>12.83</v>
      </c>
      <c r="F9" s="35">
        <f t="shared" si="0"/>
        <v>8.7220000000000013</v>
      </c>
      <c r="G9" s="35">
        <f t="shared" si="1"/>
        <v>8.9809999999999999</v>
      </c>
      <c r="I9" s="35"/>
      <c r="J9" s="35"/>
    </row>
    <row r="10" spans="1:10" ht="38.25" customHeight="1" x14ac:dyDescent="0.2">
      <c r="A10" s="38">
        <v>4</v>
      </c>
      <c r="B10" s="41" t="s">
        <v>28</v>
      </c>
      <c r="D10" s="35">
        <v>9.66</v>
      </c>
      <c r="E10" s="35">
        <v>9.9499999999999993</v>
      </c>
      <c r="F10" s="35">
        <f t="shared" si="0"/>
        <v>6.7620000000000005</v>
      </c>
      <c r="G10" s="35">
        <f t="shared" si="1"/>
        <v>6.9649999999999999</v>
      </c>
      <c r="I10" s="35"/>
      <c r="J10" s="35"/>
    </row>
    <row r="11" spans="1:10" ht="38.25" customHeight="1" x14ac:dyDescent="0.2">
      <c r="A11" s="38">
        <v>5</v>
      </c>
      <c r="B11" s="41" t="s">
        <v>29</v>
      </c>
      <c r="D11" s="35">
        <v>9.35</v>
      </c>
      <c r="E11" s="35">
        <v>9.6300000000000008</v>
      </c>
      <c r="F11" s="35">
        <f t="shared" si="0"/>
        <v>6.5449999999999999</v>
      </c>
      <c r="G11" s="35">
        <f t="shared" si="1"/>
        <v>6.7410000000000005</v>
      </c>
      <c r="I11" s="35"/>
      <c r="J11" s="35"/>
    </row>
    <row r="12" spans="1:10" ht="38.25" customHeight="1" x14ac:dyDescent="0.2">
      <c r="A12" s="38">
        <v>6</v>
      </c>
      <c r="B12" s="41" t="s">
        <v>30</v>
      </c>
      <c r="D12" s="35">
        <v>7.62</v>
      </c>
      <c r="E12" s="35">
        <v>8</v>
      </c>
      <c r="F12" s="35">
        <f t="shared" si="0"/>
        <v>5.3339999999999996</v>
      </c>
      <c r="G12" s="35">
        <f t="shared" si="1"/>
        <v>5.6</v>
      </c>
      <c r="I12" s="35"/>
      <c r="J12" s="35"/>
    </row>
    <row r="13" spans="1:10" ht="81" customHeight="1" x14ac:dyDescent="0.25">
      <c r="A13" s="38">
        <v>7</v>
      </c>
      <c r="B13" s="43" t="s">
        <v>31</v>
      </c>
      <c r="D13" s="35">
        <v>7.48</v>
      </c>
      <c r="E13" s="35">
        <v>7.86</v>
      </c>
      <c r="F13" s="35">
        <f t="shared" si="0"/>
        <v>5.2360000000000007</v>
      </c>
      <c r="G13" s="35">
        <f t="shared" si="1"/>
        <v>5.5020000000000007</v>
      </c>
      <c r="I13" s="35"/>
      <c r="J13" s="35"/>
    </row>
    <row r="14" spans="1:10" ht="38.25" customHeight="1" x14ac:dyDescent="0.2">
      <c r="A14" s="38">
        <v>8</v>
      </c>
      <c r="B14" s="41" t="s">
        <v>32</v>
      </c>
      <c r="D14" s="35">
        <v>7.37</v>
      </c>
      <c r="E14" s="35">
        <v>7.74</v>
      </c>
      <c r="F14" s="35">
        <f t="shared" si="0"/>
        <v>5.1589999999999998</v>
      </c>
      <c r="G14" s="35">
        <f t="shared" si="1"/>
        <v>5.418000000000001</v>
      </c>
      <c r="I14" s="35"/>
      <c r="J14" s="35"/>
    </row>
    <row r="15" spans="1:10" ht="38.25" customHeight="1" thickBot="1" x14ac:dyDescent="0.25">
      <c r="A15" s="39">
        <v>9</v>
      </c>
      <c r="B15" s="42" t="s">
        <v>34</v>
      </c>
      <c r="D15" s="35">
        <v>7.3</v>
      </c>
      <c r="E15" s="35">
        <v>7.66</v>
      </c>
      <c r="F15" s="35">
        <f t="shared" si="0"/>
        <v>5.1100000000000003</v>
      </c>
      <c r="G15" s="35">
        <f t="shared" si="1"/>
        <v>5.3620000000000001</v>
      </c>
      <c r="I15" s="35"/>
      <c r="J15" s="35"/>
    </row>
  </sheetData>
  <mergeCells count="3">
    <mergeCell ref="A3:A6"/>
    <mergeCell ref="B3:B6"/>
    <mergeCell ref="A2:B2"/>
  </mergeCells>
  <printOptions horizontalCentered="1"/>
  <pageMargins left="0.59055118110236227" right="0.39370078740157483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Тариф</vt:lpstr>
      <vt:lpstr>СВОД!Область_печати</vt:lpstr>
      <vt:lpstr>Тариф!Область_печати</vt:lpstr>
    </vt:vector>
  </TitlesOfParts>
  <Company>ZAO Trud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Харитонова А.Ю.</dc:creator>
  <cp:lastModifiedBy>Антон Н. Балышев</cp:lastModifiedBy>
  <cp:lastPrinted>2023-07-28T06:06:48Z</cp:lastPrinted>
  <dcterms:created xsi:type="dcterms:W3CDTF">2013-02-19T08:07:23Z</dcterms:created>
  <dcterms:modified xsi:type="dcterms:W3CDTF">2023-07-28T07:04:32Z</dcterms:modified>
</cp:coreProperties>
</file>