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Отдел по СДР\СД\ОБЩАЯ\ТЕНДЕР\ОГЗ м-конструкций минералка\ПС2\"/>
    </mc:Choice>
  </mc:AlternateContent>
  <bookViews>
    <workbookView xWindow="0" yWindow="0" windowWidth="28770" windowHeight="13920"/>
  </bookViews>
  <sheets>
    <sheet name="ПС2 ОГЗ утверж. - Расчет общей " sheetId="1" r:id="rId1"/>
  </sheets>
  <definedNames>
    <definedName name="_xlnm.Print_Titles" localSheetId="0">'ПС2 ОГЗ утверж. - Расчет общей '!$8:$8</definedName>
  </definedNames>
  <calcPr calcId="162913"/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<sst xmlns="http://schemas.openxmlformats.org/spreadsheetml/2006/main" count="95" uniqueCount="50">
  <si>
    <t>РАСЧЕТ ПОТРЕБНОСТИ В МАТЕРИАЛАХ</t>
  </si>
  <si>
    <t>Стройка</t>
  </si>
  <si>
    <t>Терминал по перевалке минеральных удобрений в морском торговом порту Усть-Луга. Перевалка аммиака</t>
  </si>
  <si>
    <t>Объект</t>
  </si>
  <si>
    <t>ПС2</t>
  </si>
  <si>
    <t>Смета № ПС2 ОГЗ</t>
  </si>
  <si>
    <t>Огензащита металлических конструкций. Здание ЦПУ</t>
  </si>
  <si>
    <t>№ п/п</t>
  </si>
  <si>
    <t>Код ресурса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</si>
  <si>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</si>
  <si>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</si>
  <si>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</si>
  <si>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</si>
  <si>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</si>
  <si>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01.7.06.03-0022</t>
  </si>
  <si>
    <t>Лента полиэтиленовая с липким слоем А50</t>
  </si>
  <si>
    <t>кг</t>
  </si>
  <si>
    <t xml:space="preserve">1 </t>
  </si>
  <si>
    <t>01.7.07.12-0022</t>
  </si>
  <si>
    <t>Пленка полиэтиленовая, толщина 0,2-0,5 мм</t>
  </si>
  <si>
    <t>м2</t>
  </si>
  <si>
    <t>01.7.16.02-0001</t>
  </si>
  <si>
    <t>Детали деревянные лесов из пиломатериалов хвойных пород</t>
  </si>
  <si>
    <t>м3</t>
  </si>
  <si>
    <t>01.7.16.02-0002</t>
  </si>
  <si>
    <t>Детали лесов стальные, укомплектованные пробками, крючками и хомутами, окрашенные</t>
  </si>
  <si>
    <t>т</t>
  </si>
  <si>
    <t>01.7.16.02-0003</t>
  </si>
  <si>
    <t>Детали стальных трубчатых лесов, укомплектованные пробками, крючками и хомутами, окрашенные</t>
  </si>
  <si>
    <t>01.7.17.08-0001</t>
  </si>
  <si>
    <t>Купрошлак</t>
  </si>
  <si>
    <t>01.7.20.08-0051</t>
  </si>
  <si>
    <t>Ветошь</t>
  </si>
  <si>
    <t>11.2.13.06-0011</t>
  </si>
  <si>
    <t>Щиты настила, все толщины</t>
  </si>
  <si>
    <t>14.5.09.11-0102</t>
  </si>
  <si>
    <t>Уайт-спирит</t>
  </si>
  <si>
    <t>Ресурсы заказчика</t>
  </si>
  <si>
    <t>Цена поставщика</t>
  </si>
  <si>
    <t>Грунтовка PRIMAPOX ST-LT</t>
  </si>
  <si>
    <t>Огнезащитный состав "PRIMATHERM C+"</t>
  </si>
  <si>
    <t>Огнезащитный терморасширяющийся атмосферостойкий  состав "PRIMATHERM SB"</t>
  </si>
  <si>
    <t>Разбавитель "BFG 270"</t>
  </si>
  <si>
    <t>Разбавитель "JFG 253"</t>
  </si>
  <si>
    <t>Финишный состав "PRIMATAN TOP 55 RAL b7005"</t>
  </si>
  <si>
    <t>л</t>
  </si>
  <si>
    <t>Разбавитель "FGM 631 LT"</t>
  </si>
  <si>
    <t>Составил:__________________________________</t>
  </si>
  <si>
    <t>[должность, подпись (инициалы, фамилия)]</t>
  </si>
  <si>
    <t>Проверил:__________________________________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</si>
</sst>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000"/>
    <numFmt numFmtId="166" formatCode="0.000000"/>
    <numFmt numFmtId="167" formatCode="0.000"/>
    <numFmt numFmtId="168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abSelected="1" workbookViewId="0">
      <selection activeCell="H34" sqref="H34"/>
    </sheetView>
  </sheetViews>
  <sheetFormatPr defaultColWidth="9.140625" defaultRowHeight="10.5" customHeight="1" x14ac:dyDescent="0.2"/>
  <cols>
    <col min="1" max="1" width="6.140625" style="1" customWidth="1"/>
    <col min="2" max="2" width="20.85546875" style="1" customWidth="1"/>
    <col min="3" max="3" width="49.42578125" style="1" customWidth="1"/>
    <col min="4" max="4" width="11" style="1" customWidth="1"/>
    <col min="5" max="5" width="13.5703125" style="1" customWidth="1"/>
    <col min="6" max="6" width="9" style="1" customWidth="1"/>
    <col min="7" max="7" width="0" style="1" hidden="1" customWidth="1"/>
    <col min="8" max="16" width="9.140625" style="1"/>
    <col min="17" max="19" width="74" style="2" hidden="1" customWidth="1"/>
    <col min="20" max="21" width="101" style="2" hidden="1" customWidth="1"/>
    <col min="22" max="16384" width="9.140625" style="1"/>
  </cols>
  <sheetData>
    <row r="1" spans="1:21" customFormat="1" ht="15.75" x14ac:dyDescent="0.25">
      <c r="C1" s="3" t="s">
        <v>0</v>
      </c>
    </row>
    <row r="2" spans="1:21" customFormat="1" ht="10.5" customHeight="1" x14ac:dyDescent="0.25">
      <c r="C2" s="4"/>
    </row>
    <row r="3" spans="1:21" customFormat="1" ht="24.75" x14ac:dyDescent="0.25">
      <c r="A3" s="4"/>
      <c r="B3" s="5" t="s">
        <v>1</v>
      </c>
      <c r="C3" s="21" t="s">
        <v>2</v>
      </c>
      <c r="D3" s="21"/>
      <c r="E3" s="21"/>
      <c r="Q3" s="6" t="s">
        <v>2</v>
      </c>
    </row>
    <row r="4" spans="1:21" customFormat="1" ht="15" x14ac:dyDescent="0.25">
      <c r="B4" s="5" t="s">
        <v>3</v>
      </c>
      <c r="C4" s="21" t="s">
        <v>4</v>
      </c>
      <c r="D4" s="21"/>
      <c r="E4" s="21"/>
      <c r="R4" s="6" t="s">
        <v>4</v>
      </c>
    </row>
    <row r="5" spans="1:21" customFormat="1" ht="15" x14ac:dyDescent="0.25">
      <c r="B5" s="5" t="s">
        <v>5</v>
      </c>
      <c r="C5" s="21" t="s">
        <v>6</v>
      </c>
      <c r="D5" s="21"/>
      <c r="E5" s="21"/>
      <c r="S5" s="6" t="s">
        <v>6</v>
      </c>
    </row>
    <row r="6" spans="1:21" customFormat="1" ht="19.5" customHeight="1" x14ac:dyDescent="0.25">
      <c r="A6" s="7"/>
    </row>
    <row r="7" spans="1:21" customFormat="1" ht="36" customHeight="1" x14ac:dyDescent="0.25">
      <c r="A7" s="8" t="s">
        <v>7</v>
      </c>
      <c r="B7" s="8" t="s">
        <v>8</v>
      </c>
      <c r="C7" s="8" t="s">
        <v>9</v>
      </c>
      <c r="D7" s="8" t="s">
        <v>10</v>
      </c>
      <c r="E7" s="8" t="s">
        <v>11</v>
      </c>
    </row>
    <row r="8" spans="1:21" customFormat="1" ht="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</row>
    <row r="9" spans="1:21" customFormat="1" ht="15" x14ac:dyDescent="0.25">
      <c r="A9" s="22" t="s">
        <v>12</v>
      </c>
      <c r="B9" s="23"/>
      <c r="C9" s="23"/>
      <c r="D9" s="23"/>
      <c r="E9" s="24"/>
      <c r="T9" s="10" t="s">
        <v>12</v>
      </c>
    </row>
    <row r="10" spans="1:21" customFormat="1" ht="15" x14ac:dyDescent="0.25">
      <c r="A10" s="22" t="s">
        <v>13</v>
      </c>
      <c r="B10" s="23"/>
      <c r="C10" s="23"/>
      <c r="D10" s="23"/>
      <c r="E10" s="24"/>
      <c r="T10" s="10"/>
      <c r="U10" s="10" t="s">
        <v>13</v>
      </c>
    </row>
    <row r="11" spans="1:21" customFormat="1" ht="15" x14ac:dyDescent="0.25">
      <c r="A11" s="11">
        <f>IF(G11&lt;&gt;"",COUNTA(G$1:G11),"")</f>
        <v>1</v>
      </c>
      <c r="B11" s="12" t="s">
        <v>14</v>
      </c>
      <c r="C11" s="13" t="s">
        <v>15</v>
      </c>
      <c r="D11" s="14" t="s">
        <v>16</v>
      </c>
      <c r="E11" s="15">
        <v>229.78249</v>
      </c>
      <c r="G11" s="1" t="s">
        <v>17</v>
      </c>
      <c r="T11" s="10"/>
      <c r="U11" s="10"/>
    </row>
    <row r="12" spans="1:21" customFormat="1" ht="15" x14ac:dyDescent="0.25">
      <c r="A12" s="11">
        <f>IF(G12&lt;&gt;"",COUNTA(G$1:G12),"")</f>
        <v>2</v>
      </c>
      <c r="B12" s="12" t="s">
        <v>18</v>
      </c>
      <c r="C12" s="13" t="s">
        <v>19</v>
      </c>
      <c r="D12" s="14" t="s">
        <v>20</v>
      </c>
      <c r="E12" s="16">
        <v>3559.6151</v>
      </c>
      <c r="G12" s="1" t="s">
        <v>17</v>
      </c>
      <c r="T12" s="10"/>
      <c r="U12" s="10"/>
    </row>
    <row r="13" spans="1:21" customFormat="1" ht="15" x14ac:dyDescent="0.25">
      <c r="A13" s="11">
        <f>IF(G13&lt;&gt;"",COUNTA(G$1:G13),"")</f>
        <v>3</v>
      </c>
      <c r="B13" s="12" t="s">
        <v>21</v>
      </c>
      <c r="C13" s="13" t="s">
        <v>22</v>
      </c>
      <c r="D13" s="14" t="s">
        <v>23</v>
      </c>
      <c r="E13" s="17">
        <v>16.894086000000001</v>
      </c>
      <c r="G13" s="1" t="s">
        <v>17</v>
      </c>
      <c r="T13" s="10"/>
      <c r="U13" s="10"/>
    </row>
    <row r="14" spans="1:21" customFormat="1" ht="22.5" x14ac:dyDescent="0.25">
      <c r="A14" s="11">
        <f>IF(G14&lt;&gt;"",COUNTA(G$1:G14),"")</f>
        <v>4</v>
      </c>
      <c r="B14" s="12" t="s">
        <v>24</v>
      </c>
      <c r="C14" s="13" t="s">
        <v>25</v>
      </c>
      <c r="D14" s="14" t="s">
        <v>26</v>
      </c>
      <c r="E14" s="17">
        <v>1.3301270000000001</v>
      </c>
      <c r="G14" s="1" t="s">
        <v>17</v>
      </c>
      <c r="T14" s="10"/>
      <c r="U14" s="10"/>
    </row>
    <row r="15" spans="1:21" customFormat="1" ht="22.5" x14ac:dyDescent="0.25">
      <c r="A15" s="11">
        <f>IF(G15&lt;&gt;"",COUNTA(G$1:G15),"")</f>
        <v>5</v>
      </c>
      <c r="B15" s="12" t="s">
        <v>27</v>
      </c>
      <c r="C15" s="13" t="s">
        <v>28</v>
      </c>
      <c r="D15" s="14" t="s">
        <v>26</v>
      </c>
      <c r="E15" s="18">
        <v>1.0640000000000001</v>
      </c>
      <c r="G15" s="1" t="s">
        <v>17</v>
      </c>
      <c r="T15" s="10"/>
      <c r="U15" s="10"/>
    </row>
    <row r="16" spans="1:21" customFormat="1" ht="15" x14ac:dyDescent="0.25">
      <c r="A16" s="11">
        <f>IF(G16&lt;&gt;"",COUNTA(G$1:G16),"")</f>
        <v>6</v>
      </c>
      <c r="B16" s="12" t="s">
        <v>29</v>
      </c>
      <c r="C16" s="13" t="s">
        <v>30</v>
      </c>
      <c r="D16" s="14" t="s">
        <v>26</v>
      </c>
      <c r="E16" s="17">
        <v>61.356684000000001</v>
      </c>
      <c r="G16" s="1" t="s">
        <v>17</v>
      </c>
      <c r="T16" s="10"/>
      <c r="U16" s="10"/>
    </row>
    <row r="17" spans="1:21" customFormat="1" ht="15" x14ac:dyDescent="0.25">
      <c r="A17" s="11">
        <f>IF(G17&lt;&gt;"",COUNTA(G$1:G17),"")</f>
        <v>7</v>
      </c>
      <c r="B17" s="12" t="s">
        <v>31</v>
      </c>
      <c r="C17" s="13" t="s">
        <v>32</v>
      </c>
      <c r="D17" s="14" t="s">
        <v>16</v>
      </c>
      <c r="E17" s="15">
        <v>1241.9490499999999</v>
      </c>
      <c r="G17" s="1" t="s">
        <v>17</v>
      </c>
      <c r="T17" s="10"/>
      <c r="U17" s="10"/>
    </row>
    <row r="18" spans="1:21" customFormat="1" ht="15" x14ac:dyDescent="0.25">
      <c r="A18" s="11">
        <f>IF(G18&lt;&gt;"",COUNTA(G$1:G18),"")</f>
        <v>8</v>
      </c>
      <c r="B18" s="12" t="s">
        <v>33</v>
      </c>
      <c r="C18" s="13" t="s">
        <v>34</v>
      </c>
      <c r="D18" s="14" t="s">
        <v>20</v>
      </c>
      <c r="E18" s="16">
        <v>232.71180000000001</v>
      </c>
      <c r="G18" s="1" t="s">
        <v>17</v>
      </c>
      <c r="T18" s="10"/>
      <c r="U18" s="10"/>
    </row>
    <row r="19" spans="1:21" customFormat="1" ht="15" x14ac:dyDescent="0.25">
      <c r="A19" s="11">
        <f>IF(G19&lt;&gt;"",COUNTA(G$1:G19),"")</f>
        <v>9</v>
      </c>
      <c r="B19" s="12" t="s">
        <v>35</v>
      </c>
      <c r="C19" s="13" t="s">
        <v>36</v>
      </c>
      <c r="D19" s="14" t="s">
        <v>16</v>
      </c>
      <c r="E19" s="15">
        <v>1074.91212</v>
      </c>
      <c r="G19" s="1" t="s">
        <v>17</v>
      </c>
      <c r="T19" s="10"/>
      <c r="U19" s="10"/>
    </row>
    <row r="20" spans="1:21" customFormat="1" ht="15" x14ac:dyDescent="0.25">
      <c r="A20" s="22" t="s">
        <v>37</v>
      </c>
      <c r="B20" s="23"/>
      <c r="C20" s="23"/>
      <c r="D20" s="23"/>
      <c r="E20" s="24"/>
      <c r="T20" s="10" t="s">
        <v>37</v>
      </c>
      <c r="U20" s="10"/>
    </row>
    <row r="21" spans="1:21" customFormat="1" ht="15" x14ac:dyDescent="0.25">
      <c r="A21" s="22" t="s">
        <v>13</v>
      </c>
      <c r="B21" s="23"/>
      <c r="C21" s="23"/>
      <c r="D21" s="23"/>
      <c r="E21" s="24"/>
      <c r="T21" s="10"/>
      <c r="U21" s="10" t="s">
        <v>13</v>
      </c>
    </row>
    <row r="22" spans="1:21" customFormat="1" ht="15" x14ac:dyDescent="0.25">
      <c r="A22" s="11">
        <f>IF(G22&lt;&gt;"",COUNTA(G$1:G22),"")</f>
        <v>10</v>
      </c>
      <c r="B22" s="12" t="s">
        <v>38</v>
      </c>
      <c r="C22" s="13" t="s">
        <v>39</v>
      </c>
      <c r="D22" s="14" t="s">
        <v>16</v>
      </c>
      <c r="E22" s="17">
        <v>268.734466</v>
      </c>
      <c r="G22" s="1" t="s">
        <v>17</v>
      </c>
      <c r="T22" s="10"/>
      <c r="U22" s="10"/>
    </row>
    <row r="23" spans="1:21" customFormat="1" ht="15" x14ac:dyDescent="0.25">
      <c r="A23" s="11">
        <f>IF(G23&lt;&gt;"",COUNTA(G$1:G23),"")</f>
        <v>11</v>
      </c>
      <c r="B23" s="12" t="s">
        <v>38</v>
      </c>
      <c r="C23" s="13" t="s">
        <v>40</v>
      </c>
      <c r="D23" s="14" t="s">
        <v>16</v>
      </c>
      <c r="E23" s="19">
        <v>17728.900000000001</v>
      </c>
      <c r="G23" s="1" t="s">
        <v>17</v>
      </c>
      <c r="T23" s="10"/>
      <c r="U23" s="10"/>
    </row>
    <row r="24" spans="1:21" customFormat="1" ht="22.5" x14ac:dyDescent="0.25">
      <c r="A24" s="11">
        <f>IF(G24&lt;&gt;"",COUNTA(G$1:G24),"")</f>
        <v>12</v>
      </c>
      <c r="B24" s="12" t="s">
        <v>38</v>
      </c>
      <c r="C24" s="13" t="s">
        <v>41</v>
      </c>
      <c r="D24" s="14" t="s">
        <v>16</v>
      </c>
      <c r="E24" s="19">
        <v>12619.6</v>
      </c>
      <c r="G24" s="1" t="s">
        <v>17</v>
      </c>
      <c r="T24" s="10"/>
      <c r="U24" s="10"/>
    </row>
    <row r="25" spans="1:21" customFormat="1" ht="15" x14ac:dyDescent="0.25">
      <c r="A25" s="11">
        <f>IF(G25&lt;&gt;"",COUNTA(G$1:G25),"")</f>
        <v>13</v>
      </c>
      <c r="B25" s="12" t="s">
        <v>38</v>
      </c>
      <c r="C25" s="13" t="s">
        <v>42</v>
      </c>
      <c r="D25" s="14" t="s">
        <v>16</v>
      </c>
      <c r="E25" s="20">
        <v>602.78</v>
      </c>
      <c r="G25" s="1" t="s">
        <v>17</v>
      </c>
      <c r="T25" s="10"/>
      <c r="U25" s="10"/>
    </row>
    <row r="26" spans="1:21" customFormat="1" ht="15" x14ac:dyDescent="0.25">
      <c r="A26" s="11">
        <f>IF(G26&lt;&gt;"",COUNTA(G$1:G26),"")</f>
        <v>14</v>
      </c>
      <c r="B26" s="12" t="s">
        <v>38</v>
      </c>
      <c r="C26" s="13" t="s">
        <v>43</v>
      </c>
      <c r="D26" s="14" t="s">
        <v>16</v>
      </c>
      <c r="E26" s="20">
        <v>174.76</v>
      </c>
      <c r="G26" s="1" t="s">
        <v>17</v>
      </c>
      <c r="T26" s="10"/>
      <c r="U26" s="10"/>
    </row>
    <row r="27" spans="1:21" customFormat="1" ht="15" x14ac:dyDescent="0.25">
      <c r="A27" s="11">
        <f>IF(G27&lt;&gt;"",COUNTA(G$1:G27),"")</f>
        <v>15</v>
      </c>
      <c r="B27" s="12" t="s">
        <v>38</v>
      </c>
      <c r="C27" s="13" t="s">
        <v>44</v>
      </c>
      <c r="D27" s="14" t="s">
        <v>16</v>
      </c>
      <c r="E27" s="20">
        <v>1747.63</v>
      </c>
      <c r="G27" s="1" t="s">
        <v>17</v>
      </c>
      <c r="T27" s="10"/>
      <c r="U27" s="10"/>
    </row>
    <row r="28" spans="1:21" customFormat="1" ht="15" x14ac:dyDescent="0.25">
      <c r="A28" s="11">
        <f>IF(G28&lt;&gt;"",COUNTA(G$1:G28),"")</f>
        <v>16</v>
      </c>
      <c r="B28" s="12" t="s">
        <v>38</v>
      </c>
      <c r="C28" s="13" t="s">
        <v>42</v>
      </c>
      <c r="D28" s="14" t="s">
        <v>45</v>
      </c>
      <c r="E28" s="20">
        <v>429.06</v>
      </c>
      <c r="G28" s="1" t="s">
        <v>17</v>
      </c>
      <c r="T28" s="10"/>
      <c r="U28" s="10"/>
    </row>
    <row r="29" spans="1:21" customFormat="1" ht="15" x14ac:dyDescent="0.25">
      <c r="A29" s="11">
        <f>IF(G29&lt;&gt;"",COUNTA(G$1:G29),"")</f>
        <v>17</v>
      </c>
      <c r="B29" s="12" t="s">
        <v>38</v>
      </c>
      <c r="C29" s="13" t="s">
        <v>46</v>
      </c>
      <c r="D29" s="14" t="s">
        <v>45</v>
      </c>
      <c r="E29" s="20">
        <v>3971.81</v>
      </c>
      <c r="G29" s="1" t="s">
        <v>17</v>
      </c>
      <c r="T29" s="10"/>
      <c r="U29" s="10"/>
    </row>
    <row r="30" spans="1:21" customFormat="1" ht="13.5" customHeight="1" x14ac:dyDescent="0.25"/>
    <row r="31" spans="1:21" customFormat="1" ht="11.25" customHeight="1" x14ac:dyDescent="0.25">
      <c r="A31" s="25" t="s">
        <v>47</v>
      </c>
      <c r="B31" s="25"/>
      <c r="C31" s="25"/>
      <c r="D31" s="25"/>
      <c r="E31" s="25"/>
    </row>
    <row r="32" spans="1:21" customFormat="1" ht="15" customHeight="1" x14ac:dyDescent="0.25">
      <c r="A32" s="26" t="s">
        <v>48</v>
      </c>
      <c r="B32" s="26"/>
      <c r="C32" s="26"/>
      <c r="D32" s="26"/>
      <c r="E32" s="26"/>
    </row>
    <row r="33" spans="1:5" customFormat="1" ht="11.25" customHeight="1" x14ac:dyDescent="0.25">
      <c r="A33" s="25" t="s">
        <v>49</v>
      </c>
      <c r="B33" s="25"/>
      <c r="C33" s="25"/>
      <c r="D33" s="25"/>
      <c r="E33" s="25"/>
    </row>
    <row r="34" spans="1:5" customFormat="1" ht="15" customHeight="1" x14ac:dyDescent="0.25">
      <c r="A34" s="26" t="s">
        <v>48</v>
      </c>
      <c r="B34" s="26"/>
      <c r="C34" s="26"/>
      <c r="D34" s="26"/>
      <c r="E34" s="26"/>
    </row>
  </sheetData>
  <mergeCells count="11">
    <mergeCell ref="A34:E34"/>
    <mergeCell ref="A20:E20"/>
    <mergeCell ref="A21:E21"/>
    <mergeCell ref="A31:E31"/>
    <mergeCell ref="A32:E32"/>
    <mergeCell ref="A33:E33"/>
    <mergeCell ref="C3:E3"/>
    <mergeCell ref="C4:E4"/>
    <mergeCell ref="C5:E5"/>
    <mergeCell ref="A9:E9"/>
    <mergeCell ref="A10:E10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ПС2 ОГЗ утверж. - Расчет общей </vt:lpstr>
      <vt:lpstr>'ПС2 ОГЗ утверж. - Расчет общей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Пузырева Наталия Семеновна</cp:lastModifiedBy>
  <cp:lastPrinted>2022-10-24T12:13:08Z</cp:lastPrinted>
  <dcterms:created xsi:type="dcterms:W3CDTF">2020-09-30T08:50:27Z</dcterms:created>
  <dcterms:modified xsi:type="dcterms:W3CDTF">2024-11-08T05:55:06Z</dcterms:modified>
</cp:coreProperties>
</file>