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8692" windowHeight="12540" activeTab="0"/>
  </bookViews>
  <sheets>
    <sheet name="ЛН 05-01-01" sheetId="1" r:id="rId1"/>
  </sheets>
  <definedNames>
    <definedName name="_xlnm.Print_Titles" localSheetId="0">'ЛН 05-01-01'!$25:$25</definedName>
    <definedName name="_xlnm.Print_Area" localSheetId="0">'ЛН 05-01-01'!$A$1:$N$120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&lt;&gt;</author>
    <author>Andrey</author>
    <author>Волченков Сергей</author>
    <author>G_Alex</author>
    <author>Alex</author>
    <author>Алексей</author>
    <author>Alex Sosedko</author>
    <author>Lexy</author>
    <author>Пользователь</author>
    <author>Соседко А.Н.</author>
  </authors>
  <commentList>
    <comment ref="A120" authorId="0">
      <text>
        <r>
          <rPr>
            <sz val="8"/>
            <rFont val="Tahoma"/>
            <family val="2"/>
          </rPr>
          <t xml:space="preserve"> Хвост::&lt;Проверил&gt;</t>
        </r>
      </text>
    </comment>
    <comment ref="A118" authorId="0">
      <text>
        <r>
          <rPr>
            <sz val="8"/>
            <rFont val="Tahoma"/>
            <family val="2"/>
          </rPr>
          <t xml:space="preserve"> Хвост::&lt;Составил&gt;</t>
        </r>
      </text>
    </comment>
    <comment ref="N116" authorId="0">
      <text>
        <r>
          <rPr>
            <sz val="8"/>
            <rFont val="Tahoma"/>
            <family val="2"/>
          </rPr>
          <t xml:space="preserve"> Итоги::&lt;Эксплуатация машин (итоги)&gt;
&lt;З/п машинистов (итоги)&gt;</t>
        </r>
      </text>
    </comment>
    <comment ref="M116" authorId="0">
      <text>
        <r>
          <rPr>
            <sz val="8"/>
            <rFont val="Tahoma"/>
            <family val="2"/>
          </rPr>
          <t xml:space="preserve"> Итоги::&lt;З/п основных рабочих (итоги)&gt;
&lt;Материалы (итоги)&gt;</t>
        </r>
      </text>
    </comment>
    <comment ref="L116" authorId="0">
      <text>
        <r>
          <rPr>
            <sz val="8"/>
            <rFont val="Tahoma"/>
            <family val="2"/>
          </rPr>
          <t xml:space="preserve"> Итоги::&lt;Прямые затраты (итоги)&gt;</t>
        </r>
      </text>
    </comment>
    <comment ref="I116" authorId="1">
      <text>
        <r>
          <rPr>
            <b/>
            <sz val="8"/>
            <rFont val="Tahoma"/>
            <family val="2"/>
          </rPr>
          <t xml:space="preserve"> Итоги::&lt;Эксплуатация машин в базисных ценах (итоги)&gt;
&lt;З/п машинистов в базисных ценах (итоги)&gt;</t>
        </r>
      </text>
    </comment>
    <comment ref="H116" authorId="1">
      <text>
        <r>
          <rPr>
            <b/>
            <sz val="8"/>
            <rFont val="Tahoma"/>
            <family val="2"/>
          </rPr>
          <t xml:space="preserve"> Итоги::&lt;З/п основных рабочих в базисных ценах (итоги)&gt;
&lt;Материалы в базисных ценах (итоги)&gt;
</t>
        </r>
      </text>
    </comment>
    <comment ref="G116" authorId="1">
      <text>
        <r>
          <rPr>
            <b/>
            <sz val="8"/>
            <rFont val="Tahoma"/>
            <family val="2"/>
          </rPr>
          <t xml:space="preserve"> Итоги::&lt;Прямые затраты в базисных ценах (итоги)&gt;
</t>
        </r>
      </text>
    </comment>
    <comment ref="A116" authorId="2">
      <text>
        <r>
          <rPr>
            <b/>
            <sz val="8"/>
            <rFont val="Tahoma"/>
            <family val="2"/>
          </rPr>
          <t xml:space="preserve"> Итоги::&lt;Текстовая часть (итоги)&gt;</t>
        </r>
      </text>
    </comment>
    <comment ref="N25" authorId="3">
      <text>
        <r>
          <rPr>
            <b/>
            <sz val="8"/>
            <rFont val="Tahoma"/>
            <family val="2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M25" authorId="4">
      <text>
        <r>
          <rPr>
            <sz val="10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L25" authorId="0">
      <text>
        <r>
          <rPr>
            <sz val="8"/>
            <rFont val="Tahoma"/>
            <family val="2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K25" authorId="5">
      <text>
        <r>
          <rPr>
            <sz val="10"/>
            <rFont val="Tahoma"/>
            <family val="2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J25" authorId="5">
      <text>
        <r>
          <rPr>
            <sz val="10"/>
            <rFont val="Tahoma"/>
            <family val="2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
(&lt;Формула текущей цены единицы МАТ&gt;)</t>
        </r>
      </text>
    </comment>
    <comment ref="I25" authorId="6">
      <text>
        <r>
          <rPr>
            <b/>
            <sz val="9"/>
            <rFont val="Tahoma"/>
            <family val="2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H25" authorId="6">
      <text>
        <r>
          <rPr>
            <b/>
            <sz val="9"/>
            <rFont val="Tahoma"/>
            <family val="2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G25" authorId="6">
      <text>
        <r>
          <rPr>
            <b/>
            <sz val="9"/>
            <rFont val="Tahoma"/>
            <family val="2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F25" authorId="6">
      <text>
        <r>
          <rPr>
            <b/>
            <sz val="9"/>
            <rFont val="Tahoma"/>
            <family val="2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E25" authorId="6">
      <text>
        <r>
          <rPr>
            <b/>
            <sz val="9"/>
            <rFont val="Tahoma"/>
            <family val="2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
(&lt;Формула базисной цены единицы МАТ&gt;)</t>
        </r>
      </text>
    </comment>
    <comment ref="D25" authorId="7">
      <text>
        <r>
          <rPr>
            <b/>
            <sz val="8"/>
            <rFont val="Tahoma"/>
            <family val="2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C25" authorId="4">
      <text>
        <r>
          <rPr>
            <sz val="10"/>
            <rFont val="Tahoma"/>
            <family val="2"/>
          </rPr>
          <t xml:space="preserve"> РесСмета::&lt;Количество всего (физ. объем) по позиции&gt;
----------
(&lt;Формула расчета физ. объема&gt;)</t>
        </r>
      </text>
    </comment>
    <comment ref="B25" authorId="4">
      <text>
        <r>
          <rPr>
            <sz val="10"/>
            <rFont val="Tahoma"/>
            <family val="2"/>
          </rPr>
          <t xml:space="preserve"> РесСмета:: &lt;Обоснование (код) позиции&gt;
---------------------------------
&lt;Наименование (текстовая часть) расценки&gt;
(&lt;Ед. измерения по расценке&gt;)&lt;Пустой идентификатор&gt;
---------------------------------
&lt;Обоснование коэффициентов&gt;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A25" authorId="4">
      <text>
        <r>
          <rPr>
            <sz val="10"/>
            <rFont val="Tahoma"/>
            <family val="2"/>
          </rPr>
          <t xml:space="preserve"> РесСмета::&lt;Номер позиции по смете&gt;
</t>
        </r>
      </text>
    </comment>
    <comment ref="F20" authorId="6">
      <text>
        <r>
          <rPr>
            <b/>
            <sz val="9"/>
            <rFont val="Tahoma"/>
            <family val="2"/>
          </rPr>
          <t xml:space="preserve"> Титул::&lt;подпись 102 значение&gt;</t>
        </r>
      </text>
    </comment>
    <comment ref="L19" authorId="5">
      <text>
        <r>
          <rPr>
            <b/>
            <sz val="8"/>
            <rFont val="Tahoma"/>
            <family val="2"/>
          </rPr>
          <t xml:space="preserve"> ИтогоБИМ::&lt;Итого ТЗМ&gt;</t>
        </r>
      </text>
    </comment>
    <comment ref="J19" authorId="5">
      <text>
        <r>
          <rPr>
            <b/>
            <sz val="8"/>
            <rFont val="Tahoma"/>
            <family val="2"/>
          </rPr>
          <t xml:space="preserve"> ИтогоБазЦ::&lt;Итого ТЗМ&gt;</t>
        </r>
      </text>
    </comment>
    <comment ref="L18" authorId="5">
      <text>
        <r>
          <rPr>
            <b/>
            <sz val="8"/>
            <rFont val="Tahoma"/>
            <family val="2"/>
          </rPr>
          <t xml:space="preserve"> ИтогоБИМ::&lt;Итого ТЗ&gt;</t>
        </r>
      </text>
    </comment>
    <comment ref="J18" authorId="5">
      <text>
        <r>
          <rPr>
            <b/>
            <sz val="8"/>
            <rFont val="Tahoma"/>
            <family val="2"/>
          </rPr>
          <t xml:space="preserve"> ИтогоБазЦ::&lt;Итого ТЗ&gt;</t>
        </r>
      </text>
    </comment>
    <comment ref="L17" authorId="5">
      <text>
        <r>
          <rPr>
            <b/>
            <sz val="8"/>
            <rFont val="Tahoma"/>
            <family val="2"/>
          </rPr>
          <t xml:space="preserve"> ИтогоБИМ::=&lt;Итого ФОТ&gt;/1000</t>
        </r>
      </text>
    </comment>
    <comment ref="J17" authorId="5">
      <text>
        <r>
          <rPr>
            <b/>
            <sz val="8"/>
            <rFont val="Tahoma"/>
            <family val="2"/>
          </rPr>
          <t xml:space="preserve"> ИтогоБазЦ::=&lt;Итого ФОТ&gt;/1000</t>
        </r>
      </text>
    </comment>
    <comment ref="L16" authorId="2">
      <text>
        <r>
          <rPr>
            <b/>
            <sz val="8"/>
            <rFont val="Tahoma"/>
            <family val="2"/>
          </rPr>
          <t xml:space="preserve"> ИтогоБИМ::=&lt;Итого по расчету&gt;/1000</t>
        </r>
      </text>
    </comment>
    <comment ref="J16" authorId="2">
      <text>
        <r>
          <rPr>
            <b/>
            <sz val="8"/>
            <rFont val="Tahoma"/>
            <family val="2"/>
          </rPr>
          <t xml:space="preserve"> ИтогоБазЦ::=&lt;Итого по расчету&gt;/1000</t>
        </r>
      </text>
    </comment>
    <comment ref="B15" authorId="2">
      <text>
        <r>
          <rPr>
            <b/>
            <sz val="8"/>
            <rFont val="Tahoma"/>
            <family val="2"/>
          </rPr>
          <t xml:space="preserve"> Титул::&lt;Основание&gt;</t>
        </r>
      </text>
    </comment>
    <comment ref="A12" authorId="4">
      <text>
        <r>
          <rPr>
            <b/>
            <sz val="10"/>
            <rFont val="Tahoma"/>
            <family val="2"/>
          </rPr>
          <t xml:space="preserve"> Титул::на &lt;Наименование локальной сметы&gt;,&lt;Наименование объекта&gt;</t>
        </r>
      </text>
    </comment>
    <comment ref="A10" authorId="8">
      <text>
        <r>
          <rPr>
            <sz val="8"/>
            <rFont val="Tahoma"/>
            <family val="2"/>
          </rPr>
          <t xml:space="preserve"> Титул::&lt;Индекс/ЛН локальной сметы&gt;
</t>
        </r>
      </text>
    </comment>
    <comment ref="A7" authorId="4">
      <text>
        <r>
          <rPr>
            <sz val="10"/>
            <rFont val="Tahoma"/>
            <family val="2"/>
          </rPr>
          <t xml:space="preserve"> Титул::&lt;Наименование стройки&gt;
</t>
        </r>
      </text>
    </comment>
    <comment ref="I4" authorId="9">
      <text>
        <r>
          <rPr>
            <b/>
            <sz val="8"/>
            <rFont val="Tahoma"/>
            <family val="2"/>
          </rPr>
          <t xml:space="preserve"> Титул::_________________ /&lt;подпись 200 атрибут 950 значение&gt;/</t>
        </r>
      </text>
    </comment>
    <comment ref="A4" authorId="10">
      <text>
        <r>
          <rPr>
            <b/>
            <sz val="8"/>
            <rFont val="Tahoma"/>
            <family val="2"/>
          </rPr>
          <t xml:space="preserve"> Титул::_________________ /&lt;подпись 210 атрибут 950 значение&gt;/</t>
        </r>
      </text>
    </comment>
    <comment ref="I3" authorId="9">
      <text>
        <r>
          <rPr>
            <b/>
            <sz val="8"/>
            <rFont val="Tahoma"/>
            <family val="2"/>
          </rPr>
          <t xml:space="preserve"> Титул::&lt;подпись 200 атрибут 950 текст&gt;  &lt;подпись 200 значение&gt;</t>
        </r>
      </text>
    </comment>
    <comment ref="A3" authorId="10">
      <text>
        <r>
          <rPr>
            <b/>
            <sz val="8"/>
            <rFont val="Tahoma"/>
            <family val="2"/>
          </rPr>
          <t xml:space="preserve"> Титул::&lt;подпись 210 атрибут 950 текст&gt;  &lt;подпись 210 значение&gt;</t>
        </r>
      </text>
    </comment>
  </commentList>
</comments>
</file>

<file path=xl/sharedStrings.xml><?xml version="1.0" encoding="utf-8"?>
<sst xmlns="http://schemas.openxmlformats.org/spreadsheetml/2006/main" count="359" uniqueCount="254">
  <si>
    <t xml:space="preserve">Проверил: </t>
  </si>
  <si>
    <t xml:space="preserve">Составил: </t>
  </si>
  <si>
    <t xml:space="preserve">    ВСЕГО по смете</t>
  </si>
  <si>
    <t xml:space="preserve">    НДС 20%</t>
  </si>
  <si>
    <t xml:space="preserve">    Итого</t>
  </si>
  <si>
    <t>ВСЕГО по смете</t>
  </si>
  <si>
    <t>Сметная прибыль</t>
  </si>
  <si>
    <t>Накладные расходы</t>
  </si>
  <si>
    <t xml:space="preserve">       эксплуатация машин и механизмов</t>
  </si>
  <si>
    <t xml:space="preserve">       материалы</t>
  </si>
  <si>
    <t xml:space="preserve">       фонд оплаты труда (ФОТ)</t>
  </si>
  <si>
    <t xml:space="preserve">    В том числе (справочно):</t>
  </si>
  <si>
    <t>1284231
188316</t>
  </si>
  <si>
    <t>151824
9433873</t>
  </si>
  <si>
    <t>Итого прямые затраты по смете с учетом индексов, в текущих ценах</t>
  </si>
  <si>
    <t>214957
9093</t>
  </si>
  <si>
    <t>7331
1049247</t>
  </si>
  <si>
    <t>Итого прямые затраты по смете</t>
  </si>
  <si>
    <t>Итого по разделу 1 Тип 1</t>
  </si>
  <si>
    <t xml:space="preserve">
----------
395171</t>
  </si>
  <si>
    <t xml:space="preserve">
----------
4249,15
(4999/1,2*1,02)</t>
  </si>
  <si>
    <t xml:space="preserve">
----------
61267</t>
  </si>
  <si>
    <t xml:space="preserve">
----------
658,78
(4249,15/6,45)</t>
  </si>
  <si>
    <t xml:space="preserve"> https://mzhbi.ru/bortovoj-kamen-br-300.60.20.html
---------------------------------
Камни бортовые БР 300.60.20
(шт) </t>
  </si>
  <si>
    <t xml:space="preserve">
----------
68653</t>
  </si>
  <si>
    <t xml:space="preserve">
----------
442,92</t>
  </si>
  <si>
    <t xml:space="preserve">
----------
9784</t>
  </si>
  <si>
    <t xml:space="preserve">
----------
63,12</t>
  </si>
  <si>
    <t xml:space="preserve"> ФССЦ-05.2.03.03-0032
---------------------------------
Камни бортовые БР 100.30.15, бетон В30 (М400), объем 0,043 м3
(шт) </t>
  </si>
  <si>
    <t>Всего с НР и СП</t>
  </si>
  <si>
    <t/>
  </si>
  <si>
    <t>Сметная прибыль от ФОТ(30775 руб.)</t>
  </si>
  <si>
    <t>Накладные расходы от ФОТ(30775 руб.)</t>
  </si>
  <si>
    <t>1837
----------
456</t>
  </si>
  <si>
    <t>30319
----------
65711</t>
  </si>
  <si>
    <t>10,15
----------
20,71</t>
  </si>
  <si>
    <t>20,71
----------
7,18</t>
  </si>
  <si>
    <t>181
----------
22</t>
  </si>
  <si>
    <t>1464
----------
9152</t>
  </si>
  <si>
    <t>73,02
----------
8,7</t>
  </si>
  <si>
    <t>590,51
----------
3690,05</t>
  </si>
  <si>
    <t>2,48
----------
((155+93) / 100)</t>
  </si>
  <si>
    <t xml:space="preserve"> ФЕР27-02-010-02
---------------------------------
Установка бортовых камней бетонных: при других видах покрытий
(100 м) </t>
  </si>
  <si>
    <t xml:space="preserve">
----------
950903</t>
  </si>
  <si>
    <t xml:space="preserve">
----------
4414,01</t>
  </si>
  <si>
    <t xml:space="preserve">
----------
103425</t>
  </si>
  <si>
    <t xml:space="preserve">
----------
480,09</t>
  </si>
  <si>
    <t>215,4284
----------
(12,1*4*4451/1000)</t>
  </si>
  <si>
    <t xml:space="preserve"> ФССЦ-04.2.01.01-0052
---------------------------------
Смеси асфальтобетонные плотные мелкозернистые тип В марка III
(т) </t>
  </si>
  <si>
    <t>Сметная прибыль от ФОТ(3769 руб.)</t>
  </si>
  <si>
    <t>Накладные расходы от ФОТ(3769 руб.)</t>
  </si>
  <si>
    <t>20372
----------
1988</t>
  </si>
  <si>
    <t>4,45
----------
20,71</t>
  </si>
  <si>
    <t>20,71
----------
1</t>
  </si>
  <si>
    <t>4578
----------
96</t>
  </si>
  <si>
    <t>1028,6
----------
21,48</t>
  </si>
  <si>
    <t xml:space="preserve"> ФЕР27-06-032-01
---------------------------------
При изменении толщины покрытия на 0,5 см добавлять или исключать: к расценке 27-06-031-01
(1000 м2) 
---------------------------------
(6-4)/05 ПЗ=4 (ОЗП=4; ЭМ=4 к расх.; ЗПМ=4; МАТ=4 к расх.; ТЗ=4; ТЗМ=4))</t>
  </si>
  <si>
    <t xml:space="preserve">
----------
1897877</t>
  </si>
  <si>
    <t xml:space="preserve">
----------
206423</t>
  </si>
  <si>
    <t>429,9666
----------
(96,6*4451/1000)</t>
  </si>
  <si>
    <t>Сметная прибыль от ФОТ(23609 руб.)</t>
  </si>
  <si>
    <t>Накладные расходы от ФОТ(23609 руб.)</t>
  </si>
  <si>
    <t>90552
----------
9361</t>
  </si>
  <si>
    <t>14248
----------
85388</t>
  </si>
  <si>
    <t>4,51
----------
20,71</t>
  </si>
  <si>
    <t>20,71
----------
18,16</t>
  </si>
  <si>
    <t>20078
----------
452</t>
  </si>
  <si>
    <t>688
----------
4702</t>
  </si>
  <si>
    <t>4510,84
----------
101,52</t>
  </si>
  <si>
    <t>154,49
----------
1056,43</t>
  </si>
  <si>
    <t xml:space="preserve"> ФЕР27-06-031-01
---------------------------------
Устройство покрытия из горячих асфальтобетонных смесей асфальтоукладчиками: третьего типоразмера, ширина укладки до 6 м, толщина слоя 4 см
(1000 м2) </t>
  </si>
  <si>
    <t xml:space="preserve">
----------
1700428</t>
  </si>
  <si>
    <t xml:space="preserve">
----------
3946,62</t>
  </si>
  <si>
    <t xml:space="preserve">
----------
198194</t>
  </si>
  <si>
    <t xml:space="preserve">
----------
460</t>
  </si>
  <si>
    <t>430,8568
----------
(12,1*8*4451/1000)</t>
  </si>
  <si>
    <t xml:space="preserve"> ФССЦ-04.2.01.02-0004
---------------------------------
Смеси асфальтобетонные высокопористые крупнозернистые марка II
(т) </t>
  </si>
  <si>
    <t>Сметная прибыль от ФОТ(7518 руб.)</t>
  </si>
  <si>
    <t>Накладные расходы от ФОТ(7518 руб.)</t>
  </si>
  <si>
    <t>40744
----------
3956</t>
  </si>
  <si>
    <t>9156
----------
191</t>
  </si>
  <si>
    <t>2057,2
----------
42,96</t>
  </si>
  <si>
    <t xml:space="preserve"> ФЕР27-06-032-01
---------------------------------
При изменении толщины покрытия на 0,5 см добавлять или исключать: к расценке 27-06-031-01
(1000 м2) 
---------------------------------
(8-4)/05 ПЗ=8 (ОЗП=8; ЭМ=8 к расх.; ЗПМ=8; МАТ=8 к расх.; ТЗ=8; ТЗМ=8))</t>
  </si>
  <si>
    <t xml:space="preserve">
----------
1696915</t>
  </si>
  <si>
    <t xml:space="preserve">
----------
197785</t>
  </si>
  <si>
    <t xml:space="preserve">
----------
283969</t>
  </si>
  <si>
    <t xml:space="preserve">
----------
1012,73</t>
  </si>
  <si>
    <t xml:space="preserve">
----------
25376</t>
  </si>
  <si>
    <t xml:space="preserve">
----------
90,5</t>
  </si>
  <si>
    <t xml:space="preserve"> ФССЦ-02.2.05.04-1807
---------------------------------
Щебень М 400, фракция 40-80(70) мм, группа 2
(м3) </t>
  </si>
  <si>
    <t xml:space="preserve">
----------
-396225</t>
  </si>
  <si>
    <t xml:space="preserve">
----------
1413,07</t>
  </si>
  <si>
    <t xml:space="preserve">
----------
-27647</t>
  </si>
  <si>
    <t xml:space="preserve">
----------
98,6</t>
  </si>
  <si>
    <t xml:space="preserve"> ФССЦ-02.2.05.04-1812
---------------------------------
Щебень М 600, фракция 40-80(70) мм, группа 2
(м3) </t>
  </si>
  <si>
    <t>Сметная прибыль от ФОТ(12840 руб.)</t>
  </si>
  <si>
    <t>Накладные расходы от ФОТ(12840 руб.)</t>
  </si>
  <si>
    <t>41636
----------
12840</t>
  </si>
  <si>
    <t xml:space="preserve">
----------
396210</t>
  </si>
  <si>
    <t>3,99
----------
20,71</t>
  </si>
  <si>
    <t>20,71
----------
14,33</t>
  </si>
  <si>
    <t>10435
----------
620</t>
  </si>
  <si>
    <t xml:space="preserve">
----------
27649</t>
  </si>
  <si>
    <t>2344,45
----------
139,2</t>
  </si>
  <si>
    <t xml:space="preserve">
----------
6211,8</t>
  </si>
  <si>
    <t xml:space="preserve"> ФЕР27-04-007-04
---------------------------------
На каждый 1 см изменения толщины слоя добавлять или исключать к расценкам 27-04-007-01, 27-04-007-02, 27-04-007-03
(1000 м2) 
---------------------------------
(20-15 ПЗ=5 (ОЗП=5; ЭМ=5 к расх.; ЗПМ=5; МАТ=5 к расх.; ТЗ=5; ТЗМ=5))</t>
  </si>
  <si>
    <t xml:space="preserve">
----------
851908</t>
  </si>
  <si>
    <t xml:space="preserve">
----------
76129</t>
  </si>
  <si>
    <t xml:space="preserve">
----------
73926</t>
  </si>
  <si>
    <t xml:space="preserve">
----------
1107,17</t>
  </si>
  <si>
    <t xml:space="preserve">
----------
7786</t>
  </si>
  <si>
    <t xml:space="preserve">
----------
116,61</t>
  </si>
  <si>
    <t xml:space="preserve"> ФССЦ-02.2.05.04-1607
---------------------------------
Щебень М 400, фракция 5(3)-20 мм, группа 2
(м3) </t>
  </si>
  <si>
    <t xml:space="preserve">
----------
-1188674</t>
  </si>
  <si>
    <t xml:space="preserve">
----------
-82942</t>
  </si>
  <si>
    <t xml:space="preserve">
----------
-94351</t>
  </si>
  <si>
    <t xml:space="preserve">
----------
-7919</t>
  </si>
  <si>
    <t xml:space="preserve">
----------
118,6</t>
  </si>
  <si>
    <t xml:space="preserve"> ФССЦ-02.2.05.04-1692
---------------------------------
Щебень М 600, фракция 10-20 мм, группа 2
(м3) </t>
  </si>
  <si>
    <t>Сметная прибыль от ФОТ(59044 руб.)</t>
  </si>
  <si>
    <t>Накладные расходы от ФОТ(59044 руб.)</t>
  </si>
  <si>
    <t>114074
----------
34192</t>
  </si>
  <si>
    <t>24852
----------
1285779</t>
  </si>
  <si>
    <t>4,1
----------
20,71</t>
  </si>
  <si>
    <t>20,71
----------
14,1</t>
  </si>
  <si>
    <t>27823
----------
1651</t>
  </si>
  <si>
    <t>1200
----------
91190</t>
  </si>
  <si>
    <t>6250,94
----------
371,02</t>
  </si>
  <si>
    <t>269,61
----------
20487,6</t>
  </si>
  <si>
    <t>4,451
----------
(4451 / 1000)</t>
  </si>
  <si>
    <t xml:space="preserve"> ФЕР27-04-007-01
---------------------------------
Устройство оснований толщиной 15 см из щебня фракции 40-70 мм при укатке каменных материалов с пределом прочности на сжатие до 68,6 МПа (700 кгс/см2): однослойных
(1000 м2) </t>
  </si>
  <si>
    <t xml:space="preserve">
----------
173544</t>
  </si>
  <si>
    <t xml:space="preserve">
----------
38,99</t>
  </si>
  <si>
    <t xml:space="preserve">
----------
33605</t>
  </si>
  <si>
    <t xml:space="preserve">
----------
7,55</t>
  </si>
  <si>
    <t>4451
----------
(4,451*1000)</t>
  </si>
  <si>
    <t xml:space="preserve"> ФССЦ-01.7.12.05-0055
---------------------------------
Геотекстиль нетканый из полиэфирного волокна, иглопробивной, поверхностная плотность 300 г/м2
(м2) </t>
  </si>
  <si>
    <t>Сметная прибыль от ФОТ(24997 руб.)</t>
  </si>
  <si>
    <t>Накладные расходы от ФОТ(24997 руб.)</t>
  </si>
  <si>
    <t>16580
----------
4722</t>
  </si>
  <si>
    <t>20275
----------
40</t>
  </si>
  <si>
    <t>6,68
----------
20,71</t>
  </si>
  <si>
    <t>20,71
----------
13,19</t>
  </si>
  <si>
    <t>2482
----------
228</t>
  </si>
  <si>
    <t>979
----------
3</t>
  </si>
  <si>
    <t>557,59
----------
51,27</t>
  </si>
  <si>
    <t>219,94
----------
0,78</t>
  </si>
  <si>
    <t xml:space="preserve"> ФЕР27-04-016-04
---------------------------------
Устройство прослойки из нетканого синтетического материала (НСМ) в земляном полотне: сплошной
(1000 м2) </t>
  </si>
  <si>
    <t xml:space="preserve">
----------
912716</t>
  </si>
  <si>
    <t xml:space="preserve">
----------
532,62</t>
  </si>
  <si>
    <t xml:space="preserve">
----------
94695</t>
  </si>
  <si>
    <t xml:space="preserve">
----------
55,26</t>
  </si>
  <si>
    <t>1713,635
----------
(15,5785*100*1,1)</t>
  </si>
  <si>
    <t xml:space="preserve"> ФССЦ-02.3.01.02-0016
---------------------------------
Песок природный для строительных: работ средний с крупностью зерен размером свыше 5 мм-до 5% по массе
(м3) </t>
  </si>
  <si>
    <t>Сметная прибыль от ФОТ(92491 руб.)</t>
  </si>
  <si>
    <t>Накладные расходы от ФОТ(92491 руб.)</t>
  </si>
  <si>
    <t>251604
----------
55234</t>
  </si>
  <si>
    <t>37257
----------
1641</t>
  </si>
  <si>
    <t>4,95
----------
20,71</t>
  </si>
  <si>
    <t>20,71
----------
8,59</t>
  </si>
  <si>
    <t>50829
----------
2667</t>
  </si>
  <si>
    <t>1799
----------
191</t>
  </si>
  <si>
    <t>3262,79
----------
171,22</t>
  </si>
  <si>
    <t>115,49
----------
12,2</t>
  </si>
  <si>
    <t>15,5785
----------
((4451*0,35) / 100)</t>
  </si>
  <si>
    <t xml:space="preserve"> ФЕР27-04-001-01
---------------------------------
Устройство подстилающих и выравнивающих слоев оснований: из песка
(100 м3) </t>
  </si>
  <si>
    <t>Сметная прибыль от ФОТ(2485 руб.)</t>
  </si>
  <si>
    <t>Накладные расходы от ФОТ(2485 руб.)</t>
  </si>
  <si>
    <t>9778
----------
2485</t>
  </si>
  <si>
    <t>9,53
----------
20,71</t>
  </si>
  <si>
    <t>1026
----------
120</t>
  </si>
  <si>
    <t>768,15
----------
90</t>
  </si>
  <si>
    <t xml:space="preserve"> ФЕР01-02-001-08
---------------------------------
На каждый последующий проход по одному следу добавлять: к расценке 01-02-001-02
(1000 м3) 
---------------------------------
(до 6 проходок ПЗ=5 (ОЗП=5; ЭМ=5 к расх.; ЗПМ=5; МАТ=5 к расх.; ТЗ=5; ТЗМ=5))</t>
  </si>
  <si>
    <t>Сметная прибыль от ФОТ(5260 руб.)</t>
  </si>
  <si>
    <t>Накладные расходы от ФОТ(5260 руб.)</t>
  </si>
  <si>
    <t>15981
----------
5260</t>
  </si>
  <si>
    <t>10,31
----------
20,71</t>
  </si>
  <si>
    <t>1550
----------
254</t>
  </si>
  <si>
    <t>1160,98
----------
189,99</t>
  </si>
  <si>
    <t>1,3353
----------
((4451*0,3) / 1000)</t>
  </si>
  <si>
    <t xml:space="preserve"> ФЕР01-02-001-02
---------------------------------
Уплотнение грунта прицепными катками на пневмоколесном ходу 25 т на первый проход по одному следу при толщине слоя: 30 см
(1000 м3) </t>
  </si>
  <si>
    <t>7181,76
----------
((8484-2499.2{КЖ})*1,2)</t>
  </si>
  <si>
    <t xml:space="preserve"> ФССЦпг-03-21-01-005
---------------------------------
Перевозка грузов автомобилями-самосвалами грузоподъемностью 10 т работающих вне карьера на расстояние: I класс груза до 5 км
(1 т груза) </t>
  </si>
  <si>
    <t xml:space="preserve">
----------
186254</t>
  </si>
  <si>
    <t xml:space="preserve">
----------
47,11</t>
  </si>
  <si>
    <t xml:space="preserve">
----------
15656</t>
  </si>
  <si>
    <t xml:space="preserve">
----------
3,96</t>
  </si>
  <si>
    <t>3953,6
----------
(2824*1,4)</t>
  </si>
  <si>
    <t xml:space="preserve"> ФССЦпг-01-01-01-039
---------------------------------
Погрузо-разгрузочные работы при автомобильных перевозках: Погрузка грунта растительного слоя (земля, перегной)
(1 т груза) </t>
  </si>
  <si>
    <t>Сметная прибыль от ФОТ(31086 руб.)</t>
  </si>
  <si>
    <t>Накладные расходы от ФОТ(31086 руб.)</t>
  </si>
  <si>
    <t>119999
----------
25805</t>
  </si>
  <si>
    <t>5281
----------
701</t>
  </si>
  <si>
    <t>9,17
----------
20,71</t>
  </si>
  <si>
    <t>20,71
----------
17,09</t>
  </si>
  <si>
    <t>13086
----------
1246</t>
  </si>
  <si>
    <t>255
----------
41</t>
  </si>
  <si>
    <t>4139,95
----------
394,34</t>
  </si>
  <si>
    <t>80,65
----------
13,01</t>
  </si>
  <si>
    <t>3,1608
----------
((2540-2499,2{КЖ}+3120) / 1000)</t>
  </si>
  <si>
    <t xml:space="preserve"> ФЕР01-01-013-32
---------------------------------
Разработка грунта с погрузкой в автомобили-самосвалы экскаваторами импортного производства с ковшом вместимостью 0,5 (0,5-0,63) м3, группа грунтов: 2
(1000 м3) </t>
  </si>
  <si>
    <t>Сметная прибыль от ФОТ(10396 руб.)</t>
  </si>
  <si>
    <t>Накладные расходы от ФОТ(10396 руб.)</t>
  </si>
  <si>
    <t>29781
----------
10396</t>
  </si>
  <si>
    <t>11,57
----------
20,71</t>
  </si>
  <si>
    <t>2574
----------
502</t>
  </si>
  <si>
    <t>585,18
----------
114,14</t>
  </si>
  <si>
    <t>4,399
----------
(4,437-38/1000)</t>
  </si>
  <si>
    <t xml:space="preserve"> ФЕР01-01-030-10
---------------------------------
При перемещении грунта на каждые последующие 10 м добавлять: к расценке 01-01-030-02 /насыпь+ вымка
(1000 м3) </t>
  </si>
  <si>
    <t>Сметная прибыль от ФОТ(12260 руб.)</t>
  </si>
  <si>
    <t>Накладные расходы от ФОТ(12260 руб.)</t>
  </si>
  <si>
    <t>35115
----------
12260</t>
  </si>
  <si>
    <t>3035
----------
592</t>
  </si>
  <si>
    <t>683,91
----------
133,4</t>
  </si>
  <si>
    <t>4,437
----------
((747+3652+38) / 1000)</t>
  </si>
  <si>
    <t xml:space="preserve"> ФЕР01-01-030-02
---------------------------------
Разработка грунта с перемещением до 10 м бульдозерами мощностью: 59 кВт (80 л.с.), группа грунтов 2/насыпь+ вымка
(1000 м3) </t>
  </si>
  <si>
    <t>Раздел 1. Тип 1</t>
  </si>
  <si>
    <t>В т.ч. з/п</t>
  </si>
  <si>
    <t>Материал</t>
  </si>
  <si>
    <t xml:space="preserve">Эксп.
</t>
  </si>
  <si>
    <t>Осн. З/п</t>
  </si>
  <si>
    <t xml:space="preserve">Всего </t>
  </si>
  <si>
    <t>Эксп.</t>
  </si>
  <si>
    <t>Осн. з/п</t>
  </si>
  <si>
    <t>Текущая стоимость всего</t>
  </si>
  <si>
    <t>Индекс / Цена</t>
  </si>
  <si>
    <t>Базисная стоимость всего</t>
  </si>
  <si>
    <t>Базисная стоимость за единицу</t>
  </si>
  <si>
    <t>Объем</t>
  </si>
  <si>
    <t>Код норматива,
Наименование,
Единица измерения</t>
  </si>
  <si>
    <t>№ п.п.</t>
  </si>
  <si>
    <t xml:space="preserve">Составлен в базисных и текущих ценах по состоянию на 3 кв. 2021 </t>
  </si>
  <si>
    <t>чел.час</t>
  </si>
  <si>
    <t>Трудозатраты механизаторов</t>
  </si>
  <si>
    <t>Сметная трудоемкость</t>
  </si>
  <si>
    <t>тыс.руб.</t>
  </si>
  <si>
    <t>Средства на оплату труда</t>
  </si>
  <si>
    <t>Сметная стоимость</t>
  </si>
  <si>
    <t>Текущие цены</t>
  </si>
  <si>
    <t>Базисные цены</t>
  </si>
  <si>
    <t>Основание: 36/2021-ИОС1</t>
  </si>
  <si>
    <t>(наименование работ и затрат, наименование объекта)</t>
  </si>
  <si>
    <t>(локальный сметный расчет)</t>
  </si>
  <si>
    <t>ЛОКАЛЬНАЯ  СМЕТА №  05-01-01</t>
  </si>
  <si>
    <t>(наименование стройки)</t>
  </si>
  <si>
    <t>Строительство объекта «Склад здание №6» по адресу: земельный участок с кадастровым номером 33:22:032091:1616</t>
  </si>
  <si>
    <t>_________________ //</t>
  </si>
  <si>
    <t xml:space="preserve">  </t>
  </si>
  <si>
    <t xml:space="preserve">УТВЕРЖДАЮ </t>
  </si>
  <si>
    <t>СОГЛАСОВАНО</t>
  </si>
  <si>
    <t>Форма 4т</t>
  </si>
  <si>
    <t xml:space="preserve">устройство проездов (дорог) объекта «Склад здания №6 расположенном на земельном участке с кадастровым номером 33:22:032091:1616»              </t>
  </si>
  <si>
    <t>"___" ____________ 2022 г.</t>
  </si>
  <si>
    <t>"___" _____________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</si>
</sst>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i/>
      <sz val="9"/>
      <name val="Arial"/>
      <family val="2"/>
    </font>
    <font>
      <i/>
      <sz val="11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1"/>
      <name val="Arial Cyr"/>
      <family val="0"/>
    </font>
    <font>
      <i/>
      <sz val="10"/>
      <name val="Arial"/>
      <family val="2"/>
    </font>
    <font>
      <b/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1">
      <alignment horizontal="center"/>
      <protection/>
    </xf>
    <xf numFmtId="0" fontId="0" fillId="0" borderId="0">
      <alignment vertical="top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4" fillId="0" borderId="1">
      <alignment horizontal="center"/>
      <protection/>
    </xf>
    <xf numFmtId="0" fontId="4" fillId="0" borderId="0">
      <alignment vertical="top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" fillId="0" borderId="0">
      <alignment horizontal="right" vertical="top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28" borderId="8" applyNumberFormat="0" applyAlignment="0" applyProtection="0"/>
    <xf numFmtId="0" fontId="4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1">
      <alignment horizontal="center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" fillId="0" borderId="1">
      <alignment horizontal="center"/>
      <protection/>
    </xf>
    <xf numFmtId="0" fontId="4" fillId="0" borderId="1">
      <alignment horizontal="center" wrapText="1"/>
      <protection/>
    </xf>
    <xf numFmtId="0" fontId="0" fillId="0" borderId="0">
      <alignment/>
      <protection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 horizontal="left" vertical="top"/>
      <protection/>
    </xf>
    <xf numFmtId="0" fontId="4" fillId="0" borderId="0" applyBorder="0">
      <alignment horizontal="left" vertical="top"/>
      <protection/>
    </xf>
    <xf numFmtId="0" fontId="51" fillId="32" borderId="0" applyNumberFormat="0" applyBorder="0" applyAlignment="0" applyProtection="0"/>
    <xf numFmtId="0" fontId="4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84" applyFont="1">
      <alignment horizontal="left" vertical="top"/>
      <protection/>
    </xf>
    <xf numFmtId="0" fontId="3" fillId="0" borderId="0" xfId="85" applyFont="1">
      <alignment horizontal="left" vertical="top"/>
      <protection/>
    </xf>
    <xf numFmtId="0" fontId="2" fillId="0" borderId="0" xfId="53" applyFont="1">
      <alignment horizontal="right" vertical="top" wrapText="1"/>
      <protection/>
    </xf>
    <xf numFmtId="0" fontId="2" fillId="0" borderId="0" xfId="63" applyFont="1" applyBorder="1">
      <alignment horizontal="center"/>
    </xf>
    <xf numFmtId="0" fontId="3" fillId="0" borderId="0" xfId="53" applyFont="1">
      <alignment horizontal="right" vertical="top" wrapText="1"/>
      <protection/>
    </xf>
    <xf numFmtId="0" fontId="3" fillId="0" borderId="0" xfId="53" applyFont="1" applyAlignment="1">
      <alignment horizontal="left" vertical="top" wrapText="1"/>
      <protection/>
    </xf>
    <xf numFmtId="0" fontId="3" fillId="0" borderId="0" xfId="76" applyFont="1" applyBorder="1" applyAlignment="1">
      <alignment horizontal="right" vertical="top"/>
      <protection/>
    </xf>
    <xf numFmtId="0" fontId="3" fillId="0" borderId="0" xfId="76" applyFont="1" applyBorder="1" applyAlignment="1">
      <alignment horizontal="center" vertical="top"/>
      <protection/>
    </xf>
    <xf numFmtId="0" fontId="3" fillId="0" borderId="0" xfId="76" applyFont="1" applyBorder="1" applyAlignment="1">
      <alignment horizontal="left" vertical="top"/>
      <protection/>
    </xf>
    <xf numFmtId="49" fontId="3" fillId="0" borderId="0" xfId="76" applyNumberFormat="1" applyFont="1" applyBorder="1" applyAlignment="1">
      <alignment horizontal="center" vertical="top"/>
      <protection/>
    </xf>
    <xf numFmtId="0" fontId="5" fillId="0" borderId="1" xfId="76" applyFont="1" applyBorder="1" applyAlignment="1">
      <alignment horizontal="right" vertical="top"/>
      <protection/>
    </xf>
    <xf numFmtId="0" fontId="3" fillId="0" borderId="1" xfId="76" applyFont="1" applyBorder="1" applyAlignment="1">
      <alignment horizontal="right" vertical="top"/>
      <protection/>
    </xf>
    <xf numFmtId="0" fontId="3" fillId="0" borderId="1" xfId="76" applyFont="1" applyBorder="1" applyAlignment="1">
      <alignment horizontal="right" vertical="top" wrapText="1"/>
      <protection/>
    </xf>
    <xf numFmtId="0" fontId="3" fillId="0" borderId="11" xfId="76" applyFont="1" applyBorder="1" applyAlignment="1">
      <alignment horizontal="right" vertical="top"/>
      <protection/>
    </xf>
    <xf numFmtId="0" fontId="5" fillId="0" borderId="11" xfId="76" applyFont="1" applyBorder="1" applyAlignment="1">
      <alignment horizontal="right" vertical="top"/>
      <protection/>
    </xf>
    <xf numFmtId="0" fontId="3" fillId="0" borderId="11" xfId="76" applyFont="1" applyBorder="1" applyAlignment="1">
      <alignment horizontal="right" vertical="top" wrapText="1"/>
      <protection/>
    </xf>
    <xf numFmtId="0" fontId="3" fillId="0" borderId="11" xfId="76" applyFont="1" applyBorder="1" applyAlignment="1">
      <alignment horizontal="center" vertical="top"/>
      <protection/>
    </xf>
    <xf numFmtId="0" fontId="3" fillId="0" borderId="11" xfId="76" applyFont="1" applyBorder="1" applyAlignment="1">
      <alignment horizontal="left" vertical="top" wrapText="1"/>
      <protection/>
    </xf>
    <xf numFmtId="49" fontId="3" fillId="0" borderId="11" xfId="76" applyNumberFormat="1" applyFont="1" applyBorder="1" applyAlignment="1">
      <alignment horizontal="center" vertical="top"/>
      <protection/>
    </xf>
    <xf numFmtId="0" fontId="3" fillId="0" borderId="1" xfId="76" applyFont="1" applyBorder="1" applyAlignment="1">
      <alignment horizontal="center" vertical="top"/>
      <protection/>
    </xf>
    <xf numFmtId="0" fontId="3" fillId="0" borderId="1" xfId="76" applyFont="1" applyBorder="1" applyAlignment="1">
      <alignment horizontal="left" vertical="top" wrapText="1"/>
      <protection/>
    </xf>
    <xf numFmtId="49" fontId="3" fillId="0" borderId="1" xfId="76" applyNumberFormat="1" applyFont="1" applyBorder="1" applyAlignment="1">
      <alignment horizontal="center" vertical="top"/>
      <protection/>
    </xf>
    <xf numFmtId="0" fontId="7" fillId="0" borderId="0" xfId="63" applyFont="1" applyBorder="1">
      <alignment horizontal="center"/>
    </xf>
    <xf numFmtId="0" fontId="8" fillId="0" borderId="1" xfId="76" applyFont="1" applyBorder="1" applyAlignment="1">
      <alignment horizontal="right" vertical="top"/>
      <protection/>
    </xf>
    <xf numFmtId="0" fontId="8" fillId="0" borderId="1" xfId="76" applyFont="1" applyBorder="1" applyAlignment="1">
      <alignment horizontal="center" vertical="top"/>
      <protection/>
    </xf>
    <xf numFmtId="0" fontId="8" fillId="0" borderId="1" xfId="76" applyFont="1" applyBorder="1" applyAlignment="1">
      <alignment horizontal="left" vertical="top"/>
      <protection/>
    </xf>
    <xf numFmtId="49" fontId="8" fillId="0" borderId="1" xfId="76" applyNumberFormat="1" applyFont="1" applyBorder="1" applyAlignment="1">
      <alignment horizontal="center" vertical="top"/>
      <protection/>
    </xf>
    <xf numFmtId="9" fontId="8" fillId="0" borderId="1" xfId="76" applyNumberFormat="1" applyFont="1" applyBorder="1" applyAlignment="1">
      <alignment horizontal="right" vertical="top"/>
      <protection/>
    </xf>
    <xf numFmtId="0" fontId="3" fillId="0" borderId="1" xfId="76" applyFont="1" applyBorder="1" applyAlignment="1">
      <alignment horizontal="center" vertical="top" wrapText="1"/>
      <protection/>
    </xf>
    <xf numFmtId="0" fontId="3" fillId="0" borderId="11" xfId="76" applyFont="1" applyBorder="1">
      <alignment horizont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69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81" applyFont="1" applyBorder="1" applyAlignment="1">
      <alignment horizontal="left"/>
      <protection/>
    </xf>
    <xf numFmtId="0" fontId="3" fillId="0" borderId="0" xfId="0" applyFont="1" applyAlignment="1">
      <alignment horizontal="left" indent="1"/>
    </xf>
    <xf numFmtId="0" fontId="3" fillId="0" borderId="0" xfId="53" applyFont="1" applyAlignment="1">
      <alignment horizontal="right" vertical="top"/>
      <protection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81" applyFont="1" applyBorder="1" applyAlignment="1">
      <alignment horizontal="left"/>
      <protection/>
    </xf>
    <xf numFmtId="0" fontId="3" fillId="0" borderId="12" xfId="81" applyFont="1" applyBorder="1" applyAlignment="1">
      <alignment horizontal="center" wrapText="1"/>
      <protection/>
    </xf>
    <xf numFmtId="0" fontId="3" fillId="0" borderId="0" xfId="58" applyFont="1" applyAlignment="1">
      <alignment horizontal="right"/>
      <protection/>
    </xf>
    <xf numFmtId="0" fontId="3" fillId="0" borderId="0" xfId="59" applyFont="1" applyAlignment="1">
      <alignment horizontal="right"/>
      <protection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3" fillId="0" borderId="0" xfId="81" applyFont="1" applyBorder="1" applyAlignment="1">
      <alignment horizontal="center" vertical="center"/>
      <protection/>
    </xf>
    <xf numFmtId="0" fontId="3" fillId="0" borderId="1" xfId="69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49" fontId="3" fillId="0" borderId="1" xfId="76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9" fontId="10" fillId="0" borderId="1" xfId="76" applyNumberFormat="1" applyFont="1" applyBorder="1" applyAlignment="1">
      <alignment horizontal="left" vertical="top" wrapText="1"/>
      <protection/>
    </xf>
    <xf numFmtId="0" fontId="9" fillId="0" borderId="1" xfId="0" applyFont="1" applyBorder="1" applyAlignment="1">
      <alignment horizontal="left" vertical="top" wrapText="1"/>
    </xf>
    <xf numFmtId="49" fontId="5" fillId="0" borderId="11" xfId="76" applyNumberFormat="1" applyFont="1" applyBorder="1" applyAlignment="1">
      <alignment horizontal="left" vertical="top" wrapText="1"/>
      <protection/>
    </xf>
    <xf numFmtId="0" fontId="6" fillId="0" borderId="11" xfId="0" applyFont="1" applyBorder="1" applyAlignment="1">
      <alignment horizontal="left" vertical="top" wrapText="1"/>
    </xf>
    <xf numFmtId="49" fontId="5" fillId="0" borderId="1" xfId="76" applyNumberFormat="1" applyFont="1" applyBorder="1" applyAlignment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showGridLines="0" tabSelected="1" zoomScale="92" zoomScaleNormal="92" zoomScaleSheetLayoutView="70" zoomScalePageLayoutView="70" workbookViewId="0" topLeftCell="B13">
      <selection activeCell="R23" sqref="R23"/>
    </sheetView>
  </sheetViews>
  <sheetFormatPr defaultColWidth="9.125" defaultRowHeight="12.75" outlineLevelRow="1"/>
  <cols>
    <col min="1" max="1" width="8.50390625" style="1" customWidth="1"/>
    <col min="2" max="2" width="34.50390625" style="1" customWidth="1"/>
    <col min="3" max="3" width="11.875" style="1" customWidth="1"/>
    <col min="4" max="5" width="12.125" style="1" customWidth="1"/>
    <col min="6" max="6" width="9.625" style="1" customWidth="1"/>
    <col min="7" max="8" width="12.125" style="1" customWidth="1"/>
    <col min="9" max="9" width="9.625" style="1" customWidth="1"/>
    <col min="10" max="13" width="12.125" style="1" customWidth="1"/>
    <col min="14" max="14" width="9.375" style="1" customWidth="1"/>
    <col min="15" max="16384" width="9.125" style="1" customWidth="1"/>
  </cols>
  <sheetData>
    <row r="1" spans="1:14" ht="14.25">
      <c r="A1" s="2"/>
      <c r="B1" s="2"/>
      <c r="C1" s="2"/>
      <c r="D1" s="2"/>
      <c r="E1" s="2"/>
      <c r="F1" s="2"/>
      <c r="G1" s="2"/>
      <c r="H1" s="2"/>
      <c r="I1" s="49"/>
      <c r="J1" s="49"/>
      <c r="K1" s="2"/>
      <c r="L1" s="2"/>
      <c r="M1" s="2"/>
      <c r="N1" s="2" t="s">
        <v>250</v>
      </c>
    </row>
    <row r="2" spans="1:14" ht="15" outlineLevel="1">
      <c r="A2" s="48" t="s">
        <v>249</v>
      </c>
      <c r="B2" s="2"/>
      <c r="C2" s="2"/>
      <c r="D2" s="2"/>
      <c r="E2" s="2"/>
      <c r="F2" s="2"/>
      <c r="G2" s="2"/>
      <c r="H2" s="2"/>
      <c r="I2" s="47" t="s">
        <v>248</v>
      </c>
      <c r="J2" s="2"/>
      <c r="K2" s="2"/>
      <c r="L2" s="2"/>
      <c r="M2" s="2"/>
      <c r="N2" s="2"/>
    </row>
    <row r="3" spans="1:14" ht="14.25" outlineLevel="1">
      <c r="A3" s="50" t="s">
        <v>247</v>
      </c>
      <c r="B3" s="50"/>
      <c r="C3" s="50"/>
      <c r="D3" s="50"/>
      <c r="E3" s="50"/>
      <c r="F3" s="2"/>
      <c r="G3" s="2"/>
      <c r="H3" s="2"/>
      <c r="I3" s="50" t="s">
        <v>247</v>
      </c>
      <c r="J3" s="50"/>
      <c r="K3" s="50"/>
      <c r="L3" s="50"/>
      <c r="M3" s="50"/>
      <c r="N3" s="50"/>
    </row>
    <row r="4" spans="1:14" ht="14.25" outlineLevel="1">
      <c r="A4" s="50" t="s">
        <v>246</v>
      </c>
      <c r="B4" s="50"/>
      <c r="C4" s="50"/>
      <c r="D4" s="50"/>
      <c r="E4" s="50"/>
      <c r="F4" s="2"/>
      <c r="G4" s="2"/>
      <c r="H4" s="2"/>
      <c r="I4" s="50" t="s">
        <v>246</v>
      </c>
      <c r="J4" s="50"/>
      <c r="K4" s="50"/>
      <c r="L4" s="50"/>
      <c r="M4" s="50"/>
      <c r="N4" s="50"/>
    </row>
    <row r="5" spans="1:14" ht="14.25" outlineLevel="1">
      <c r="A5" s="39" t="s">
        <v>252</v>
      </c>
      <c r="B5" s="2"/>
      <c r="C5" s="2"/>
      <c r="D5" s="2"/>
      <c r="E5" s="2"/>
      <c r="F5" s="2"/>
      <c r="G5" s="2"/>
      <c r="H5" s="2"/>
      <c r="I5" s="2" t="s">
        <v>253</v>
      </c>
      <c r="J5" s="2"/>
      <c r="K5" s="2"/>
      <c r="L5" s="2"/>
      <c r="M5" s="2"/>
      <c r="N5" s="2"/>
    </row>
    <row r="6" spans="1:14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customHeight="1">
      <c r="A7" s="51" t="s">
        <v>245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2.75">
      <c r="A8" s="55" t="s">
        <v>244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14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16.5">
      <c r="A10" s="56" t="s">
        <v>243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2.75">
      <c r="A11" s="55" t="s">
        <v>242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27" customHeight="1">
      <c r="A12" s="51" t="s">
        <v>251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12.75">
      <c r="A13" s="54" t="s">
        <v>241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4.25">
      <c r="A14" s="45"/>
      <c r="B14" s="2"/>
      <c r="C14" s="2"/>
      <c r="D14" s="2"/>
      <c r="E14" s="2"/>
      <c r="F14" s="2"/>
      <c r="G14" s="2"/>
      <c r="H14" s="2"/>
      <c r="I14" s="35"/>
      <c r="J14" s="35"/>
      <c r="K14" s="2"/>
      <c r="L14" s="2"/>
      <c r="M14" s="2"/>
      <c r="N14" s="2"/>
    </row>
    <row r="15" spans="1:14" ht="14.25">
      <c r="A15" s="2"/>
      <c r="B15" s="50" t="s">
        <v>240</v>
      </c>
      <c r="C15" s="50"/>
      <c r="D15" s="50"/>
      <c r="E15" s="50"/>
      <c r="F15" s="50"/>
      <c r="G15" s="50"/>
      <c r="H15" s="50"/>
      <c r="I15" s="2"/>
      <c r="J15" s="39"/>
      <c r="K15" s="44" t="s">
        <v>239</v>
      </c>
      <c r="L15" s="2"/>
      <c r="M15" s="44" t="s">
        <v>238</v>
      </c>
      <c r="N15" s="2"/>
    </row>
    <row r="16" spans="1:14" ht="14.25">
      <c r="A16" s="38"/>
      <c r="B16" s="2"/>
      <c r="C16" s="2"/>
      <c r="D16" s="42"/>
      <c r="E16" s="42"/>
      <c r="F16" s="39" t="s">
        <v>237</v>
      </c>
      <c r="G16" s="39"/>
      <c r="H16" s="39"/>
      <c r="I16" s="39"/>
      <c r="J16" s="52">
        <f>1597768.8/1000</f>
        <v>1597.7688</v>
      </c>
      <c r="K16" s="52"/>
      <c r="L16" s="53">
        <f>13884723/1000</f>
        <v>13884.723</v>
      </c>
      <c r="M16" s="53"/>
      <c r="N16" s="41" t="s">
        <v>235</v>
      </c>
    </row>
    <row r="17" spans="1:14" ht="14.25">
      <c r="A17" s="38"/>
      <c r="B17" s="2"/>
      <c r="C17" s="43"/>
      <c r="D17" s="42"/>
      <c r="E17" s="42"/>
      <c r="F17" s="39" t="s">
        <v>236</v>
      </c>
      <c r="G17" s="39"/>
      <c r="H17" s="39"/>
      <c r="I17" s="39"/>
      <c r="J17" s="52">
        <f>16424/1000</f>
        <v>16.424</v>
      </c>
      <c r="K17" s="52"/>
      <c r="L17" s="53">
        <f>340140/1000</f>
        <v>340.14</v>
      </c>
      <c r="M17" s="53"/>
      <c r="N17" s="41" t="s">
        <v>235</v>
      </c>
    </row>
    <row r="18" spans="1:14" ht="14.25">
      <c r="A18" s="38"/>
      <c r="B18" s="2"/>
      <c r="C18" s="2"/>
      <c r="D18" s="42"/>
      <c r="E18" s="42"/>
      <c r="F18" s="39" t="s">
        <v>234</v>
      </c>
      <c r="G18" s="39"/>
      <c r="H18" s="39"/>
      <c r="I18" s="39"/>
      <c r="J18" s="52">
        <v>879.3</v>
      </c>
      <c r="K18" s="52"/>
      <c r="L18" s="53">
        <v>879.3</v>
      </c>
      <c r="M18" s="53"/>
      <c r="N18" s="41" t="s">
        <v>232</v>
      </c>
    </row>
    <row r="19" spans="1:14" ht="14.25">
      <c r="A19" s="38"/>
      <c r="B19" s="2"/>
      <c r="C19" s="39"/>
      <c r="D19" s="2"/>
      <c r="E19" s="39"/>
      <c r="F19" s="39" t="s">
        <v>233</v>
      </c>
      <c r="G19" s="39"/>
      <c r="H19" s="39"/>
      <c r="I19" s="39"/>
      <c r="J19" s="52">
        <v>740.36</v>
      </c>
      <c r="K19" s="52"/>
      <c r="L19" s="53">
        <v>740.36</v>
      </c>
      <c r="M19" s="53"/>
      <c r="N19" s="41" t="s">
        <v>232</v>
      </c>
    </row>
    <row r="20" spans="1:14" ht="14.25">
      <c r="A20" s="38"/>
      <c r="B20" s="2"/>
      <c r="C20" s="39"/>
      <c r="D20" s="2"/>
      <c r="E20" s="39"/>
      <c r="F20" s="40" t="s">
        <v>231</v>
      </c>
      <c r="G20" s="39"/>
      <c r="H20" s="39"/>
      <c r="I20" s="39"/>
      <c r="J20" s="39"/>
      <c r="K20" s="2"/>
      <c r="L20" s="2"/>
      <c r="M20" s="2"/>
      <c r="N20" s="2"/>
    </row>
    <row r="21" spans="1:14" ht="14.25">
      <c r="A21" s="38"/>
      <c r="B21" s="37"/>
      <c r="C21" s="36"/>
      <c r="D21" s="35"/>
      <c r="E21" s="35"/>
      <c r="F21" s="35"/>
      <c r="G21" s="35"/>
      <c r="H21" s="35"/>
      <c r="I21" s="35"/>
      <c r="J21" s="35"/>
      <c r="K21" s="2"/>
      <c r="L21" s="2"/>
      <c r="M21" s="2"/>
      <c r="N21" s="2"/>
    </row>
    <row r="22" spans="1:14" ht="21.75" customHeight="1">
      <c r="A22" s="58" t="s">
        <v>230</v>
      </c>
      <c r="B22" s="58" t="s">
        <v>229</v>
      </c>
      <c r="C22" s="58" t="s">
        <v>228</v>
      </c>
      <c r="D22" s="57" t="s">
        <v>227</v>
      </c>
      <c r="E22" s="57"/>
      <c r="F22" s="57"/>
      <c r="G22" s="57" t="s">
        <v>226</v>
      </c>
      <c r="H22" s="57"/>
      <c r="I22" s="57"/>
      <c r="J22" s="58" t="s">
        <v>225</v>
      </c>
      <c r="K22" s="58"/>
      <c r="L22" s="57" t="s">
        <v>224</v>
      </c>
      <c r="M22" s="57"/>
      <c r="N22" s="57"/>
    </row>
    <row r="23" spans="1:14" ht="33" customHeight="1">
      <c r="A23" s="58"/>
      <c r="B23" s="58"/>
      <c r="C23" s="58"/>
      <c r="D23" s="57" t="s">
        <v>221</v>
      </c>
      <c r="E23" s="33" t="s">
        <v>220</v>
      </c>
      <c r="F23" s="34" t="s">
        <v>219</v>
      </c>
      <c r="G23" s="57" t="s">
        <v>221</v>
      </c>
      <c r="H23" s="33" t="s">
        <v>220</v>
      </c>
      <c r="I23" s="34" t="s">
        <v>219</v>
      </c>
      <c r="J23" s="34" t="s">
        <v>223</v>
      </c>
      <c r="K23" s="34" t="s">
        <v>222</v>
      </c>
      <c r="L23" s="57" t="s">
        <v>221</v>
      </c>
      <c r="M23" s="33" t="s">
        <v>220</v>
      </c>
      <c r="N23" s="34" t="s">
        <v>219</v>
      </c>
    </row>
    <row r="24" spans="1:14" ht="27.75" customHeight="1">
      <c r="A24" s="58"/>
      <c r="B24" s="58"/>
      <c r="C24" s="58"/>
      <c r="D24" s="57"/>
      <c r="E24" s="34" t="s">
        <v>218</v>
      </c>
      <c r="F24" s="33" t="s">
        <v>217</v>
      </c>
      <c r="G24" s="57"/>
      <c r="H24" s="34" t="s">
        <v>218</v>
      </c>
      <c r="I24" s="33" t="s">
        <v>217</v>
      </c>
      <c r="J24" s="33" t="s">
        <v>218</v>
      </c>
      <c r="K24" s="34" t="s">
        <v>217</v>
      </c>
      <c r="L24" s="57"/>
      <c r="M24" s="34" t="s">
        <v>218</v>
      </c>
      <c r="N24" s="33" t="s">
        <v>217</v>
      </c>
    </row>
    <row r="25" spans="1:14" s="6" customFormat="1" ht="14.2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  <c r="G25" s="32">
        <v>7</v>
      </c>
      <c r="H25" s="32">
        <v>8</v>
      </c>
      <c r="I25" s="32">
        <v>9</v>
      </c>
      <c r="J25" s="32">
        <v>10</v>
      </c>
      <c r="K25" s="32">
        <v>11</v>
      </c>
      <c r="L25" s="32">
        <v>12</v>
      </c>
      <c r="M25" s="32">
        <v>13</v>
      </c>
      <c r="N25" s="32">
        <v>14</v>
      </c>
    </row>
    <row r="26" spans="1:14" s="6" customFormat="1" ht="21.75" customHeight="1">
      <c r="A26" s="61" t="s">
        <v>216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s="6" customFormat="1" ht="99.75">
      <c r="A27" s="24">
        <v>1</v>
      </c>
      <c r="B27" s="23" t="s">
        <v>215</v>
      </c>
      <c r="C27" s="31" t="s">
        <v>214</v>
      </c>
      <c r="D27" s="14">
        <v>683.91</v>
      </c>
      <c r="E27" s="14"/>
      <c r="F27" s="15" t="s">
        <v>213</v>
      </c>
      <c r="G27" s="14">
        <v>3035</v>
      </c>
      <c r="H27" s="14"/>
      <c r="I27" s="15" t="s">
        <v>212</v>
      </c>
      <c r="J27" s="15" t="s">
        <v>53</v>
      </c>
      <c r="K27" s="15" t="s">
        <v>204</v>
      </c>
      <c r="L27" s="14">
        <v>35115</v>
      </c>
      <c r="M27" s="14"/>
      <c r="N27" s="15" t="s">
        <v>211</v>
      </c>
    </row>
    <row r="28" spans="1:15" s="6" customFormat="1" ht="14.25">
      <c r="A28" s="29" t="s">
        <v>30</v>
      </c>
      <c r="B28" s="28" t="s">
        <v>210</v>
      </c>
      <c r="C28" s="27"/>
      <c r="D28" s="30">
        <v>0.92</v>
      </c>
      <c r="E28" s="26"/>
      <c r="F28" s="26"/>
      <c r="G28" s="26">
        <v>545</v>
      </c>
      <c r="H28" s="26"/>
      <c r="I28" s="26"/>
      <c r="J28" s="26"/>
      <c r="K28" s="30">
        <v>0.92</v>
      </c>
      <c r="L28" s="26">
        <v>11279</v>
      </c>
      <c r="M28" s="26"/>
      <c r="N28" s="26"/>
      <c r="O28" s="25"/>
    </row>
    <row r="29" spans="1:15" s="6" customFormat="1" ht="14.25">
      <c r="A29" s="29" t="s">
        <v>30</v>
      </c>
      <c r="B29" s="28" t="s">
        <v>209</v>
      </c>
      <c r="C29" s="27"/>
      <c r="D29" s="30">
        <v>0.46</v>
      </c>
      <c r="E29" s="26"/>
      <c r="F29" s="26"/>
      <c r="G29" s="26">
        <v>272</v>
      </c>
      <c r="H29" s="26"/>
      <c r="I29" s="26"/>
      <c r="J29" s="26"/>
      <c r="K29" s="30">
        <v>0.46</v>
      </c>
      <c r="L29" s="26">
        <v>5640</v>
      </c>
      <c r="M29" s="26"/>
      <c r="N29" s="26"/>
      <c r="O29" s="25"/>
    </row>
    <row r="30" spans="1:15" s="6" customFormat="1" ht="14.25">
      <c r="A30" s="29" t="s">
        <v>30</v>
      </c>
      <c r="B30" s="28" t="s">
        <v>29</v>
      </c>
      <c r="C30" s="27"/>
      <c r="D30" s="26"/>
      <c r="E30" s="26"/>
      <c r="F30" s="26"/>
      <c r="G30" s="26">
        <v>3852</v>
      </c>
      <c r="H30" s="26"/>
      <c r="I30" s="26"/>
      <c r="J30" s="26"/>
      <c r="K30" s="26"/>
      <c r="L30" s="26">
        <v>52034</v>
      </c>
      <c r="M30" s="26"/>
      <c r="N30" s="26"/>
      <c r="O30" s="25"/>
    </row>
    <row r="31" spans="1:14" s="6" customFormat="1" ht="99.75">
      <c r="A31" s="24">
        <v>2</v>
      </c>
      <c r="B31" s="23" t="s">
        <v>208</v>
      </c>
      <c r="C31" s="31" t="s">
        <v>207</v>
      </c>
      <c r="D31" s="14">
        <v>585.18</v>
      </c>
      <c r="E31" s="14"/>
      <c r="F31" s="15" t="s">
        <v>206</v>
      </c>
      <c r="G31" s="14">
        <v>2574</v>
      </c>
      <c r="H31" s="14"/>
      <c r="I31" s="15" t="s">
        <v>205</v>
      </c>
      <c r="J31" s="15" t="s">
        <v>53</v>
      </c>
      <c r="K31" s="15" t="s">
        <v>204</v>
      </c>
      <c r="L31" s="14">
        <v>29781</v>
      </c>
      <c r="M31" s="14"/>
      <c r="N31" s="15" t="s">
        <v>203</v>
      </c>
    </row>
    <row r="32" spans="1:15" s="6" customFormat="1" ht="14.25">
      <c r="A32" s="29" t="s">
        <v>30</v>
      </c>
      <c r="B32" s="28" t="s">
        <v>202</v>
      </c>
      <c r="C32" s="27"/>
      <c r="D32" s="30">
        <v>0.92</v>
      </c>
      <c r="E32" s="26"/>
      <c r="F32" s="26"/>
      <c r="G32" s="26">
        <v>462</v>
      </c>
      <c r="H32" s="26"/>
      <c r="I32" s="26"/>
      <c r="J32" s="26"/>
      <c r="K32" s="30">
        <v>0.92</v>
      </c>
      <c r="L32" s="26">
        <v>9564</v>
      </c>
      <c r="M32" s="26"/>
      <c r="N32" s="26"/>
      <c r="O32" s="25"/>
    </row>
    <row r="33" spans="1:15" s="6" customFormat="1" ht="14.25">
      <c r="A33" s="29" t="s">
        <v>30</v>
      </c>
      <c r="B33" s="28" t="s">
        <v>201</v>
      </c>
      <c r="C33" s="27"/>
      <c r="D33" s="30">
        <v>0.46</v>
      </c>
      <c r="E33" s="26"/>
      <c r="F33" s="26"/>
      <c r="G33" s="26">
        <v>231</v>
      </c>
      <c r="H33" s="26"/>
      <c r="I33" s="26"/>
      <c r="J33" s="26"/>
      <c r="K33" s="30">
        <v>0.46</v>
      </c>
      <c r="L33" s="26">
        <v>4782</v>
      </c>
      <c r="M33" s="26"/>
      <c r="N33" s="26"/>
      <c r="O33" s="25"/>
    </row>
    <row r="34" spans="1:15" s="6" customFormat="1" ht="14.25">
      <c r="A34" s="29" t="s">
        <v>30</v>
      </c>
      <c r="B34" s="28" t="s">
        <v>29</v>
      </c>
      <c r="C34" s="27"/>
      <c r="D34" s="26"/>
      <c r="E34" s="26"/>
      <c r="F34" s="26"/>
      <c r="G34" s="26">
        <v>3267</v>
      </c>
      <c r="H34" s="26"/>
      <c r="I34" s="26"/>
      <c r="J34" s="26"/>
      <c r="K34" s="26"/>
      <c r="L34" s="26">
        <v>44127</v>
      </c>
      <c r="M34" s="26"/>
      <c r="N34" s="26"/>
      <c r="O34" s="25"/>
    </row>
    <row r="35" spans="1:14" s="6" customFormat="1" ht="114">
      <c r="A35" s="24">
        <v>3</v>
      </c>
      <c r="B35" s="23" t="s">
        <v>200</v>
      </c>
      <c r="C35" s="31" t="s">
        <v>199</v>
      </c>
      <c r="D35" s="14">
        <v>4233.61</v>
      </c>
      <c r="E35" s="15" t="s">
        <v>198</v>
      </c>
      <c r="F35" s="15" t="s">
        <v>197</v>
      </c>
      <c r="G35" s="14">
        <v>13382</v>
      </c>
      <c r="H35" s="15" t="s">
        <v>196</v>
      </c>
      <c r="I35" s="15" t="s">
        <v>195</v>
      </c>
      <c r="J35" s="15" t="s">
        <v>194</v>
      </c>
      <c r="K35" s="15" t="s">
        <v>193</v>
      </c>
      <c r="L35" s="14">
        <v>125981</v>
      </c>
      <c r="M35" s="15" t="s">
        <v>192</v>
      </c>
      <c r="N35" s="15" t="s">
        <v>191</v>
      </c>
    </row>
    <row r="36" spans="1:15" s="6" customFormat="1" ht="14.25">
      <c r="A36" s="29" t="s">
        <v>30</v>
      </c>
      <c r="B36" s="28" t="s">
        <v>190</v>
      </c>
      <c r="C36" s="27"/>
      <c r="D36" s="30">
        <v>0.92</v>
      </c>
      <c r="E36" s="26"/>
      <c r="F36" s="26"/>
      <c r="G36" s="26">
        <v>1381</v>
      </c>
      <c r="H36" s="26"/>
      <c r="I36" s="26"/>
      <c r="J36" s="26"/>
      <c r="K36" s="30">
        <v>0.92</v>
      </c>
      <c r="L36" s="26">
        <v>28599</v>
      </c>
      <c r="M36" s="26"/>
      <c r="N36" s="26"/>
      <c r="O36" s="25"/>
    </row>
    <row r="37" spans="1:15" s="6" customFormat="1" ht="14.25">
      <c r="A37" s="29" t="s">
        <v>30</v>
      </c>
      <c r="B37" s="28" t="s">
        <v>189</v>
      </c>
      <c r="C37" s="27"/>
      <c r="D37" s="30">
        <v>0.46</v>
      </c>
      <c r="E37" s="26"/>
      <c r="F37" s="26"/>
      <c r="G37" s="26">
        <v>690</v>
      </c>
      <c r="H37" s="26"/>
      <c r="I37" s="26"/>
      <c r="J37" s="26"/>
      <c r="K37" s="30">
        <v>0.46</v>
      </c>
      <c r="L37" s="26">
        <v>14300</v>
      </c>
      <c r="M37" s="26"/>
      <c r="N37" s="26"/>
      <c r="O37" s="25"/>
    </row>
    <row r="38" spans="1:15" s="6" customFormat="1" ht="14.25">
      <c r="A38" s="29" t="s">
        <v>30</v>
      </c>
      <c r="B38" s="28" t="s">
        <v>29</v>
      </c>
      <c r="C38" s="27"/>
      <c r="D38" s="26"/>
      <c r="E38" s="26"/>
      <c r="F38" s="26"/>
      <c r="G38" s="26">
        <v>15453</v>
      </c>
      <c r="H38" s="26"/>
      <c r="I38" s="26"/>
      <c r="J38" s="26"/>
      <c r="K38" s="26"/>
      <c r="L38" s="26">
        <v>168880</v>
      </c>
      <c r="M38" s="26"/>
      <c r="N38" s="26"/>
      <c r="O38" s="25"/>
    </row>
    <row r="39" spans="1:14" s="6" customFormat="1" ht="99.75">
      <c r="A39" s="24">
        <v>4</v>
      </c>
      <c r="B39" s="23" t="s">
        <v>188</v>
      </c>
      <c r="C39" s="31" t="s">
        <v>187</v>
      </c>
      <c r="D39" s="14">
        <v>3.96</v>
      </c>
      <c r="E39" s="15" t="s">
        <v>186</v>
      </c>
      <c r="F39" s="14"/>
      <c r="G39" s="14">
        <v>15656</v>
      </c>
      <c r="H39" s="15" t="s">
        <v>185</v>
      </c>
      <c r="I39" s="14"/>
      <c r="J39" s="15" t="s">
        <v>184</v>
      </c>
      <c r="K39" s="14"/>
      <c r="L39" s="14">
        <v>186254</v>
      </c>
      <c r="M39" s="15" t="s">
        <v>183</v>
      </c>
      <c r="N39" s="14"/>
    </row>
    <row r="40" spans="1:14" s="6" customFormat="1" ht="99.75">
      <c r="A40" s="24">
        <v>5</v>
      </c>
      <c r="B40" s="23" t="s">
        <v>182</v>
      </c>
      <c r="C40" s="31" t="s">
        <v>181</v>
      </c>
      <c r="D40" s="14">
        <v>6.69</v>
      </c>
      <c r="E40" s="14"/>
      <c r="F40" s="14">
        <v>6.69</v>
      </c>
      <c r="G40" s="14">
        <v>48046</v>
      </c>
      <c r="H40" s="14"/>
      <c r="I40" s="14">
        <v>48046</v>
      </c>
      <c r="J40" s="14"/>
      <c r="K40" s="14">
        <v>56.48</v>
      </c>
      <c r="L40" s="14">
        <v>405626</v>
      </c>
      <c r="M40" s="14"/>
      <c r="N40" s="14">
        <v>405626</v>
      </c>
    </row>
    <row r="41" spans="1:15" s="6" customFormat="1" ht="14.25">
      <c r="A41" s="29" t="s">
        <v>30</v>
      </c>
      <c r="B41" s="28" t="s">
        <v>29</v>
      </c>
      <c r="C41" s="27"/>
      <c r="D41" s="26"/>
      <c r="E41" s="26"/>
      <c r="F41" s="26"/>
      <c r="G41" s="26">
        <v>48046</v>
      </c>
      <c r="H41" s="26"/>
      <c r="I41" s="26"/>
      <c r="J41" s="26"/>
      <c r="K41" s="26"/>
      <c r="L41" s="26">
        <v>405626</v>
      </c>
      <c r="M41" s="26"/>
      <c r="N41" s="26"/>
      <c r="O41" s="25"/>
    </row>
    <row r="42" spans="1:14" s="6" customFormat="1" ht="99.75">
      <c r="A42" s="24">
        <v>6</v>
      </c>
      <c r="B42" s="23" t="s">
        <v>180</v>
      </c>
      <c r="C42" s="31" t="s">
        <v>179</v>
      </c>
      <c r="D42" s="14">
        <v>1160.98</v>
      </c>
      <c r="E42" s="14"/>
      <c r="F42" s="15" t="s">
        <v>178</v>
      </c>
      <c r="G42" s="14">
        <v>1550</v>
      </c>
      <c r="H42" s="14"/>
      <c r="I42" s="15" t="s">
        <v>177</v>
      </c>
      <c r="J42" s="15" t="s">
        <v>53</v>
      </c>
      <c r="K42" s="15" t="s">
        <v>176</v>
      </c>
      <c r="L42" s="14">
        <v>15981</v>
      </c>
      <c r="M42" s="14"/>
      <c r="N42" s="15" t="s">
        <v>175</v>
      </c>
    </row>
    <row r="43" spans="1:15" s="6" customFormat="1" ht="14.25">
      <c r="A43" s="29" t="s">
        <v>30</v>
      </c>
      <c r="B43" s="28" t="s">
        <v>174</v>
      </c>
      <c r="C43" s="27"/>
      <c r="D43" s="30">
        <v>0.92</v>
      </c>
      <c r="E43" s="26"/>
      <c r="F43" s="26"/>
      <c r="G43" s="26">
        <v>234</v>
      </c>
      <c r="H43" s="26"/>
      <c r="I43" s="26"/>
      <c r="J43" s="26"/>
      <c r="K43" s="30">
        <v>0.92</v>
      </c>
      <c r="L43" s="26">
        <v>4839</v>
      </c>
      <c r="M43" s="26"/>
      <c r="N43" s="26"/>
      <c r="O43" s="25"/>
    </row>
    <row r="44" spans="1:15" s="6" customFormat="1" ht="14.25">
      <c r="A44" s="29" t="s">
        <v>30</v>
      </c>
      <c r="B44" s="28" t="s">
        <v>173</v>
      </c>
      <c r="C44" s="27"/>
      <c r="D44" s="30">
        <v>0.46</v>
      </c>
      <c r="E44" s="26"/>
      <c r="F44" s="26"/>
      <c r="G44" s="26">
        <v>117</v>
      </c>
      <c r="H44" s="26"/>
      <c r="I44" s="26"/>
      <c r="J44" s="26"/>
      <c r="K44" s="30">
        <v>0.46</v>
      </c>
      <c r="L44" s="26">
        <v>2420</v>
      </c>
      <c r="M44" s="26"/>
      <c r="N44" s="26"/>
      <c r="O44" s="25"/>
    </row>
    <row r="45" spans="1:15" s="6" customFormat="1" ht="14.25">
      <c r="A45" s="29" t="s">
        <v>30</v>
      </c>
      <c r="B45" s="28" t="s">
        <v>29</v>
      </c>
      <c r="C45" s="27"/>
      <c r="D45" s="26"/>
      <c r="E45" s="26"/>
      <c r="F45" s="26"/>
      <c r="G45" s="26">
        <v>1901</v>
      </c>
      <c r="H45" s="26"/>
      <c r="I45" s="26"/>
      <c r="J45" s="26"/>
      <c r="K45" s="26"/>
      <c r="L45" s="26">
        <v>23240</v>
      </c>
      <c r="M45" s="26"/>
      <c r="N45" s="26"/>
      <c r="O45" s="25"/>
    </row>
    <row r="46" spans="1:14" s="6" customFormat="1" ht="142.5">
      <c r="A46" s="24">
        <v>7</v>
      </c>
      <c r="B46" s="23" t="s">
        <v>172</v>
      </c>
      <c r="C46" s="22">
        <v>1.3353</v>
      </c>
      <c r="D46" s="14">
        <v>768.15</v>
      </c>
      <c r="E46" s="14"/>
      <c r="F46" s="15" t="s">
        <v>171</v>
      </c>
      <c r="G46" s="14">
        <v>1026</v>
      </c>
      <c r="H46" s="14"/>
      <c r="I46" s="15" t="s">
        <v>170</v>
      </c>
      <c r="J46" s="15" t="s">
        <v>53</v>
      </c>
      <c r="K46" s="15" t="s">
        <v>169</v>
      </c>
      <c r="L46" s="14">
        <v>9778</v>
      </c>
      <c r="M46" s="14"/>
      <c r="N46" s="15" t="s">
        <v>168</v>
      </c>
    </row>
    <row r="47" spans="1:15" s="6" customFormat="1" ht="14.25">
      <c r="A47" s="29" t="s">
        <v>30</v>
      </c>
      <c r="B47" s="28" t="s">
        <v>167</v>
      </c>
      <c r="C47" s="27"/>
      <c r="D47" s="30">
        <v>0.92</v>
      </c>
      <c r="E47" s="26"/>
      <c r="F47" s="26"/>
      <c r="G47" s="26">
        <v>110</v>
      </c>
      <c r="H47" s="26"/>
      <c r="I47" s="26"/>
      <c r="J47" s="26"/>
      <c r="K47" s="30">
        <v>0.92</v>
      </c>
      <c r="L47" s="26">
        <v>2286</v>
      </c>
      <c r="M47" s="26"/>
      <c r="N47" s="26"/>
      <c r="O47" s="25"/>
    </row>
    <row r="48" spans="1:15" s="6" customFormat="1" ht="14.25">
      <c r="A48" s="29" t="s">
        <v>30</v>
      </c>
      <c r="B48" s="28" t="s">
        <v>166</v>
      </c>
      <c r="C48" s="27"/>
      <c r="D48" s="30">
        <v>0.46</v>
      </c>
      <c r="E48" s="26"/>
      <c r="F48" s="26"/>
      <c r="G48" s="26">
        <v>55</v>
      </c>
      <c r="H48" s="26"/>
      <c r="I48" s="26"/>
      <c r="J48" s="26"/>
      <c r="K48" s="30">
        <v>0.46</v>
      </c>
      <c r="L48" s="26">
        <v>1143</v>
      </c>
      <c r="M48" s="26"/>
      <c r="N48" s="26"/>
      <c r="O48" s="25"/>
    </row>
    <row r="49" spans="1:15" s="6" customFormat="1" ht="14.25">
      <c r="A49" s="29" t="s">
        <v>30</v>
      </c>
      <c r="B49" s="28" t="s">
        <v>29</v>
      </c>
      <c r="C49" s="27"/>
      <c r="D49" s="26"/>
      <c r="E49" s="26"/>
      <c r="F49" s="26"/>
      <c r="G49" s="26">
        <v>1191</v>
      </c>
      <c r="H49" s="26"/>
      <c r="I49" s="26"/>
      <c r="J49" s="26"/>
      <c r="K49" s="26"/>
      <c r="L49" s="26">
        <v>13207</v>
      </c>
      <c r="M49" s="26"/>
      <c r="N49" s="26"/>
      <c r="O49" s="25"/>
    </row>
    <row r="50" spans="1:14" s="6" customFormat="1" ht="85.5">
      <c r="A50" s="24">
        <v>8</v>
      </c>
      <c r="B50" s="23" t="s">
        <v>165</v>
      </c>
      <c r="C50" s="31" t="s">
        <v>164</v>
      </c>
      <c r="D50" s="14">
        <v>3390.48</v>
      </c>
      <c r="E50" s="15" t="s">
        <v>163</v>
      </c>
      <c r="F50" s="15" t="s">
        <v>162</v>
      </c>
      <c r="G50" s="14">
        <v>52819</v>
      </c>
      <c r="H50" s="15" t="s">
        <v>161</v>
      </c>
      <c r="I50" s="15" t="s">
        <v>160</v>
      </c>
      <c r="J50" s="15" t="s">
        <v>159</v>
      </c>
      <c r="K50" s="15" t="s">
        <v>158</v>
      </c>
      <c r="L50" s="14">
        <v>290502</v>
      </c>
      <c r="M50" s="15" t="s">
        <v>157</v>
      </c>
      <c r="N50" s="15" t="s">
        <v>156</v>
      </c>
    </row>
    <row r="51" spans="1:15" s="6" customFormat="1" ht="14.25">
      <c r="A51" s="29" t="s">
        <v>30</v>
      </c>
      <c r="B51" s="28" t="s">
        <v>155</v>
      </c>
      <c r="C51" s="27"/>
      <c r="D51" s="30">
        <v>1.26</v>
      </c>
      <c r="E51" s="26"/>
      <c r="F51" s="26"/>
      <c r="G51" s="26">
        <v>5627</v>
      </c>
      <c r="H51" s="26"/>
      <c r="I51" s="26"/>
      <c r="J51" s="26"/>
      <c r="K51" s="30">
        <v>1.26</v>
      </c>
      <c r="L51" s="26">
        <v>116539</v>
      </c>
      <c r="M51" s="26"/>
      <c r="N51" s="26"/>
      <c r="O51" s="25"/>
    </row>
    <row r="52" spans="1:15" s="6" customFormat="1" ht="14.25">
      <c r="A52" s="29" t="s">
        <v>30</v>
      </c>
      <c r="B52" s="28" t="s">
        <v>154</v>
      </c>
      <c r="C52" s="27"/>
      <c r="D52" s="30">
        <v>0.95</v>
      </c>
      <c r="E52" s="26"/>
      <c r="F52" s="26"/>
      <c r="G52" s="26">
        <v>4243</v>
      </c>
      <c r="H52" s="26"/>
      <c r="I52" s="26"/>
      <c r="J52" s="26"/>
      <c r="K52" s="30">
        <v>0.95</v>
      </c>
      <c r="L52" s="26">
        <v>87866</v>
      </c>
      <c r="M52" s="26"/>
      <c r="N52" s="26"/>
      <c r="O52" s="25"/>
    </row>
    <row r="53" spans="1:15" s="6" customFormat="1" ht="14.25">
      <c r="A53" s="29" t="s">
        <v>30</v>
      </c>
      <c r="B53" s="28" t="s">
        <v>29</v>
      </c>
      <c r="C53" s="27"/>
      <c r="D53" s="26"/>
      <c r="E53" s="26"/>
      <c r="F53" s="26"/>
      <c r="G53" s="26">
        <v>62689</v>
      </c>
      <c r="H53" s="26"/>
      <c r="I53" s="26"/>
      <c r="J53" s="26"/>
      <c r="K53" s="26"/>
      <c r="L53" s="26">
        <v>494907</v>
      </c>
      <c r="M53" s="26"/>
      <c r="N53" s="26"/>
      <c r="O53" s="25"/>
    </row>
    <row r="54" spans="1:14" s="6" customFormat="1" ht="99.75">
      <c r="A54" s="24">
        <v>9</v>
      </c>
      <c r="B54" s="23" t="s">
        <v>153</v>
      </c>
      <c r="C54" s="31" t="s">
        <v>152</v>
      </c>
      <c r="D54" s="14">
        <v>55.26</v>
      </c>
      <c r="E54" s="15" t="s">
        <v>151</v>
      </c>
      <c r="F54" s="14"/>
      <c r="G54" s="14">
        <v>94695</v>
      </c>
      <c r="H54" s="15" t="s">
        <v>150</v>
      </c>
      <c r="I54" s="14"/>
      <c r="J54" s="15" t="s">
        <v>149</v>
      </c>
      <c r="K54" s="14"/>
      <c r="L54" s="14">
        <v>912716</v>
      </c>
      <c r="M54" s="15" t="s">
        <v>148</v>
      </c>
      <c r="N54" s="14"/>
    </row>
    <row r="55" spans="1:14" s="6" customFormat="1" ht="85.5">
      <c r="A55" s="24">
        <v>10</v>
      </c>
      <c r="B55" s="23" t="s">
        <v>147</v>
      </c>
      <c r="C55" s="31" t="s">
        <v>129</v>
      </c>
      <c r="D55" s="14">
        <v>778.31</v>
      </c>
      <c r="E55" s="15" t="s">
        <v>146</v>
      </c>
      <c r="F55" s="15" t="s">
        <v>145</v>
      </c>
      <c r="G55" s="14">
        <v>3464</v>
      </c>
      <c r="H55" s="15" t="s">
        <v>144</v>
      </c>
      <c r="I55" s="15" t="s">
        <v>143</v>
      </c>
      <c r="J55" s="15" t="s">
        <v>142</v>
      </c>
      <c r="K55" s="15" t="s">
        <v>141</v>
      </c>
      <c r="L55" s="14">
        <v>36895</v>
      </c>
      <c r="M55" s="15" t="s">
        <v>140</v>
      </c>
      <c r="N55" s="15" t="s">
        <v>139</v>
      </c>
    </row>
    <row r="56" spans="1:15" s="6" customFormat="1" ht="14.25">
      <c r="A56" s="29" t="s">
        <v>30</v>
      </c>
      <c r="B56" s="28" t="s">
        <v>138</v>
      </c>
      <c r="C56" s="27"/>
      <c r="D56" s="30">
        <v>1.26</v>
      </c>
      <c r="E56" s="26"/>
      <c r="F56" s="26"/>
      <c r="G56" s="26">
        <v>1521</v>
      </c>
      <c r="H56" s="26"/>
      <c r="I56" s="26"/>
      <c r="J56" s="26"/>
      <c r="K56" s="30">
        <v>1.26</v>
      </c>
      <c r="L56" s="26">
        <v>31496</v>
      </c>
      <c r="M56" s="26"/>
      <c r="N56" s="26"/>
      <c r="O56" s="25"/>
    </row>
    <row r="57" spans="1:15" s="6" customFormat="1" ht="14.25">
      <c r="A57" s="29" t="s">
        <v>30</v>
      </c>
      <c r="B57" s="28" t="s">
        <v>137</v>
      </c>
      <c r="C57" s="27"/>
      <c r="D57" s="30">
        <v>0.95</v>
      </c>
      <c r="E57" s="26"/>
      <c r="F57" s="26"/>
      <c r="G57" s="26">
        <v>1147</v>
      </c>
      <c r="H57" s="26"/>
      <c r="I57" s="26"/>
      <c r="J57" s="26"/>
      <c r="K57" s="30">
        <v>0.95</v>
      </c>
      <c r="L57" s="26">
        <v>23747</v>
      </c>
      <c r="M57" s="26"/>
      <c r="N57" s="26"/>
      <c r="O57" s="25"/>
    </row>
    <row r="58" spans="1:15" s="6" customFormat="1" ht="14.25">
      <c r="A58" s="29" t="s">
        <v>30</v>
      </c>
      <c r="B58" s="28" t="s">
        <v>29</v>
      </c>
      <c r="C58" s="27"/>
      <c r="D58" s="26"/>
      <c r="E58" s="26"/>
      <c r="F58" s="26"/>
      <c r="G58" s="26">
        <v>6132</v>
      </c>
      <c r="H58" s="26"/>
      <c r="I58" s="26"/>
      <c r="J58" s="26"/>
      <c r="K58" s="26"/>
      <c r="L58" s="26">
        <v>92138</v>
      </c>
      <c r="M58" s="26"/>
      <c r="N58" s="26"/>
      <c r="O58" s="25"/>
    </row>
    <row r="59" spans="1:14" s="6" customFormat="1" ht="85.5">
      <c r="A59" s="24">
        <v>11</v>
      </c>
      <c r="B59" s="23" t="s">
        <v>136</v>
      </c>
      <c r="C59" s="31" t="s">
        <v>135</v>
      </c>
      <c r="D59" s="14">
        <v>7.55</v>
      </c>
      <c r="E59" s="15" t="s">
        <v>134</v>
      </c>
      <c r="F59" s="14"/>
      <c r="G59" s="14">
        <v>33605</v>
      </c>
      <c r="H59" s="15" t="s">
        <v>133</v>
      </c>
      <c r="I59" s="14"/>
      <c r="J59" s="15" t="s">
        <v>132</v>
      </c>
      <c r="K59" s="14"/>
      <c r="L59" s="14">
        <v>173544</v>
      </c>
      <c r="M59" s="15" t="s">
        <v>131</v>
      </c>
      <c r="N59" s="14"/>
    </row>
    <row r="60" spans="1:14" s="6" customFormat="1" ht="128.25">
      <c r="A60" s="24">
        <v>12</v>
      </c>
      <c r="B60" s="23" t="s">
        <v>130</v>
      </c>
      <c r="C60" s="31" t="s">
        <v>129</v>
      </c>
      <c r="D60" s="14">
        <v>27008.15</v>
      </c>
      <c r="E60" s="15" t="s">
        <v>128</v>
      </c>
      <c r="F60" s="15" t="s">
        <v>127</v>
      </c>
      <c r="G60" s="14">
        <v>120213</v>
      </c>
      <c r="H60" s="15" t="s">
        <v>126</v>
      </c>
      <c r="I60" s="15" t="s">
        <v>125</v>
      </c>
      <c r="J60" s="15" t="s">
        <v>124</v>
      </c>
      <c r="K60" s="15" t="s">
        <v>123</v>
      </c>
      <c r="L60" s="14">
        <v>1424705</v>
      </c>
      <c r="M60" s="15" t="s">
        <v>122</v>
      </c>
      <c r="N60" s="15" t="s">
        <v>121</v>
      </c>
    </row>
    <row r="61" spans="1:15" s="6" customFormat="1" ht="14.25">
      <c r="A61" s="29" t="s">
        <v>30</v>
      </c>
      <c r="B61" s="28" t="s">
        <v>120</v>
      </c>
      <c r="C61" s="27"/>
      <c r="D61" s="30">
        <v>1.26</v>
      </c>
      <c r="E61" s="26"/>
      <c r="F61" s="26"/>
      <c r="G61" s="26">
        <v>3592</v>
      </c>
      <c r="H61" s="26"/>
      <c r="I61" s="26"/>
      <c r="J61" s="26"/>
      <c r="K61" s="30">
        <v>1.26</v>
      </c>
      <c r="L61" s="26">
        <v>74395</v>
      </c>
      <c r="M61" s="26"/>
      <c r="N61" s="26"/>
      <c r="O61" s="25"/>
    </row>
    <row r="62" spans="1:15" s="6" customFormat="1" ht="14.25">
      <c r="A62" s="29" t="s">
        <v>30</v>
      </c>
      <c r="B62" s="28" t="s">
        <v>119</v>
      </c>
      <c r="C62" s="27"/>
      <c r="D62" s="30">
        <v>0.95</v>
      </c>
      <c r="E62" s="26"/>
      <c r="F62" s="26"/>
      <c r="G62" s="26">
        <v>2708</v>
      </c>
      <c r="H62" s="26"/>
      <c r="I62" s="26"/>
      <c r="J62" s="26"/>
      <c r="K62" s="30">
        <v>0.95</v>
      </c>
      <c r="L62" s="26">
        <v>56092</v>
      </c>
      <c r="M62" s="26"/>
      <c r="N62" s="26"/>
      <c r="O62" s="25"/>
    </row>
    <row r="63" spans="1:15" s="6" customFormat="1" ht="14.25">
      <c r="A63" s="29" t="s">
        <v>30</v>
      </c>
      <c r="B63" s="28" t="s">
        <v>29</v>
      </c>
      <c r="C63" s="27"/>
      <c r="D63" s="26"/>
      <c r="E63" s="26"/>
      <c r="F63" s="26"/>
      <c r="G63" s="26">
        <v>126513</v>
      </c>
      <c r="H63" s="26"/>
      <c r="I63" s="26"/>
      <c r="J63" s="26"/>
      <c r="K63" s="26"/>
      <c r="L63" s="26">
        <v>1555192</v>
      </c>
      <c r="M63" s="26"/>
      <c r="N63" s="26"/>
      <c r="O63" s="25"/>
    </row>
    <row r="64" spans="1:14" s="6" customFormat="1" ht="71.25">
      <c r="A64" s="24">
        <v>13</v>
      </c>
      <c r="B64" s="23" t="s">
        <v>118</v>
      </c>
      <c r="C64" s="22">
        <v>-66.77</v>
      </c>
      <c r="D64" s="14">
        <v>118.6</v>
      </c>
      <c r="E64" s="15" t="s">
        <v>117</v>
      </c>
      <c r="F64" s="14"/>
      <c r="G64" s="14">
        <v>-7919</v>
      </c>
      <c r="H64" s="15" t="s">
        <v>116</v>
      </c>
      <c r="I64" s="14"/>
      <c r="J64" s="15" t="s">
        <v>91</v>
      </c>
      <c r="K64" s="14"/>
      <c r="L64" s="14">
        <v>-94351</v>
      </c>
      <c r="M64" s="15" t="s">
        <v>115</v>
      </c>
      <c r="N64" s="14"/>
    </row>
    <row r="65" spans="1:14" s="6" customFormat="1" ht="69">
      <c r="A65" s="24">
        <v>14</v>
      </c>
      <c r="B65" s="23" t="s">
        <v>94</v>
      </c>
      <c r="C65" s="22">
        <v>-841.2</v>
      </c>
      <c r="D65" s="14">
        <v>98.6</v>
      </c>
      <c r="E65" s="15" t="s">
        <v>93</v>
      </c>
      <c r="F65" s="14"/>
      <c r="G65" s="14">
        <v>-82942</v>
      </c>
      <c r="H65" s="15" t="s">
        <v>114</v>
      </c>
      <c r="I65" s="14"/>
      <c r="J65" s="15" t="s">
        <v>91</v>
      </c>
      <c r="K65" s="14"/>
      <c r="L65" s="14">
        <v>-1188674</v>
      </c>
      <c r="M65" s="15" t="s">
        <v>113</v>
      </c>
      <c r="N65" s="14"/>
    </row>
    <row r="66" spans="1:14" s="6" customFormat="1" ht="69">
      <c r="A66" s="24">
        <v>15</v>
      </c>
      <c r="B66" s="23" t="s">
        <v>112</v>
      </c>
      <c r="C66" s="22">
        <v>66.77</v>
      </c>
      <c r="D66" s="14">
        <v>116.61</v>
      </c>
      <c r="E66" s="15" t="s">
        <v>111</v>
      </c>
      <c r="F66" s="14"/>
      <c r="G66" s="14">
        <v>7786</v>
      </c>
      <c r="H66" s="15" t="s">
        <v>110</v>
      </c>
      <c r="I66" s="14"/>
      <c r="J66" s="15" t="s">
        <v>109</v>
      </c>
      <c r="K66" s="14"/>
      <c r="L66" s="14">
        <v>73926</v>
      </c>
      <c r="M66" s="15" t="s">
        <v>108</v>
      </c>
      <c r="N66" s="14"/>
    </row>
    <row r="67" spans="1:14" s="6" customFormat="1" ht="69">
      <c r="A67" s="24">
        <v>16</v>
      </c>
      <c r="B67" s="23" t="s">
        <v>89</v>
      </c>
      <c r="C67" s="22">
        <v>841.2</v>
      </c>
      <c r="D67" s="14">
        <v>90.5</v>
      </c>
      <c r="E67" s="15" t="s">
        <v>88</v>
      </c>
      <c r="F67" s="14"/>
      <c r="G67" s="14">
        <v>76129</v>
      </c>
      <c r="H67" s="15" t="s">
        <v>107</v>
      </c>
      <c r="I67" s="14"/>
      <c r="J67" s="15" t="s">
        <v>86</v>
      </c>
      <c r="K67" s="14"/>
      <c r="L67" s="14">
        <v>851908</v>
      </c>
      <c r="M67" s="15" t="s">
        <v>106</v>
      </c>
      <c r="N67" s="14"/>
    </row>
    <row r="68" spans="1:14" s="6" customFormat="1" ht="151.5">
      <c r="A68" s="24">
        <v>17</v>
      </c>
      <c r="B68" s="23" t="s">
        <v>105</v>
      </c>
      <c r="C68" s="22">
        <v>4.451</v>
      </c>
      <c r="D68" s="14">
        <v>8556.25</v>
      </c>
      <c r="E68" s="15" t="s">
        <v>104</v>
      </c>
      <c r="F68" s="15" t="s">
        <v>103</v>
      </c>
      <c r="G68" s="14">
        <v>38084</v>
      </c>
      <c r="H68" s="15" t="s">
        <v>102</v>
      </c>
      <c r="I68" s="15" t="s">
        <v>101</v>
      </c>
      <c r="J68" s="15" t="s">
        <v>100</v>
      </c>
      <c r="K68" s="15" t="s">
        <v>99</v>
      </c>
      <c r="L68" s="14">
        <v>437846</v>
      </c>
      <c r="M68" s="15" t="s">
        <v>98</v>
      </c>
      <c r="N68" s="15" t="s">
        <v>97</v>
      </c>
    </row>
    <row r="69" spans="1:15" s="6" customFormat="1" ht="14.25">
      <c r="A69" s="29" t="s">
        <v>30</v>
      </c>
      <c r="B69" s="28" t="s">
        <v>96</v>
      </c>
      <c r="C69" s="27"/>
      <c r="D69" s="30">
        <v>1.26</v>
      </c>
      <c r="E69" s="26"/>
      <c r="F69" s="26"/>
      <c r="G69" s="26">
        <v>781</v>
      </c>
      <c r="H69" s="26"/>
      <c r="I69" s="26"/>
      <c r="J69" s="26"/>
      <c r="K69" s="30">
        <v>1.26</v>
      </c>
      <c r="L69" s="26">
        <v>16178</v>
      </c>
      <c r="M69" s="26"/>
      <c r="N69" s="26"/>
      <c r="O69" s="25"/>
    </row>
    <row r="70" spans="1:15" s="6" customFormat="1" ht="14.25">
      <c r="A70" s="29" t="s">
        <v>30</v>
      </c>
      <c r="B70" s="28" t="s">
        <v>95</v>
      </c>
      <c r="C70" s="27"/>
      <c r="D70" s="30">
        <v>0.95</v>
      </c>
      <c r="E70" s="26"/>
      <c r="F70" s="26"/>
      <c r="G70" s="26">
        <v>589</v>
      </c>
      <c r="H70" s="26"/>
      <c r="I70" s="26"/>
      <c r="J70" s="26"/>
      <c r="K70" s="30">
        <v>0.95</v>
      </c>
      <c r="L70" s="26">
        <v>12198</v>
      </c>
      <c r="M70" s="26"/>
      <c r="N70" s="26"/>
      <c r="O70" s="25"/>
    </row>
    <row r="71" spans="1:15" s="6" customFormat="1" ht="14.25">
      <c r="A71" s="29" t="s">
        <v>30</v>
      </c>
      <c r="B71" s="28" t="s">
        <v>29</v>
      </c>
      <c r="C71" s="27"/>
      <c r="D71" s="26"/>
      <c r="E71" s="26"/>
      <c r="F71" s="26"/>
      <c r="G71" s="26">
        <v>39454</v>
      </c>
      <c r="H71" s="26"/>
      <c r="I71" s="26"/>
      <c r="J71" s="26"/>
      <c r="K71" s="26"/>
      <c r="L71" s="26">
        <v>466222</v>
      </c>
      <c r="M71" s="26"/>
      <c r="N71" s="26"/>
      <c r="O71" s="25"/>
    </row>
    <row r="72" spans="1:14" s="6" customFormat="1" ht="69">
      <c r="A72" s="24">
        <v>18</v>
      </c>
      <c r="B72" s="23" t="s">
        <v>94</v>
      </c>
      <c r="C72" s="22">
        <v>-280.4</v>
      </c>
      <c r="D72" s="14">
        <v>98.6</v>
      </c>
      <c r="E72" s="15" t="s">
        <v>93</v>
      </c>
      <c r="F72" s="14"/>
      <c r="G72" s="14">
        <v>-27647</v>
      </c>
      <c r="H72" s="15" t="s">
        <v>92</v>
      </c>
      <c r="I72" s="14"/>
      <c r="J72" s="15" t="s">
        <v>91</v>
      </c>
      <c r="K72" s="14"/>
      <c r="L72" s="14">
        <v>-396225</v>
      </c>
      <c r="M72" s="15" t="s">
        <v>90</v>
      </c>
      <c r="N72" s="14"/>
    </row>
    <row r="73" spans="1:14" s="6" customFormat="1" ht="69">
      <c r="A73" s="24">
        <v>19</v>
      </c>
      <c r="B73" s="23" t="s">
        <v>89</v>
      </c>
      <c r="C73" s="22">
        <v>280.4</v>
      </c>
      <c r="D73" s="14">
        <v>90.5</v>
      </c>
      <c r="E73" s="15" t="s">
        <v>88</v>
      </c>
      <c r="F73" s="14"/>
      <c r="G73" s="14">
        <v>25376</v>
      </c>
      <c r="H73" s="15" t="s">
        <v>87</v>
      </c>
      <c r="I73" s="14"/>
      <c r="J73" s="15" t="s">
        <v>86</v>
      </c>
      <c r="K73" s="14"/>
      <c r="L73" s="14">
        <v>283969</v>
      </c>
      <c r="M73" s="15" t="s">
        <v>85</v>
      </c>
      <c r="N73" s="14"/>
    </row>
    <row r="74" spans="1:14" s="6" customFormat="1" ht="110.25">
      <c r="A74" s="24">
        <v>20</v>
      </c>
      <c r="B74" s="23" t="s">
        <v>70</v>
      </c>
      <c r="C74" s="22">
        <v>4.451</v>
      </c>
      <c r="D74" s="14">
        <v>5721.76</v>
      </c>
      <c r="E74" s="15" t="s">
        <v>69</v>
      </c>
      <c r="F74" s="15" t="s">
        <v>68</v>
      </c>
      <c r="G74" s="14">
        <v>25468</v>
      </c>
      <c r="H74" s="15" t="s">
        <v>67</v>
      </c>
      <c r="I74" s="15" t="s">
        <v>66</v>
      </c>
      <c r="J74" s="15" t="s">
        <v>65</v>
      </c>
      <c r="K74" s="15" t="s">
        <v>64</v>
      </c>
      <c r="L74" s="14">
        <v>190188</v>
      </c>
      <c r="M74" s="15" t="s">
        <v>63</v>
      </c>
      <c r="N74" s="15" t="s">
        <v>62</v>
      </c>
    </row>
    <row r="75" spans="1:15" s="6" customFormat="1" ht="14.25">
      <c r="A75" s="29" t="s">
        <v>30</v>
      </c>
      <c r="B75" s="28" t="s">
        <v>61</v>
      </c>
      <c r="C75" s="27"/>
      <c r="D75" s="30">
        <v>1.26</v>
      </c>
      <c r="E75" s="26"/>
      <c r="F75" s="26"/>
      <c r="G75" s="26">
        <v>1436</v>
      </c>
      <c r="H75" s="26"/>
      <c r="I75" s="26"/>
      <c r="J75" s="26"/>
      <c r="K75" s="30">
        <v>1.26</v>
      </c>
      <c r="L75" s="26">
        <v>29747</v>
      </c>
      <c r="M75" s="26"/>
      <c r="N75" s="26"/>
      <c r="O75" s="25"/>
    </row>
    <row r="76" spans="1:15" s="6" customFormat="1" ht="14.25">
      <c r="A76" s="29" t="s">
        <v>30</v>
      </c>
      <c r="B76" s="28" t="s">
        <v>60</v>
      </c>
      <c r="C76" s="27"/>
      <c r="D76" s="30">
        <v>0.95</v>
      </c>
      <c r="E76" s="26"/>
      <c r="F76" s="26"/>
      <c r="G76" s="26">
        <v>1083</v>
      </c>
      <c r="H76" s="26"/>
      <c r="I76" s="26"/>
      <c r="J76" s="26"/>
      <c r="K76" s="30">
        <v>0.95</v>
      </c>
      <c r="L76" s="26">
        <v>22429</v>
      </c>
      <c r="M76" s="26"/>
      <c r="N76" s="26"/>
      <c r="O76" s="25"/>
    </row>
    <row r="77" spans="1:15" s="6" customFormat="1" ht="14.25">
      <c r="A77" s="29" t="s">
        <v>30</v>
      </c>
      <c r="B77" s="28" t="s">
        <v>29</v>
      </c>
      <c r="C77" s="27"/>
      <c r="D77" s="26"/>
      <c r="E77" s="26"/>
      <c r="F77" s="26"/>
      <c r="G77" s="26">
        <v>27987</v>
      </c>
      <c r="H77" s="26"/>
      <c r="I77" s="26"/>
      <c r="J77" s="26"/>
      <c r="K77" s="26"/>
      <c r="L77" s="26">
        <v>242364</v>
      </c>
      <c r="M77" s="26"/>
      <c r="N77" s="26"/>
      <c r="O77" s="25"/>
    </row>
    <row r="78" spans="1:14" s="6" customFormat="1" ht="82.5">
      <c r="A78" s="24">
        <v>21</v>
      </c>
      <c r="B78" s="23" t="s">
        <v>76</v>
      </c>
      <c r="C78" s="31" t="s">
        <v>59</v>
      </c>
      <c r="D78" s="14">
        <v>460</v>
      </c>
      <c r="E78" s="15" t="s">
        <v>74</v>
      </c>
      <c r="F78" s="14"/>
      <c r="G78" s="14">
        <v>197785</v>
      </c>
      <c r="H78" s="15" t="s">
        <v>84</v>
      </c>
      <c r="I78" s="14"/>
      <c r="J78" s="15" t="s">
        <v>72</v>
      </c>
      <c r="K78" s="14"/>
      <c r="L78" s="14">
        <v>1696915</v>
      </c>
      <c r="M78" s="15" t="s">
        <v>83</v>
      </c>
      <c r="N78" s="14"/>
    </row>
    <row r="79" spans="1:14" s="6" customFormat="1" ht="151.5">
      <c r="A79" s="24">
        <v>22</v>
      </c>
      <c r="B79" s="23" t="s">
        <v>82</v>
      </c>
      <c r="C79" s="22">
        <v>4.451</v>
      </c>
      <c r="D79" s="14">
        <v>2095.76</v>
      </c>
      <c r="E79" s="14">
        <v>38.56</v>
      </c>
      <c r="F79" s="15" t="s">
        <v>81</v>
      </c>
      <c r="G79" s="14">
        <v>9328</v>
      </c>
      <c r="H79" s="14">
        <v>172</v>
      </c>
      <c r="I79" s="15" t="s">
        <v>80</v>
      </c>
      <c r="J79" s="15" t="s">
        <v>53</v>
      </c>
      <c r="K79" s="15" t="s">
        <v>52</v>
      </c>
      <c r="L79" s="14">
        <v>44306</v>
      </c>
      <c r="M79" s="14">
        <v>3562</v>
      </c>
      <c r="N79" s="15" t="s">
        <v>79</v>
      </c>
    </row>
    <row r="80" spans="1:15" s="6" customFormat="1" ht="14.25">
      <c r="A80" s="29" t="s">
        <v>30</v>
      </c>
      <c r="B80" s="28" t="s">
        <v>78</v>
      </c>
      <c r="C80" s="27"/>
      <c r="D80" s="30">
        <v>1.26</v>
      </c>
      <c r="E80" s="26"/>
      <c r="F80" s="26"/>
      <c r="G80" s="26">
        <v>457</v>
      </c>
      <c r="H80" s="26"/>
      <c r="I80" s="26"/>
      <c r="J80" s="26"/>
      <c r="K80" s="30">
        <v>1.26</v>
      </c>
      <c r="L80" s="26">
        <v>9473</v>
      </c>
      <c r="M80" s="26"/>
      <c r="N80" s="26"/>
      <c r="O80" s="25"/>
    </row>
    <row r="81" spans="1:15" s="6" customFormat="1" ht="14.25">
      <c r="A81" s="29" t="s">
        <v>30</v>
      </c>
      <c r="B81" s="28" t="s">
        <v>77</v>
      </c>
      <c r="C81" s="27"/>
      <c r="D81" s="30">
        <v>0.95</v>
      </c>
      <c r="E81" s="26"/>
      <c r="F81" s="26"/>
      <c r="G81" s="26">
        <v>345</v>
      </c>
      <c r="H81" s="26"/>
      <c r="I81" s="26"/>
      <c r="J81" s="26"/>
      <c r="K81" s="30">
        <v>0.95</v>
      </c>
      <c r="L81" s="26">
        <v>7142</v>
      </c>
      <c r="M81" s="26"/>
      <c r="N81" s="26"/>
      <c r="O81" s="25"/>
    </row>
    <row r="82" spans="1:15" s="6" customFormat="1" ht="14.25">
      <c r="A82" s="29" t="s">
        <v>30</v>
      </c>
      <c r="B82" s="28" t="s">
        <v>29</v>
      </c>
      <c r="C82" s="27"/>
      <c r="D82" s="26"/>
      <c r="E82" s="26"/>
      <c r="F82" s="26"/>
      <c r="G82" s="26">
        <v>10130</v>
      </c>
      <c r="H82" s="26"/>
      <c r="I82" s="26"/>
      <c r="J82" s="26"/>
      <c r="K82" s="26"/>
      <c r="L82" s="26">
        <v>60921</v>
      </c>
      <c r="M82" s="26"/>
      <c r="N82" s="26"/>
      <c r="O82" s="25"/>
    </row>
    <row r="83" spans="1:14" s="6" customFormat="1" ht="82.5">
      <c r="A83" s="24">
        <v>23</v>
      </c>
      <c r="B83" s="23" t="s">
        <v>76</v>
      </c>
      <c r="C83" s="31" t="s">
        <v>75</v>
      </c>
      <c r="D83" s="14">
        <v>460</v>
      </c>
      <c r="E83" s="15" t="s">
        <v>74</v>
      </c>
      <c r="F83" s="14"/>
      <c r="G83" s="14">
        <v>198194</v>
      </c>
      <c r="H83" s="15" t="s">
        <v>73</v>
      </c>
      <c r="I83" s="14"/>
      <c r="J83" s="15" t="s">
        <v>72</v>
      </c>
      <c r="K83" s="14"/>
      <c r="L83" s="14">
        <v>1700428</v>
      </c>
      <c r="M83" s="15" t="s">
        <v>71</v>
      </c>
      <c r="N83" s="14"/>
    </row>
    <row r="84" spans="1:14" s="6" customFormat="1" ht="110.25">
      <c r="A84" s="24">
        <v>24</v>
      </c>
      <c r="B84" s="23" t="s">
        <v>70</v>
      </c>
      <c r="C84" s="22">
        <v>4.451</v>
      </c>
      <c r="D84" s="14">
        <v>5721.76</v>
      </c>
      <c r="E84" s="15" t="s">
        <v>69</v>
      </c>
      <c r="F84" s="15" t="s">
        <v>68</v>
      </c>
      <c r="G84" s="14">
        <v>25468</v>
      </c>
      <c r="H84" s="15" t="s">
        <v>67</v>
      </c>
      <c r="I84" s="15" t="s">
        <v>66</v>
      </c>
      <c r="J84" s="15" t="s">
        <v>65</v>
      </c>
      <c r="K84" s="15" t="s">
        <v>64</v>
      </c>
      <c r="L84" s="14">
        <v>190188</v>
      </c>
      <c r="M84" s="15" t="s">
        <v>63</v>
      </c>
      <c r="N84" s="15" t="s">
        <v>62</v>
      </c>
    </row>
    <row r="85" spans="1:15" s="6" customFormat="1" ht="14.25">
      <c r="A85" s="29" t="s">
        <v>30</v>
      </c>
      <c r="B85" s="28" t="s">
        <v>61</v>
      </c>
      <c r="C85" s="27"/>
      <c r="D85" s="30">
        <v>1.26</v>
      </c>
      <c r="E85" s="26"/>
      <c r="F85" s="26"/>
      <c r="G85" s="26">
        <v>1436</v>
      </c>
      <c r="H85" s="26"/>
      <c r="I85" s="26"/>
      <c r="J85" s="26"/>
      <c r="K85" s="30">
        <v>1.26</v>
      </c>
      <c r="L85" s="26">
        <v>29747</v>
      </c>
      <c r="M85" s="26"/>
      <c r="N85" s="26"/>
      <c r="O85" s="25"/>
    </row>
    <row r="86" spans="1:15" s="6" customFormat="1" ht="14.25">
      <c r="A86" s="29" t="s">
        <v>30</v>
      </c>
      <c r="B86" s="28" t="s">
        <v>60</v>
      </c>
      <c r="C86" s="27"/>
      <c r="D86" s="30">
        <v>0.95</v>
      </c>
      <c r="E86" s="26"/>
      <c r="F86" s="26"/>
      <c r="G86" s="26">
        <v>1083</v>
      </c>
      <c r="H86" s="26"/>
      <c r="I86" s="26"/>
      <c r="J86" s="26"/>
      <c r="K86" s="30">
        <v>0.95</v>
      </c>
      <c r="L86" s="26">
        <v>22429</v>
      </c>
      <c r="M86" s="26"/>
      <c r="N86" s="26"/>
      <c r="O86" s="25"/>
    </row>
    <row r="87" spans="1:15" s="6" customFormat="1" ht="14.25">
      <c r="A87" s="29" t="s">
        <v>30</v>
      </c>
      <c r="B87" s="28" t="s">
        <v>29</v>
      </c>
      <c r="C87" s="27"/>
      <c r="D87" s="26"/>
      <c r="E87" s="26"/>
      <c r="F87" s="26"/>
      <c r="G87" s="26">
        <v>27987</v>
      </c>
      <c r="H87" s="26"/>
      <c r="I87" s="26"/>
      <c r="J87" s="26"/>
      <c r="K87" s="26"/>
      <c r="L87" s="26">
        <v>242364</v>
      </c>
      <c r="M87" s="26"/>
      <c r="N87" s="26"/>
      <c r="O87" s="25"/>
    </row>
    <row r="88" spans="1:14" s="6" customFormat="1" ht="82.5">
      <c r="A88" s="24">
        <v>25</v>
      </c>
      <c r="B88" s="23" t="s">
        <v>48</v>
      </c>
      <c r="C88" s="31" t="s">
        <v>59</v>
      </c>
      <c r="D88" s="14">
        <v>480.09</v>
      </c>
      <c r="E88" s="15" t="s">
        <v>46</v>
      </c>
      <c r="F88" s="14"/>
      <c r="G88" s="14">
        <v>206423</v>
      </c>
      <c r="H88" s="15" t="s">
        <v>58</v>
      </c>
      <c r="I88" s="14"/>
      <c r="J88" s="15" t="s">
        <v>44</v>
      </c>
      <c r="K88" s="14"/>
      <c r="L88" s="14">
        <v>1897877</v>
      </c>
      <c r="M88" s="15" t="s">
        <v>57</v>
      </c>
      <c r="N88" s="14"/>
    </row>
    <row r="89" spans="1:14" s="6" customFormat="1" ht="151.5">
      <c r="A89" s="24">
        <v>26</v>
      </c>
      <c r="B89" s="23" t="s">
        <v>56</v>
      </c>
      <c r="C89" s="22">
        <v>4.451</v>
      </c>
      <c r="D89" s="14">
        <v>1047.88</v>
      </c>
      <c r="E89" s="14">
        <v>19.28</v>
      </c>
      <c r="F89" s="15" t="s">
        <v>55</v>
      </c>
      <c r="G89" s="14">
        <v>4664</v>
      </c>
      <c r="H89" s="14">
        <v>86</v>
      </c>
      <c r="I89" s="15" t="s">
        <v>54</v>
      </c>
      <c r="J89" s="15" t="s">
        <v>53</v>
      </c>
      <c r="K89" s="15" t="s">
        <v>52</v>
      </c>
      <c r="L89" s="14">
        <v>22153</v>
      </c>
      <c r="M89" s="14">
        <v>1781</v>
      </c>
      <c r="N89" s="15" t="s">
        <v>51</v>
      </c>
    </row>
    <row r="90" spans="1:15" s="6" customFormat="1" ht="14.25">
      <c r="A90" s="29" t="s">
        <v>30</v>
      </c>
      <c r="B90" s="28" t="s">
        <v>50</v>
      </c>
      <c r="C90" s="27"/>
      <c r="D90" s="30">
        <v>1.26</v>
      </c>
      <c r="E90" s="26"/>
      <c r="F90" s="26"/>
      <c r="G90" s="26">
        <v>229</v>
      </c>
      <c r="H90" s="26"/>
      <c r="I90" s="26"/>
      <c r="J90" s="26"/>
      <c r="K90" s="30">
        <v>1.26</v>
      </c>
      <c r="L90" s="26">
        <v>4749</v>
      </c>
      <c r="M90" s="26"/>
      <c r="N90" s="26"/>
      <c r="O90" s="25"/>
    </row>
    <row r="91" spans="1:15" s="6" customFormat="1" ht="14.25">
      <c r="A91" s="29" t="s">
        <v>30</v>
      </c>
      <c r="B91" s="28" t="s">
        <v>49</v>
      </c>
      <c r="C91" s="27"/>
      <c r="D91" s="30">
        <v>0.95</v>
      </c>
      <c r="E91" s="26"/>
      <c r="F91" s="26"/>
      <c r="G91" s="26">
        <v>173</v>
      </c>
      <c r="H91" s="26"/>
      <c r="I91" s="26"/>
      <c r="J91" s="26"/>
      <c r="K91" s="30">
        <v>0.95</v>
      </c>
      <c r="L91" s="26">
        <v>3581</v>
      </c>
      <c r="M91" s="26"/>
      <c r="N91" s="26"/>
      <c r="O91" s="25"/>
    </row>
    <row r="92" spans="1:15" s="6" customFormat="1" ht="14.25">
      <c r="A92" s="29" t="s">
        <v>30</v>
      </c>
      <c r="B92" s="28" t="s">
        <v>29</v>
      </c>
      <c r="C92" s="27"/>
      <c r="D92" s="26"/>
      <c r="E92" s="26"/>
      <c r="F92" s="26"/>
      <c r="G92" s="26">
        <v>5066</v>
      </c>
      <c r="H92" s="26"/>
      <c r="I92" s="26"/>
      <c r="J92" s="26"/>
      <c r="K92" s="26"/>
      <c r="L92" s="26">
        <v>30483</v>
      </c>
      <c r="M92" s="26"/>
      <c r="N92" s="26"/>
      <c r="O92" s="25"/>
    </row>
    <row r="93" spans="1:14" s="6" customFormat="1" ht="82.5">
      <c r="A93" s="24">
        <v>27</v>
      </c>
      <c r="B93" s="23" t="s">
        <v>48</v>
      </c>
      <c r="C93" s="31" t="s">
        <v>47</v>
      </c>
      <c r="D93" s="14">
        <v>480.09</v>
      </c>
      <c r="E93" s="15" t="s">
        <v>46</v>
      </c>
      <c r="F93" s="14"/>
      <c r="G93" s="14">
        <v>103425</v>
      </c>
      <c r="H93" s="15" t="s">
        <v>45</v>
      </c>
      <c r="I93" s="14"/>
      <c r="J93" s="15" t="s">
        <v>44</v>
      </c>
      <c r="K93" s="14"/>
      <c r="L93" s="14">
        <v>950903</v>
      </c>
      <c r="M93" s="15" t="s">
        <v>43</v>
      </c>
      <c r="N93" s="14"/>
    </row>
    <row r="94" spans="1:14" s="6" customFormat="1" ht="82.5">
      <c r="A94" s="24">
        <v>28</v>
      </c>
      <c r="B94" s="23" t="s">
        <v>42</v>
      </c>
      <c r="C94" s="31" t="s">
        <v>41</v>
      </c>
      <c r="D94" s="14">
        <v>4353.58</v>
      </c>
      <c r="E94" s="15" t="s">
        <v>40</v>
      </c>
      <c r="F94" s="15" t="s">
        <v>39</v>
      </c>
      <c r="G94" s="14">
        <v>10797</v>
      </c>
      <c r="H94" s="15" t="s">
        <v>38</v>
      </c>
      <c r="I94" s="15" t="s">
        <v>37</v>
      </c>
      <c r="J94" s="15" t="s">
        <v>36</v>
      </c>
      <c r="K94" s="15" t="s">
        <v>35</v>
      </c>
      <c r="L94" s="14">
        <v>97867</v>
      </c>
      <c r="M94" s="15" t="s">
        <v>34</v>
      </c>
      <c r="N94" s="15" t="s">
        <v>33</v>
      </c>
    </row>
    <row r="95" spans="1:15" s="6" customFormat="1" ht="14.25">
      <c r="A95" s="29" t="s">
        <v>30</v>
      </c>
      <c r="B95" s="28" t="s">
        <v>32</v>
      </c>
      <c r="C95" s="27"/>
      <c r="D95" s="30">
        <v>1.26</v>
      </c>
      <c r="E95" s="26"/>
      <c r="F95" s="26"/>
      <c r="G95" s="26">
        <v>1872</v>
      </c>
      <c r="H95" s="26"/>
      <c r="I95" s="26"/>
      <c r="J95" s="26"/>
      <c r="K95" s="30">
        <v>1.26</v>
      </c>
      <c r="L95" s="26">
        <v>38777</v>
      </c>
      <c r="M95" s="26"/>
      <c r="N95" s="26"/>
      <c r="O95" s="25"/>
    </row>
    <row r="96" spans="1:15" s="6" customFormat="1" ht="14.25">
      <c r="A96" s="29" t="s">
        <v>30</v>
      </c>
      <c r="B96" s="28" t="s">
        <v>31</v>
      </c>
      <c r="C96" s="27"/>
      <c r="D96" s="30">
        <v>0.95</v>
      </c>
      <c r="E96" s="26"/>
      <c r="F96" s="26"/>
      <c r="G96" s="26">
        <v>1412</v>
      </c>
      <c r="H96" s="26"/>
      <c r="I96" s="26"/>
      <c r="J96" s="26"/>
      <c r="K96" s="30">
        <v>0.95</v>
      </c>
      <c r="L96" s="26">
        <v>29236</v>
      </c>
      <c r="M96" s="26"/>
      <c r="N96" s="26"/>
      <c r="O96" s="25"/>
    </row>
    <row r="97" spans="1:15" s="6" customFormat="1" ht="14.25">
      <c r="A97" s="29" t="s">
        <v>30</v>
      </c>
      <c r="B97" s="28" t="s">
        <v>29</v>
      </c>
      <c r="C97" s="27"/>
      <c r="D97" s="26"/>
      <c r="E97" s="26"/>
      <c r="F97" s="26"/>
      <c r="G97" s="26">
        <v>14081</v>
      </c>
      <c r="H97" s="26"/>
      <c r="I97" s="26"/>
      <c r="J97" s="26"/>
      <c r="K97" s="26"/>
      <c r="L97" s="26">
        <v>165880</v>
      </c>
      <c r="M97" s="26"/>
      <c r="N97" s="26"/>
      <c r="O97" s="25"/>
    </row>
    <row r="98" spans="1:14" s="6" customFormat="1" ht="69">
      <c r="A98" s="24">
        <v>29</v>
      </c>
      <c r="B98" s="23" t="s">
        <v>28</v>
      </c>
      <c r="C98" s="22">
        <v>155</v>
      </c>
      <c r="D98" s="14">
        <v>63.12</v>
      </c>
      <c r="E98" s="15" t="s">
        <v>27</v>
      </c>
      <c r="F98" s="14"/>
      <c r="G98" s="14">
        <v>9784</v>
      </c>
      <c r="H98" s="15" t="s">
        <v>26</v>
      </c>
      <c r="I98" s="14"/>
      <c r="J98" s="15" t="s">
        <v>25</v>
      </c>
      <c r="K98" s="14"/>
      <c r="L98" s="14">
        <v>68653</v>
      </c>
      <c r="M98" s="15" t="s">
        <v>24</v>
      </c>
      <c r="N98" s="14"/>
    </row>
    <row r="99" spans="1:14" s="6" customFormat="1" ht="69">
      <c r="A99" s="21">
        <v>30</v>
      </c>
      <c r="B99" s="20" t="s">
        <v>23</v>
      </c>
      <c r="C99" s="19">
        <v>93</v>
      </c>
      <c r="D99" s="16">
        <v>658.78</v>
      </c>
      <c r="E99" s="18" t="s">
        <v>22</v>
      </c>
      <c r="F99" s="16"/>
      <c r="G99" s="16">
        <v>61267</v>
      </c>
      <c r="H99" s="18" t="s">
        <v>21</v>
      </c>
      <c r="I99" s="16"/>
      <c r="J99" s="18" t="s">
        <v>20</v>
      </c>
      <c r="K99" s="16"/>
      <c r="L99" s="16">
        <v>395171</v>
      </c>
      <c r="M99" s="18" t="s">
        <v>19</v>
      </c>
      <c r="N99" s="16"/>
    </row>
    <row r="100" spans="1:14" s="6" customFormat="1" ht="13.5">
      <c r="A100" s="63" t="s">
        <v>18</v>
      </c>
      <c r="B100" s="64"/>
      <c r="C100" s="64"/>
      <c r="D100" s="64"/>
      <c r="E100" s="64"/>
      <c r="F100" s="64"/>
      <c r="G100" s="17">
        <v>1305367</v>
      </c>
      <c r="H100" s="17"/>
      <c r="I100" s="17"/>
      <c r="J100" s="17"/>
      <c r="K100" s="17"/>
      <c r="L100" s="17">
        <v>11570603</v>
      </c>
      <c r="M100" s="16"/>
      <c r="N100" s="16"/>
    </row>
    <row r="101" spans="1:14" s="6" customFormat="1" ht="27">
      <c r="A101" s="59" t="s">
        <v>17</v>
      </c>
      <c r="B101" s="60"/>
      <c r="C101" s="60"/>
      <c r="D101" s="60"/>
      <c r="E101" s="60"/>
      <c r="F101" s="60"/>
      <c r="G101" s="14">
        <v>1271535</v>
      </c>
      <c r="H101" s="15" t="s">
        <v>16</v>
      </c>
      <c r="I101" s="15" t="s">
        <v>15</v>
      </c>
      <c r="J101" s="14"/>
      <c r="K101" s="14"/>
      <c r="L101" s="14"/>
      <c r="M101" s="14"/>
      <c r="N101" s="14"/>
    </row>
    <row r="102" spans="1:14" s="6" customFormat="1" ht="30" customHeight="1">
      <c r="A102" s="59" t="s">
        <v>14</v>
      </c>
      <c r="B102" s="60"/>
      <c r="C102" s="60"/>
      <c r="D102" s="60"/>
      <c r="E102" s="60"/>
      <c r="F102" s="60"/>
      <c r="G102" s="14"/>
      <c r="H102" s="14"/>
      <c r="I102" s="14"/>
      <c r="J102" s="14"/>
      <c r="K102" s="14"/>
      <c r="L102" s="14">
        <v>10869928</v>
      </c>
      <c r="M102" s="15" t="s">
        <v>13</v>
      </c>
      <c r="N102" s="15" t="s">
        <v>12</v>
      </c>
    </row>
    <row r="103" spans="1:14" s="6" customFormat="1" ht="13.5">
      <c r="A103" s="59" t="s">
        <v>11</v>
      </c>
      <c r="B103" s="60"/>
      <c r="C103" s="60"/>
      <c r="D103" s="60"/>
      <c r="E103" s="60"/>
      <c r="F103" s="60"/>
      <c r="G103" s="14"/>
      <c r="H103" s="14"/>
      <c r="I103" s="14"/>
      <c r="J103" s="14"/>
      <c r="K103" s="14"/>
      <c r="L103" s="14"/>
      <c r="M103" s="14"/>
      <c r="N103" s="14"/>
    </row>
    <row r="104" spans="1:14" s="6" customFormat="1" ht="13.5">
      <c r="A104" s="59" t="s">
        <v>10</v>
      </c>
      <c r="B104" s="60"/>
      <c r="C104" s="60"/>
      <c r="D104" s="60"/>
      <c r="E104" s="60"/>
      <c r="F104" s="60"/>
      <c r="G104" s="14">
        <v>16424</v>
      </c>
      <c r="H104" s="14"/>
      <c r="I104" s="14"/>
      <c r="J104" s="14"/>
      <c r="K104" s="14"/>
      <c r="L104" s="14">
        <v>340140</v>
      </c>
      <c r="M104" s="14"/>
      <c r="N104" s="14"/>
    </row>
    <row r="105" spans="1:14" s="6" customFormat="1" ht="13.5">
      <c r="A105" s="59" t="s">
        <v>9</v>
      </c>
      <c r="B105" s="60"/>
      <c r="C105" s="60"/>
      <c r="D105" s="60"/>
      <c r="E105" s="60"/>
      <c r="F105" s="60"/>
      <c r="G105" s="14">
        <v>1049247</v>
      </c>
      <c r="H105" s="14"/>
      <c r="I105" s="14"/>
      <c r="J105" s="14"/>
      <c r="K105" s="14"/>
      <c r="L105" s="14">
        <v>9433873</v>
      </c>
      <c r="M105" s="14"/>
      <c r="N105" s="14"/>
    </row>
    <row r="106" spans="1:14" s="6" customFormat="1" ht="13.5">
      <c r="A106" s="59" t="s">
        <v>8</v>
      </c>
      <c r="B106" s="60"/>
      <c r="C106" s="60"/>
      <c r="D106" s="60"/>
      <c r="E106" s="60"/>
      <c r="F106" s="60"/>
      <c r="G106" s="14">
        <v>214957</v>
      </c>
      <c r="H106" s="14"/>
      <c r="I106" s="14"/>
      <c r="J106" s="14"/>
      <c r="K106" s="14"/>
      <c r="L106" s="14">
        <v>1284231</v>
      </c>
      <c r="M106" s="14"/>
      <c r="N106" s="14"/>
    </row>
    <row r="107" spans="1:14" s="6" customFormat="1" ht="13.5">
      <c r="A107" s="65" t="s">
        <v>7</v>
      </c>
      <c r="B107" s="66"/>
      <c r="C107" s="66"/>
      <c r="D107" s="66"/>
      <c r="E107" s="66"/>
      <c r="F107" s="66"/>
      <c r="G107" s="13">
        <v>19684</v>
      </c>
      <c r="H107" s="13"/>
      <c r="I107" s="13"/>
      <c r="J107" s="13"/>
      <c r="K107" s="13"/>
      <c r="L107" s="13">
        <v>407671</v>
      </c>
      <c r="M107" s="13"/>
      <c r="N107" s="13"/>
    </row>
    <row r="108" spans="1:14" s="6" customFormat="1" ht="13.5">
      <c r="A108" s="65" t="s">
        <v>6</v>
      </c>
      <c r="B108" s="66"/>
      <c r="C108" s="66"/>
      <c r="D108" s="66"/>
      <c r="E108" s="66"/>
      <c r="F108" s="66"/>
      <c r="G108" s="13">
        <v>14148</v>
      </c>
      <c r="H108" s="13"/>
      <c r="I108" s="13"/>
      <c r="J108" s="13"/>
      <c r="K108" s="13"/>
      <c r="L108" s="13">
        <v>293004</v>
      </c>
      <c r="M108" s="13"/>
      <c r="N108" s="13"/>
    </row>
    <row r="109" spans="1:14" s="6" customFormat="1" ht="13.5">
      <c r="A109" s="65" t="s">
        <v>5</v>
      </c>
      <c r="B109" s="66"/>
      <c r="C109" s="66"/>
      <c r="D109" s="66"/>
      <c r="E109" s="66"/>
      <c r="F109" s="66"/>
      <c r="G109" s="13"/>
      <c r="H109" s="13"/>
      <c r="I109" s="13"/>
      <c r="J109" s="13"/>
      <c r="K109" s="13"/>
      <c r="L109" s="13"/>
      <c r="M109" s="13"/>
      <c r="N109" s="13"/>
    </row>
    <row r="110" spans="1:14" s="6" customFormat="1" ht="13.5">
      <c r="A110" s="59" t="s">
        <v>4</v>
      </c>
      <c r="B110" s="60"/>
      <c r="C110" s="60"/>
      <c r="D110" s="60"/>
      <c r="E110" s="60"/>
      <c r="F110" s="60"/>
      <c r="G110" s="14">
        <v>1305367</v>
      </c>
      <c r="H110" s="14"/>
      <c r="I110" s="14"/>
      <c r="J110" s="14"/>
      <c r="K110" s="14"/>
      <c r="L110" s="14">
        <v>11570603</v>
      </c>
      <c r="M110" s="14"/>
      <c r="N110" s="14"/>
    </row>
    <row r="111" spans="1:14" s="6" customFormat="1" ht="13.5">
      <c r="A111" s="59"/>
      <c r="B111" s="60"/>
      <c r="C111" s="60"/>
      <c r="D111" s="60"/>
      <c r="E111" s="60"/>
      <c r="F111" s="60"/>
      <c r="G111" s="14"/>
      <c r="H111" s="14"/>
      <c r="I111" s="14"/>
      <c r="J111" s="14"/>
      <c r="K111" s="14"/>
      <c r="L111" s="14"/>
      <c r="M111" s="14"/>
      <c r="N111" s="14"/>
    </row>
    <row r="112" spans="1:14" s="6" customFormat="1" ht="13.5">
      <c r="A112" s="65"/>
      <c r="B112" s="66"/>
      <c r="C112" s="66"/>
      <c r="D112" s="66"/>
      <c r="E112" s="66"/>
      <c r="F112" s="66"/>
      <c r="G112" s="13"/>
      <c r="H112" s="13"/>
      <c r="I112" s="13"/>
      <c r="J112" s="13"/>
      <c r="K112" s="13"/>
      <c r="L112" s="13"/>
      <c r="M112" s="13"/>
      <c r="N112" s="13"/>
    </row>
    <row r="113" spans="1:14" s="6" customFormat="1" ht="13.5">
      <c r="A113" s="59" t="s">
        <v>3</v>
      </c>
      <c r="B113" s="60"/>
      <c r="C113" s="60"/>
      <c r="D113" s="60"/>
      <c r="E113" s="60"/>
      <c r="F113" s="60"/>
      <c r="G113" s="14">
        <v>261073.4</v>
      </c>
      <c r="H113" s="14"/>
      <c r="I113" s="14"/>
      <c r="J113" s="14"/>
      <c r="K113" s="14"/>
      <c r="L113" s="14">
        <v>2314120</v>
      </c>
      <c r="M113" s="14"/>
      <c r="N113" s="14"/>
    </row>
    <row r="114" spans="1:14" s="6" customFormat="1" ht="13.5">
      <c r="A114" s="65" t="s">
        <v>2</v>
      </c>
      <c r="B114" s="66"/>
      <c r="C114" s="66"/>
      <c r="D114" s="66"/>
      <c r="E114" s="66"/>
      <c r="F114" s="66"/>
      <c r="G114" s="13">
        <v>1566440.4</v>
      </c>
      <c r="H114" s="13"/>
      <c r="I114" s="13"/>
      <c r="J114" s="13"/>
      <c r="K114" s="13"/>
      <c r="L114" s="13">
        <v>13884723</v>
      </c>
      <c r="M114" s="13"/>
      <c r="N114" s="13"/>
    </row>
    <row r="115" spans="1:14" s="6" customFormat="1" ht="13.5">
      <c r="A115" s="12"/>
      <c r="B115" s="11"/>
      <c r="C115" s="1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s="6" customFormat="1" ht="13.5">
      <c r="A116" s="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s="5" customFormat="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3.5">
      <c r="A118" s="3" t="s">
        <v>1</v>
      </c>
      <c r="B118" s="2"/>
      <c r="C118" s="2"/>
      <c r="D118" s="4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3.5">
      <c r="A120" s="3" t="s">
        <v>0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</sheetData>
  <sheetProtection/>
  <mergeCells count="45">
    <mergeCell ref="A104:F104"/>
    <mergeCell ref="A105:F105"/>
    <mergeCell ref="A113:F113"/>
    <mergeCell ref="A114:F114"/>
    <mergeCell ref="A107:F107"/>
    <mergeCell ref="A108:F108"/>
    <mergeCell ref="A109:F109"/>
    <mergeCell ref="A110:F110"/>
    <mergeCell ref="A111:F111"/>
    <mergeCell ref="A112:F112"/>
    <mergeCell ref="A103:F103"/>
    <mergeCell ref="A106:F106"/>
    <mergeCell ref="L22:N22"/>
    <mergeCell ref="D23:D24"/>
    <mergeCell ref="G23:G24"/>
    <mergeCell ref="L23:L24"/>
    <mergeCell ref="A26:N26"/>
    <mergeCell ref="A100:F100"/>
    <mergeCell ref="A22:A24"/>
    <mergeCell ref="A101:F101"/>
    <mergeCell ref="J19:K19"/>
    <mergeCell ref="L19:M19"/>
    <mergeCell ref="D22:F22"/>
    <mergeCell ref="G22:I22"/>
    <mergeCell ref="J22:K22"/>
    <mergeCell ref="A102:F102"/>
    <mergeCell ref="B22:B24"/>
    <mergeCell ref="C22:C24"/>
    <mergeCell ref="J16:K16"/>
    <mergeCell ref="L16:M16"/>
    <mergeCell ref="A8:N8"/>
    <mergeCell ref="A10:N10"/>
    <mergeCell ref="A11:N11"/>
    <mergeCell ref="J17:K17"/>
    <mergeCell ref="L17:M17"/>
    <mergeCell ref="A3:E3"/>
    <mergeCell ref="I3:N3"/>
    <mergeCell ref="A4:E4"/>
    <mergeCell ref="I4:N4"/>
    <mergeCell ref="A7:N7"/>
    <mergeCell ref="J18:K18"/>
    <mergeCell ref="L18:M18"/>
    <mergeCell ref="A12:N12"/>
    <mergeCell ref="A13:N13"/>
    <mergeCell ref="B15:H15"/>
  </mergeCells>
  <printOptions/>
  <pageMargins left="0.25" right="0.25" top="0.49" bottom="0.4" header="0.3" footer="0.2"/>
  <pageSetup fitToHeight="30000" fitToWidth="1" horizontalDpi="600" verticalDpi="600" orientation="landscape" paperSize="9" scale="80" r:id="rId3"/>
  <headerFooter alignWithMargins="0">
    <oddHeader>&amp;LГРАНД-Смета, версия 2021.2</oddHeader>
    <oddFooter>&amp;CСтраница &amp;P из &amp;N&amp;RСтраница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Рамазанов А. П.</dc:creator>
  <cp:keywords/>
  <dc:description/>
  <cp:lastModifiedBy>Бойцова</cp:lastModifiedBy>
  <dcterms:created xsi:type="dcterms:W3CDTF">2022-06-07T06:52:24Z</dcterms:created>
  <dcterms:modified xsi:type="dcterms:W3CDTF">2022-06-30T11:08:26Z</dcterms:modified>
  <cp:category/>
  <cp:version/>
  <cp:contentType/>
  <cp:contentStatus/>
</cp:coreProperties>
</file>