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eroterminal.ru\afs\10 Бюджетный контроль\12 Проект МАКР\ТЗ\1902\1902 16-С021\"/>
    </mc:Choice>
  </mc:AlternateContent>
  <bookViews>
    <workbookView xWindow="0" yWindow="0" windowWidth="28800" windowHeight="11100"/>
  </bookViews>
  <sheets>
    <sheet name="ОСР-03-7.1" sheetId="1" r:id="rId1"/>
  </sheets>
  <definedNames>
    <definedName name="Z_3D9AB1CF_640E_40ED_AE01_EDBEF1CDEEAE_.wvu.Rows" localSheetId="0" hidden="1">'ОСР-03-7.1'!#REF!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1" l="1"/>
  <c r="G30" i="1"/>
  <c r="F30" i="1"/>
  <c r="E30" i="1"/>
  <c r="I29" i="1"/>
  <c r="J28" i="1"/>
  <c r="I27" i="1"/>
  <c r="J26" i="1"/>
  <c r="I25" i="1"/>
  <c r="J24" i="1"/>
  <c r="I23" i="1"/>
  <c r="J22" i="1"/>
  <c r="I21" i="1"/>
  <c r="I20" i="1"/>
  <c r="I19" i="1"/>
  <c r="J18" i="1"/>
  <c r="I17" i="1"/>
  <c r="J16" i="1"/>
  <c r="J30" i="1" l="1"/>
  <c r="D9" i="1" s="1"/>
  <c r="I30" i="1"/>
</calcChain>
</file>

<file path=xl/sharedStrings.xml><?xml version="1.0" encoding="utf-8"?>
<sst xmlns="http://schemas.openxmlformats.org/spreadsheetml/2006/main" count="52" uniqueCount="50">
  <si>
    <t>"Строительство аэровокзального комплекса (АВК) и объектов служебно-технической территории аэропорта г. Краснодар"</t>
  </si>
  <si>
    <t>(наименование стройки)</t>
  </si>
  <si>
    <t xml:space="preserve">на строительство </t>
  </si>
  <si>
    <t>Контрольно-пропускной пункт №1</t>
  </si>
  <si>
    <t>(наименование объекта капитального строительства)</t>
  </si>
  <si>
    <t xml:space="preserve">Сметная стоимость </t>
  </si>
  <si>
    <t>№ п/п</t>
  </si>
  <si>
    <t>Обоснование</t>
  </si>
  <si>
    <t>Наименование глав, объектов капитального строительства, работ и затрат</t>
  </si>
  <si>
    <t>Сметная стоимость, руб.</t>
  </si>
  <si>
    <t>ИСР</t>
  </si>
  <si>
    <t>строительных
(ремонтно- строительных, ремонтно- реставра ционных) работ</t>
  </si>
  <si>
    <t>монтажных работ</t>
  </si>
  <si>
    <t>оборудования</t>
  </si>
  <si>
    <t>прочих затрат</t>
  </si>
  <si>
    <t>всего</t>
  </si>
  <si>
    <t>Локальные сметы (расчеты)</t>
  </si>
  <si>
    <t>Конструктивные решения</t>
  </si>
  <si>
    <t>1</t>
  </si>
  <si>
    <t>ЛС-03-7.1-02 (ЛСР.398)</t>
  </si>
  <si>
    <t>2</t>
  </si>
  <si>
    <t>Архитектурные решения</t>
  </si>
  <si>
    <t>3</t>
  </si>
  <si>
    <t>ЛС-03-7.1-01-01</t>
  </si>
  <si>
    <t>Архитектурные решения. Кровля</t>
  </si>
  <si>
    <t>4</t>
  </si>
  <si>
    <t>ЛС-03-7.1-01-02</t>
  </si>
  <si>
    <t>Архитектурные решения. Фасад</t>
  </si>
  <si>
    <t>5</t>
  </si>
  <si>
    <t>ЛС-03-7.1-03</t>
  </si>
  <si>
    <t>Архитектурные решения. Внутренние работы</t>
  </si>
  <si>
    <t>6</t>
  </si>
  <si>
    <t>Система электроснабжения</t>
  </si>
  <si>
    <t>7</t>
  </si>
  <si>
    <t>8</t>
  </si>
  <si>
    <t>Система водоснабжения</t>
  </si>
  <si>
    <t>ЛС-03-7.1-04</t>
  </si>
  <si>
    <t>Система водоотведения</t>
  </si>
  <si>
    <t>ЛС-03-7.1-05</t>
  </si>
  <si>
    <t>Отопление, вентиляция и кондиционирование воздуха</t>
  </si>
  <si>
    <t>ЛС-03-7.1-06</t>
  </si>
  <si>
    <t>Итого "Локальные сметы (расчеты)"</t>
  </si>
  <si>
    <t>СТОИМОСТЬ ВИДОВ РАБОТ</t>
  </si>
  <si>
    <t>Утвержденный  бюджет, в руб. с НДС</t>
  </si>
  <si>
    <t>руб., с НДС</t>
  </si>
  <si>
    <t>Система электроснабжения, в т.ч. пусконаладочные работы</t>
  </si>
  <si>
    <t>Отопление, вентиляция и кондиционирование воздуха, в т.ч. пусконаладочные работы</t>
  </si>
  <si>
    <t>Система водоснабжения, в т.ч. пусконаладочные работы</t>
  </si>
  <si>
    <t>Система водоотведения, в т.ч. пусконаладочные работы</t>
  </si>
  <si>
    <t>Примечание:
- столбцы №4,5,6,7 заполняются Подрядчиком;
- стомость в столбце №9 указана справочно.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</si>
</sst>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6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4"/>
      <name val="Arial"/>
      <family val="2"/>
      <charset val="204"/>
    </font>
    <font>
      <i/>
      <sz val="8"/>
      <name val="Arial"/>
      <family val="2"/>
      <charset val="204"/>
    </font>
    <font>
      <b/>
      <sz val="9"/>
      <name val="Arial"/>
      <family val="2"/>
      <charset val="204"/>
    </font>
    <font>
      <b/>
      <i/>
      <sz val="8"/>
      <name val="Arial"/>
      <family val="2"/>
      <charset val="204"/>
    </font>
    <font>
      <b/>
      <i/>
      <u/>
      <sz val="8"/>
      <name val="Arial"/>
      <family val="2"/>
      <charset val="204"/>
    </font>
    <font>
      <b/>
      <sz val="8"/>
      <color rgb="FF0000FF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3" fontId="11" fillId="0" borderId="0" applyFont="0" applyFill="0" applyBorder="0" applyAlignment="0" applyProtection="0"/>
    <xf numFmtId="0" fontId="1" fillId="0" borderId="0"/>
  </cellStyleXfs>
  <cellXfs count="60">
    <xf numFmtId="0" fontId="0" fillId="0" borderId="0" xfId="0"/>
    <xf numFmtId="0" fontId="4" fillId="0" borderId="0" xfId="0" applyNumberFormat="1" applyFont="1" applyFill="1" applyBorder="1" applyAlignment="1" applyProtection="1">
      <alignment horizontal="right" vertical="center"/>
    </xf>
    <xf numFmtId="0" fontId="0" fillId="0" borderId="0" xfId="0" applyAlignment="1">
      <alignment vertical="center"/>
    </xf>
    <xf numFmtId="49" fontId="5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right" vertical="center"/>
    </xf>
    <xf numFmtId="49" fontId="6" fillId="0" borderId="0" xfId="0" applyNumberFormat="1" applyFont="1" applyFill="1" applyBorder="1" applyAlignment="1" applyProtection="1">
      <alignment vertical="center"/>
    </xf>
    <xf numFmtId="49" fontId="6" fillId="0" borderId="0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vertical="center"/>
    </xf>
    <xf numFmtId="49" fontId="4" fillId="0" borderId="0" xfId="0" applyNumberFormat="1" applyFont="1" applyFill="1" applyBorder="1" applyAlignment="1" applyProtection="1">
      <alignment horizontal="left" vertical="center"/>
    </xf>
    <xf numFmtId="4" fontId="9" fillId="0" borderId="0" xfId="0" applyNumberFormat="1" applyFont="1" applyFill="1" applyBorder="1" applyAlignment="1" applyProtection="1">
      <alignment horizontal="right" vertical="center"/>
    </xf>
    <xf numFmtId="0" fontId="8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49" fontId="10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1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49" fontId="2" fillId="2" borderId="2" xfId="0" applyNumberFormat="1" applyFont="1" applyFill="1" applyBorder="1" applyAlignment="1" applyProtection="1">
      <alignment horizontal="center" vertical="center"/>
    </xf>
    <xf numFmtId="49" fontId="2" fillId="2" borderId="2" xfId="0" applyNumberFormat="1" applyFont="1" applyFill="1" applyBorder="1" applyAlignment="1" applyProtection="1">
      <alignment horizontal="left" vertical="center"/>
    </xf>
    <xf numFmtId="0" fontId="4" fillId="2" borderId="2" xfId="0" applyFont="1" applyFill="1" applyBorder="1" applyAlignment="1"/>
    <xf numFmtId="4" fontId="2" fillId="2" borderId="2" xfId="0" applyNumberFormat="1" applyFont="1" applyFill="1" applyBorder="1" applyAlignment="1" applyProtection="1">
      <alignment horizontal="right" vertical="center"/>
    </xf>
    <xf numFmtId="4" fontId="12" fillId="2" borderId="2" xfId="0" applyNumberFormat="1" applyFont="1" applyFill="1" applyBorder="1" applyAlignment="1" applyProtection="1">
      <alignment horizontal="right" vertical="center"/>
    </xf>
    <xf numFmtId="4" fontId="4" fillId="2" borderId="2" xfId="0" applyNumberFormat="1" applyFont="1" applyFill="1" applyBorder="1" applyAlignment="1">
      <alignment horizontal="right" vertical="center"/>
    </xf>
    <xf numFmtId="0" fontId="2" fillId="0" borderId="0" xfId="0" applyNumberFormat="1" applyFont="1" applyFill="1" applyBorder="1" applyAlignment="1" applyProtection="1">
      <alignment vertical="center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left" vertical="center" wrapText="1"/>
    </xf>
    <xf numFmtId="4" fontId="2" fillId="0" borderId="2" xfId="0" applyNumberFormat="1" applyFont="1" applyFill="1" applyBorder="1" applyAlignment="1" applyProtection="1">
      <alignment horizontal="right" vertical="center" wrapText="1"/>
    </xf>
    <xf numFmtId="0" fontId="2" fillId="0" borderId="2" xfId="0" applyNumberFormat="1" applyFont="1" applyFill="1" applyBorder="1" applyAlignment="1" applyProtection="1">
      <alignment horizontal="right" vertical="center" wrapText="1"/>
    </xf>
    <xf numFmtId="4" fontId="12" fillId="0" borderId="2" xfId="0" applyNumberFormat="1" applyFont="1" applyFill="1" applyBorder="1" applyAlignment="1" applyProtection="1">
      <alignment horizontal="right" vertical="center" wrapText="1"/>
    </xf>
    <xf numFmtId="43" fontId="2" fillId="0" borderId="2" xfId="0" applyNumberFormat="1" applyFont="1" applyFill="1" applyBorder="1" applyAlignment="1" applyProtection="1">
      <alignment horizontal="right" vertical="center"/>
    </xf>
    <xf numFmtId="43" fontId="2" fillId="0" borderId="2" xfId="0" applyNumberFormat="1" applyFont="1" applyFill="1" applyBorder="1" applyAlignment="1" applyProtection="1">
      <alignment horizontal="right" vertical="center" wrapText="1"/>
    </xf>
    <xf numFmtId="49" fontId="2" fillId="0" borderId="2" xfId="0" applyNumberFormat="1" applyFont="1" applyFill="1" applyBorder="1" applyAlignment="1" applyProtection="1">
      <alignment horizontal="center" vertical="center"/>
    </xf>
    <xf numFmtId="49" fontId="12" fillId="3" borderId="3" xfId="0" applyNumberFormat="1" applyFont="1" applyFill="1" applyBorder="1" applyAlignment="1" applyProtection="1">
      <alignment vertical="center"/>
    </xf>
    <xf numFmtId="4" fontId="12" fillId="3" borderId="3" xfId="0" applyNumberFormat="1" applyFont="1" applyFill="1" applyBorder="1" applyAlignment="1" applyProtection="1">
      <alignment horizontal="right" vertical="center" wrapText="1"/>
    </xf>
    <xf numFmtId="4" fontId="12" fillId="3" borderId="2" xfId="0" applyNumberFormat="1" applyFont="1" applyFill="1" applyBorder="1" applyAlignment="1">
      <alignment horizontal="right" vertical="center" wrapText="1"/>
    </xf>
    <xf numFmtId="0" fontId="12" fillId="0" borderId="0" xfId="0" applyNumberFormat="1" applyFont="1" applyFill="1" applyBorder="1" applyAlignment="1" applyProtection="1">
      <alignment vertical="center" wrapText="1"/>
    </xf>
    <xf numFmtId="49" fontId="14" fillId="0" borderId="0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vertical="center"/>
    </xf>
    <xf numFmtId="0" fontId="15" fillId="0" borderId="0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vertical="center" wrapText="1"/>
    </xf>
    <xf numFmtId="0" fontId="2" fillId="0" borderId="2" xfId="0" applyFont="1" applyBorder="1" applyAlignment="1">
      <alignment horizontal="center"/>
    </xf>
    <xf numFmtId="0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12" fillId="0" borderId="2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horizontal="left" wrapText="1"/>
    </xf>
    <xf numFmtId="0" fontId="12" fillId="3" borderId="3" xfId="0" applyNumberFormat="1" applyFont="1" applyFill="1" applyBorder="1" applyAlignment="1" applyProtection="1">
      <alignment horizontal="right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13" fillId="0" borderId="2" xfId="0" applyNumberFormat="1" applyFont="1" applyFill="1" applyBorder="1" applyAlignment="1" applyProtection="1">
      <alignment horizontal="left" vertical="center"/>
    </xf>
    <xf numFmtId="43" fontId="12" fillId="0" borderId="2" xfId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left" vertical="center" wrapText="1"/>
    </xf>
  </cellXfs>
  <cellStyles count="3">
    <cellStyle name="Обычный" xfId="0" builtinId="0"/>
    <cellStyle name="Обычный 4 6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"/>
  <sheetViews>
    <sheetView tabSelected="1" topLeftCell="A7" zoomScaleNormal="100" workbookViewId="0">
      <selection activeCell="M17" sqref="M17"/>
    </sheetView>
  </sheetViews>
  <sheetFormatPr defaultColWidth="8.85546875" defaultRowHeight="15" x14ac:dyDescent="0.25"/>
  <cols>
    <col min="1" max="1" width="6" style="42" customWidth="1"/>
    <col min="2" max="2" width="19.140625" style="42" customWidth="1"/>
    <col min="3" max="3" width="6.140625" style="42" hidden="1" customWidth="1"/>
    <col min="4" max="4" width="41.28515625" style="43" customWidth="1"/>
    <col min="5" max="5" width="14" style="43" customWidth="1"/>
    <col min="6" max="8" width="13.7109375" style="43" customWidth="1"/>
    <col min="9" max="9" width="13.7109375" style="44" customWidth="1"/>
    <col min="10" max="10" width="13.5703125" style="45" customWidth="1"/>
    <col min="11" max="11" width="6.140625" style="45" customWidth="1"/>
    <col min="12" max="12" width="8.28515625" style="45" customWidth="1"/>
    <col min="13" max="16384" width="8.85546875" style="43"/>
  </cols>
  <sheetData>
    <row r="1" spans="1:10" s="2" customFormat="1" ht="18" x14ac:dyDescent="0.25">
      <c r="A1" s="3"/>
      <c r="B1" s="56" t="s">
        <v>0</v>
      </c>
      <c r="C1" s="56"/>
      <c r="D1" s="56"/>
      <c r="E1" s="56"/>
      <c r="F1" s="56"/>
      <c r="G1" s="56"/>
      <c r="H1" s="56"/>
      <c r="I1" s="56"/>
    </row>
    <row r="2" spans="1:10" s="2" customFormat="1" ht="18" x14ac:dyDescent="0.25">
      <c r="A2" s="3"/>
      <c r="B2" s="57" t="s">
        <v>1</v>
      </c>
      <c r="C2" s="57"/>
      <c r="D2" s="57"/>
      <c r="E2" s="57"/>
      <c r="F2" s="57"/>
      <c r="G2" s="57"/>
      <c r="H2" s="57"/>
      <c r="I2" s="57"/>
    </row>
    <row r="3" spans="1:10" s="2" customFormat="1" x14ac:dyDescent="0.25">
      <c r="A3" s="5"/>
      <c r="B3" s="58" t="s">
        <v>42</v>
      </c>
      <c r="C3" s="58"/>
      <c r="D3" s="58"/>
      <c r="E3" s="58"/>
      <c r="F3" s="58"/>
      <c r="G3" s="58"/>
      <c r="H3" s="58"/>
      <c r="I3" s="58"/>
    </row>
    <row r="4" spans="1:10" s="2" customFormat="1" x14ac:dyDescent="0.25">
      <c r="A4" s="5"/>
      <c r="I4" s="6"/>
    </row>
    <row r="5" spans="1:10" s="2" customFormat="1" x14ac:dyDescent="0.25">
      <c r="A5" s="5"/>
      <c r="I5" s="6"/>
    </row>
    <row r="6" spans="1:10" s="2" customFormat="1" ht="18" x14ac:dyDescent="0.25">
      <c r="A6" s="3"/>
      <c r="B6" s="7" t="s">
        <v>2</v>
      </c>
      <c r="C6" s="7"/>
      <c r="D6" s="59" t="s">
        <v>3</v>
      </c>
      <c r="E6" s="59"/>
      <c r="F6" s="59"/>
      <c r="G6" s="59"/>
      <c r="H6" s="59"/>
      <c r="I6" s="59"/>
      <c r="J6" s="4"/>
    </row>
    <row r="7" spans="1:10" s="2" customFormat="1" ht="18" x14ac:dyDescent="0.25">
      <c r="A7" s="3"/>
      <c r="B7" s="57" t="s">
        <v>4</v>
      </c>
      <c r="C7" s="57"/>
      <c r="D7" s="57"/>
      <c r="E7" s="57"/>
      <c r="F7" s="57"/>
      <c r="G7" s="57"/>
      <c r="H7" s="57"/>
      <c r="I7" s="57"/>
    </row>
    <row r="8" spans="1:10" s="2" customFormat="1" x14ac:dyDescent="0.25">
      <c r="A8" s="8"/>
      <c r="B8" s="9"/>
      <c r="C8" s="9"/>
      <c r="D8" s="10"/>
      <c r="E8" s="10"/>
      <c r="F8" s="10"/>
      <c r="G8" s="10"/>
      <c r="H8" s="10"/>
      <c r="I8" s="11"/>
    </row>
    <row r="9" spans="1:10" s="2" customFormat="1" x14ac:dyDescent="0.25">
      <c r="A9" s="8"/>
      <c r="B9" s="12" t="s">
        <v>5</v>
      </c>
      <c r="C9" s="12"/>
      <c r="D9" s="13">
        <f>J30</f>
        <v>51912892</v>
      </c>
      <c r="E9" s="14" t="s">
        <v>44</v>
      </c>
      <c r="F9" s="10"/>
      <c r="G9" s="1"/>
      <c r="H9" s="10"/>
      <c r="I9" s="11"/>
    </row>
    <row r="10" spans="1:10" s="2" customFormat="1" ht="14.25" customHeight="1" x14ac:dyDescent="0.25">
      <c r="A10" s="12"/>
      <c r="B10" s="16"/>
      <c r="C10" s="16"/>
      <c r="D10" s="17"/>
      <c r="E10" s="17"/>
      <c r="F10" s="17"/>
      <c r="G10" s="17"/>
      <c r="H10" s="17"/>
      <c r="I10" s="15"/>
    </row>
    <row r="11" spans="1:10" s="2" customFormat="1" ht="15" customHeight="1" x14ac:dyDescent="0.25">
      <c r="A11" s="55" t="s">
        <v>6</v>
      </c>
      <c r="B11" s="55" t="s">
        <v>7</v>
      </c>
      <c r="C11" s="49" t="s">
        <v>10</v>
      </c>
      <c r="D11" s="52" t="s">
        <v>8</v>
      </c>
      <c r="E11" s="52" t="s">
        <v>9</v>
      </c>
      <c r="F11" s="52"/>
      <c r="G11" s="52"/>
      <c r="H11" s="52"/>
      <c r="I11" s="52"/>
      <c r="J11" s="54" t="s">
        <v>43</v>
      </c>
    </row>
    <row r="12" spans="1:10" s="2" customFormat="1" x14ac:dyDescent="0.25">
      <c r="A12" s="55"/>
      <c r="B12" s="55"/>
      <c r="C12" s="49"/>
      <c r="D12" s="52"/>
      <c r="E12" s="52" t="s">
        <v>11</v>
      </c>
      <c r="F12" s="52" t="s">
        <v>12</v>
      </c>
      <c r="G12" s="52" t="s">
        <v>13</v>
      </c>
      <c r="H12" s="52" t="s">
        <v>14</v>
      </c>
      <c r="I12" s="49" t="s">
        <v>15</v>
      </c>
      <c r="J12" s="54"/>
    </row>
    <row r="13" spans="1:10" s="2" customFormat="1" ht="54.75" customHeight="1" x14ac:dyDescent="0.25">
      <c r="A13" s="55"/>
      <c r="B13" s="55"/>
      <c r="C13" s="49"/>
      <c r="D13" s="52"/>
      <c r="E13" s="52"/>
      <c r="F13" s="52"/>
      <c r="G13" s="52"/>
      <c r="H13" s="52"/>
      <c r="I13" s="49"/>
      <c r="J13" s="54"/>
    </row>
    <row r="14" spans="1:10" s="2" customFormat="1" x14ac:dyDescent="0.2">
      <c r="A14" s="18">
        <v>1</v>
      </c>
      <c r="B14" s="18">
        <v>2</v>
      </c>
      <c r="C14" s="18"/>
      <c r="D14" s="19">
        <v>3</v>
      </c>
      <c r="E14" s="19">
        <v>4</v>
      </c>
      <c r="F14" s="19">
        <v>5</v>
      </c>
      <c r="G14" s="19">
        <v>6</v>
      </c>
      <c r="H14" s="19">
        <v>7</v>
      </c>
      <c r="I14" s="20">
        <v>8</v>
      </c>
      <c r="J14" s="46">
        <v>9</v>
      </c>
    </row>
    <row r="15" spans="1:10" s="22" customFormat="1" ht="12" x14ac:dyDescent="0.25">
      <c r="A15" s="53" t="s">
        <v>16</v>
      </c>
      <c r="B15" s="53"/>
      <c r="C15" s="53"/>
      <c r="D15" s="53"/>
      <c r="E15" s="53"/>
      <c r="F15" s="53"/>
      <c r="G15" s="53"/>
      <c r="H15" s="53"/>
      <c r="I15" s="53"/>
      <c r="J15" s="21"/>
    </row>
    <row r="16" spans="1:10" s="29" customFormat="1" ht="11.25" x14ac:dyDescent="0.2">
      <c r="A16" s="23"/>
      <c r="B16" s="24"/>
      <c r="C16" s="24"/>
      <c r="D16" s="25" t="s">
        <v>17</v>
      </c>
      <c r="E16" s="26"/>
      <c r="F16" s="26"/>
      <c r="G16" s="26"/>
      <c r="H16" s="26"/>
      <c r="I16" s="27"/>
      <c r="J16" s="28">
        <f>SUM(J17)</f>
        <v>18066464</v>
      </c>
    </row>
    <row r="17" spans="1:12" s="29" customFormat="1" ht="16.5" customHeight="1" x14ac:dyDescent="0.25">
      <c r="A17" s="18" t="s">
        <v>18</v>
      </c>
      <c r="B17" s="30" t="s">
        <v>19</v>
      </c>
      <c r="C17" s="18">
        <v>190201</v>
      </c>
      <c r="D17" s="31" t="s">
        <v>17</v>
      </c>
      <c r="E17" s="32"/>
      <c r="F17" s="33"/>
      <c r="G17" s="33"/>
      <c r="H17" s="33"/>
      <c r="I17" s="34">
        <f>SUM(E17:H17)</f>
        <v>0</v>
      </c>
      <c r="J17" s="35">
        <v>18066464</v>
      </c>
      <c r="K17" s="22"/>
      <c r="L17" s="22"/>
    </row>
    <row r="18" spans="1:12" s="29" customFormat="1" ht="11.25" x14ac:dyDescent="0.2">
      <c r="A18" s="23"/>
      <c r="B18" s="24"/>
      <c r="C18" s="23"/>
      <c r="D18" s="25" t="s">
        <v>21</v>
      </c>
      <c r="E18" s="26"/>
      <c r="F18" s="26"/>
      <c r="G18" s="26"/>
      <c r="H18" s="26"/>
      <c r="I18" s="27"/>
      <c r="J18" s="28">
        <f>SUM(J19:J21)</f>
        <v>13493290</v>
      </c>
    </row>
    <row r="19" spans="1:12" s="29" customFormat="1" ht="11.25" x14ac:dyDescent="0.25">
      <c r="A19" s="18" t="s">
        <v>20</v>
      </c>
      <c r="B19" s="30" t="s">
        <v>23</v>
      </c>
      <c r="C19" s="18">
        <v>190201</v>
      </c>
      <c r="D19" s="31" t="s">
        <v>24</v>
      </c>
      <c r="E19" s="32"/>
      <c r="F19" s="32"/>
      <c r="G19" s="33"/>
      <c r="H19" s="33"/>
      <c r="I19" s="34">
        <f>SUM(E19:H19)</f>
        <v>0</v>
      </c>
      <c r="J19" s="36">
        <v>1777010</v>
      </c>
      <c r="K19" s="22"/>
      <c r="L19" s="22"/>
    </row>
    <row r="20" spans="1:12" s="29" customFormat="1" ht="11.25" x14ac:dyDescent="0.25">
      <c r="A20" s="37" t="s">
        <v>22</v>
      </c>
      <c r="B20" s="30" t="s">
        <v>26</v>
      </c>
      <c r="C20" s="18">
        <v>190201</v>
      </c>
      <c r="D20" s="31" t="s">
        <v>27</v>
      </c>
      <c r="E20" s="32"/>
      <c r="F20" s="33"/>
      <c r="G20" s="33"/>
      <c r="H20" s="33"/>
      <c r="I20" s="34">
        <f>SUM(E20:H20)</f>
        <v>0</v>
      </c>
      <c r="J20" s="36">
        <v>6992518</v>
      </c>
      <c r="K20" s="22"/>
      <c r="L20" s="22"/>
    </row>
    <row r="21" spans="1:12" s="29" customFormat="1" ht="11.25" x14ac:dyDescent="0.25">
      <c r="A21" s="18" t="s">
        <v>25</v>
      </c>
      <c r="B21" s="30" t="s">
        <v>29</v>
      </c>
      <c r="C21" s="18">
        <v>190201</v>
      </c>
      <c r="D21" s="31" t="s">
        <v>30</v>
      </c>
      <c r="E21" s="32"/>
      <c r="F21" s="32"/>
      <c r="G21" s="33"/>
      <c r="H21" s="33"/>
      <c r="I21" s="34">
        <f>SUM(E21:H21)</f>
        <v>0</v>
      </c>
      <c r="J21" s="36">
        <v>4723762</v>
      </c>
      <c r="K21" s="22"/>
      <c r="L21" s="22"/>
    </row>
    <row r="22" spans="1:12" s="29" customFormat="1" ht="11.25" x14ac:dyDescent="0.2">
      <c r="A22" s="23"/>
      <c r="B22" s="24"/>
      <c r="C22" s="23"/>
      <c r="D22" s="25" t="s">
        <v>32</v>
      </c>
      <c r="E22" s="26"/>
      <c r="F22" s="26"/>
      <c r="G22" s="26"/>
      <c r="H22" s="26"/>
      <c r="I22" s="27"/>
      <c r="J22" s="28">
        <f>SUM(J23:J23)</f>
        <v>10507179</v>
      </c>
    </row>
    <row r="23" spans="1:12" s="29" customFormat="1" ht="22.5" x14ac:dyDescent="0.25">
      <c r="A23" s="18" t="s">
        <v>28</v>
      </c>
      <c r="B23" s="30" t="s">
        <v>29</v>
      </c>
      <c r="C23" s="18">
        <v>190202</v>
      </c>
      <c r="D23" s="31" t="s">
        <v>45</v>
      </c>
      <c r="E23" s="32"/>
      <c r="F23" s="32"/>
      <c r="G23" s="33"/>
      <c r="H23" s="33"/>
      <c r="I23" s="34">
        <f>SUM(E23:H23)</f>
        <v>0</v>
      </c>
      <c r="J23" s="36">
        <v>10507179</v>
      </c>
      <c r="K23" s="22"/>
      <c r="L23" s="22"/>
    </row>
    <row r="24" spans="1:12" s="29" customFormat="1" ht="11.25" x14ac:dyDescent="0.2">
      <c r="A24" s="23"/>
      <c r="B24" s="24"/>
      <c r="C24" s="23"/>
      <c r="D24" s="25" t="s">
        <v>35</v>
      </c>
      <c r="E24" s="26"/>
      <c r="F24" s="26"/>
      <c r="G24" s="26"/>
      <c r="H24" s="26"/>
      <c r="I24" s="27"/>
      <c r="J24" s="28">
        <f>SUM(J25)</f>
        <v>107965</v>
      </c>
    </row>
    <row r="25" spans="1:12" s="29" customFormat="1" ht="22.5" x14ac:dyDescent="0.25">
      <c r="A25" s="37" t="s">
        <v>31</v>
      </c>
      <c r="B25" s="30" t="s">
        <v>36</v>
      </c>
      <c r="C25" s="18">
        <v>190204</v>
      </c>
      <c r="D25" s="31" t="s">
        <v>47</v>
      </c>
      <c r="E25" s="32"/>
      <c r="F25" s="32"/>
      <c r="G25" s="33"/>
      <c r="H25" s="33"/>
      <c r="I25" s="34">
        <f>SUM(E25:H25)</f>
        <v>0</v>
      </c>
      <c r="J25" s="36">
        <v>107965</v>
      </c>
      <c r="K25" s="22"/>
      <c r="L25" s="22"/>
    </row>
    <row r="26" spans="1:12" s="29" customFormat="1" ht="11.25" x14ac:dyDescent="0.2">
      <c r="A26" s="23"/>
      <c r="B26" s="24"/>
      <c r="C26" s="23"/>
      <c r="D26" s="25" t="s">
        <v>37</v>
      </c>
      <c r="E26" s="26"/>
      <c r="F26" s="26"/>
      <c r="G26" s="26"/>
      <c r="H26" s="26"/>
      <c r="I26" s="27"/>
      <c r="J26" s="28">
        <f>SUM(J27)</f>
        <v>325335</v>
      </c>
    </row>
    <row r="27" spans="1:12" s="29" customFormat="1" ht="22.5" x14ac:dyDescent="0.25">
      <c r="A27" s="37" t="s">
        <v>33</v>
      </c>
      <c r="B27" s="30" t="s">
        <v>38</v>
      </c>
      <c r="C27" s="18">
        <v>190205</v>
      </c>
      <c r="D27" s="31" t="s">
        <v>48</v>
      </c>
      <c r="E27" s="32"/>
      <c r="F27" s="32"/>
      <c r="G27" s="33"/>
      <c r="H27" s="33"/>
      <c r="I27" s="34">
        <f>SUM(E27:H27)</f>
        <v>0</v>
      </c>
      <c r="J27" s="36">
        <v>325335</v>
      </c>
      <c r="K27" s="22"/>
      <c r="L27" s="22"/>
    </row>
    <row r="28" spans="1:12" s="29" customFormat="1" ht="11.25" x14ac:dyDescent="0.2">
      <c r="A28" s="23"/>
      <c r="B28" s="24"/>
      <c r="C28" s="23"/>
      <c r="D28" s="25" t="s">
        <v>39</v>
      </c>
      <c r="E28" s="26"/>
      <c r="F28" s="26"/>
      <c r="G28" s="26"/>
      <c r="H28" s="26"/>
      <c r="I28" s="27"/>
      <c r="J28" s="28">
        <f>SUM(J29:J29)</f>
        <v>9412659</v>
      </c>
    </row>
    <row r="29" spans="1:12" s="29" customFormat="1" ht="22.5" x14ac:dyDescent="0.25">
      <c r="A29" s="37" t="s">
        <v>34</v>
      </c>
      <c r="B29" s="30" t="s">
        <v>40</v>
      </c>
      <c r="C29" s="18">
        <v>190206</v>
      </c>
      <c r="D29" s="31" t="s">
        <v>46</v>
      </c>
      <c r="E29" s="32"/>
      <c r="F29" s="32"/>
      <c r="G29" s="33"/>
      <c r="H29" s="33"/>
      <c r="I29" s="34">
        <f>SUM(E29:H29)</f>
        <v>0</v>
      </c>
      <c r="J29" s="36">
        <v>9412659</v>
      </c>
      <c r="K29" s="22"/>
      <c r="L29" s="22"/>
    </row>
    <row r="30" spans="1:12" s="29" customFormat="1" ht="11.25" x14ac:dyDescent="0.25">
      <c r="A30" s="38"/>
      <c r="B30" s="51" t="s">
        <v>41</v>
      </c>
      <c r="C30" s="51"/>
      <c r="D30" s="51"/>
      <c r="E30" s="39">
        <f>SUM(E17:E29)</f>
        <v>0</v>
      </c>
      <c r="F30" s="39">
        <f>SUM(F17:F29)</f>
        <v>0</v>
      </c>
      <c r="G30" s="39">
        <f>SUM(G17:G29)</f>
        <v>0</v>
      </c>
      <c r="H30" s="39">
        <f>SUM(H17:H29)</f>
        <v>0</v>
      </c>
      <c r="I30" s="39">
        <f>SUM(I17:I29)</f>
        <v>0</v>
      </c>
      <c r="J30" s="40">
        <f>J28+J26+J24+J22+J18+J16</f>
        <v>51912892</v>
      </c>
      <c r="K30" s="41"/>
      <c r="L30" s="22"/>
    </row>
    <row r="32" spans="1:12" s="48" customFormat="1" ht="36.75" customHeight="1" x14ac:dyDescent="0.2">
      <c r="A32" s="50" t="s">
        <v>49</v>
      </c>
      <c r="B32" s="50"/>
      <c r="C32" s="50"/>
      <c r="D32" s="50"/>
      <c r="E32" s="50"/>
      <c r="F32" s="50"/>
      <c r="G32" s="50"/>
      <c r="H32" s="50"/>
      <c r="I32" s="50"/>
      <c r="J32" s="50"/>
      <c r="K32" s="47"/>
    </row>
  </sheetData>
  <mergeCells count="19">
    <mergeCell ref="B1:I1"/>
    <mergeCell ref="B2:I2"/>
    <mergeCell ref="B3:I3"/>
    <mergeCell ref="D6:I6"/>
    <mergeCell ref="B7:I7"/>
    <mergeCell ref="C11:C13"/>
    <mergeCell ref="A32:J32"/>
    <mergeCell ref="B30:D30"/>
    <mergeCell ref="E12:E13"/>
    <mergeCell ref="F12:F13"/>
    <mergeCell ref="G12:G13"/>
    <mergeCell ref="H12:H13"/>
    <mergeCell ref="I12:I13"/>
    <mergeCell ref="A15:I15"/>
    <mergeCell ref="J11:J13"/>
    <mergeCell ref="A11:A13"/>
    <mergeCell ref="B11:B13"/>
    <mergeCell ref="D11:D13"/>
    <mergeCell ref="E11:I11"/>
  </mergeCells>
  <pageMargins left="0.7" right="0.7" top="0.75" bottom="0.75" header="0.3" footer="0.3"/>
  <pageSetup paperSize="9" scale="88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ОСР-03-7.1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Литвинов Илья Сергеевич</dc:creator>
  <cp:lastModifiedBy>Литвинов Илья Сергеевич</cp:lastModifiedBy>
  <cp:lastPrinted>2024-07-17T11:05:17Z</cp:lastPrinted>
  <dcterms:created xsi:type="dcterms:W3CDTF">2024-07-17T10:56:12Z</dcterms:created>
  <dcterms:modified xsi:type="dcterms:W3CDTF">2024-07-17T12:13:08Z</dcterms:modified>
</cp:coreProperties>
</file>