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12.LTSTROY\Desktop\ПИСКАРЕВКА\ПИСКАРЕВСКИЙ\тендеры\2 ЭТАП\кладка\"/>
    </mc:Choice>
  </mc:AlternateContent>
  <xr:revisionPtr revIDLastSave="0" documentId="13_ncr:1_{01F8E2FE-27B1-4116-9FAA-28FF68B243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РДЦ" sheetId="3" r:id="rId1"/>
  </sheets>
  <definedNames>
    <definedName name="_xlnm.Print_Area" localSheetId="0">РДЦ!$A$1:$F$41</definedName>
  </definedNames>
  <calcPr calcId="181029" fullPrecision="0"/>
</workbook>
</file>

<file path=xl/calcChain.xml><?xml version="1.0" encoding="utf-8"?>
<calcChain xmlns="http://schemas.openxmlformats.org/spreadsheetml/2006/main">
  <c r="D30" i="3" l="1"/>
  <c r="D17" i="3"/>
  <c r="D25" i="3" l="1"/>
  <c r="F7" i="3"/>
  <c r="D12" i="3" l="1"/>
  <c r="F30" i="3" l="1"/>
  <c r="F29" i="3"/>
  <c r="F28" i="3"/>
  <c r="F27" i="3"/>
  <c r="F26" i="3"/>
  <c r="F25" i="3"/>
  <c r="F24" i="3"/>
  <c r="F23" i="3"/>
  <c r="F22" i="3"/>
  <c r="F21" i="3"/>
  <c r="F20" i="3"/>
  <c r="F16" i="3"/>
  <c r="F17" i="3"/>
  <c r="F31" i="3" l="1"/>
  <c r="F12" i="3"/>
  <c r="F14" i="3"/>
  <c r="F8" i="3"/>
  <c r="F9" i="3"/>
  <c r="F13" i="3" l="1"/>
  <c r="F10" i="3"/>
  <c r="F15" i="3"/>
  <c r="F11" i="3" l="1"/>
  <c r="F18" i="3" s="1"/>
  <c r="F32" i="3" s="1"/>
  <c r="F33" i="3" s="1"/>
</calcChain>
</file>

<file path=xl/sharedStrings.xml><?xml version="1.0" encoding="utf-8"?>
<sst xmlns="http://schemas.openxmlformats.org/spreadsheetml/2006/main" count="64" uniqueCount="34">
  <si>
    <t>№ п/п</t>
  </si>
  <si>
    <t>м3</t>
  </si>
  <si>
    <t>Наименование работ</t>
  </si>
  <si>
    <t>в т.ч. НДС 20%</t>
  </si>
  <si>
    <t>Ед. изм.</t>
  </si>
  <si>
    <t>Объём</t>
  </si>
  <si>
    <t>Стоимость работ за единицу, в т.ч. НДС 20%, руб</t>
  </si>
  <si>
    <t>Стоимость работ (всего), в т.ч. НДС 20%, руб</t>
  </si>
  <si>
    <t xml:space="preserve">Приложение № 3 к Договору подряда   </t>
  </si>
  <si>
    <t>шт</t>
  </si>
  <si>
    <t>Генеральный директор</t>
  </si>
  <si>
    <t>ПОДРЯДЧИК</t>
  </si>
  <si>
    <t>м2</t>
  </si>
  <si>
    <t>_______________</t>
  </si>
  <si>
    <t>Расчёт договорной цены на выполнение комплекса работ по устройству кладки наружных и внутренних стен и перегородок на Объекте:</t>
  </si>
  <si>
    <t>Устройство порогов в местах входов/выходов на балконы</t>
  </si>
  <si>
    <t xml:space="preserve">Включается полный комплекс работ по разделу согласно п. 2 информационной карты. 
Прилагаемые объемы работ, материалов и оборудования служат для обоснования цены предложения и проверки квалификации претендента. 
</t>
  </si>
  <si>
    <t xml:space="preserve">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
Изменение объемов работ, связанных с корректировкой проекта, с прохождением наружных инженерных сетей, другими условиями, не будет являться основанием для изменения стоимости работ.
 1.    В предложении замена оборудования, материалов не допускается, за исключением, если эта возможность прописана в ТЗ. 
 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
 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
         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
</t>
  </si>
  <si>
    <t xml:space="preserve">Устройство внутренних стен и перегородок из бетонных камней толщ. 80 мм с установкой перемычек и устройством узлов сопряжения перегородок с монолитными конструкциями </t>
  </si>
  <si>
    <t>Монтаж наборных вентканалов одноканальных БВ 190-1  190*220 мм</t>
  </si>
  <si>
    <t>Монтаж наборных вентканалов двухканальных БВ 190-2  190*410 мм</t>
  </si>
  <si>
    <t>Кладка наружных стен из газобетонных блоков на клею толщ. 250 мм. с армированием, анкеровкой и устройством узлов сопряжения  с монолитными конструкциями</t>
  </si>
  <si>
    <t>Кладка наружных стен из газобетонных блоков на клею толщ. 200 мм. с армированием, анкеровкой и устройством узлов сопряжения  с монолитными конструкциями</t>
  </si>
  <si>
    <t>Кладка наружных стен из газобетонных блоков на клею толщ. 150 мм. с армированием, анкеровкой и устройством узлов сопряжения  с монолитными конструкциями</t>
  </si>
  <si>
    <t>Устройство внутренних стен и перегородок из бетонных камней толщ. 190 мм. с армированием, анкеровкой и устройством узлов сопряжения  с монолитными конструкциями</t>
  </si>
  <si>
    <t>Алмазное бурение отверстий в перекрытии под вентблоки, диам. до 140 мм</t>
  </si>
  <si>
    <t>Жилой дом №2</t>
  </si>
  <si>
    <t>Устройство кирпичной кладки толщ. 120мм</t>
  </si>
  <si>
    <t>Устройство кирпичной кладки толщ. 250мм</t>
  </si>
  <si>
    <t>Жилой дом №3</t>
  </si>
  <si>
    <t>Итого жилой дом №2</t>
  </si>
  <si>
    <t>Итого жилой дом №3</t>
  </si>
  <si>
    <t>ВСЕГО</t>
  </si>
  <si>
    <t>«Многоквартирный дом со встроенными помещениями, встроенно-пристроенной подземной автостоянкой, отдельно стоящим зданием общеобразовательной организации начального общего образования на 100 мест, дошкольной образовательной организации на 80 мест»
расположенном по адресу: Санкт-Петербург, Пискаревский проспект,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</si>
</sst>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4" fontId="6" fillId="0" borderId="0" xfId="2" applyFont="1" applyAlignment="1">
      <alignment horizontal="center" wrapText="1"/>
    </xf>
    <xf numFmtId="166" fontId="6" fillId="0" borderId="0" xfId="0" applyNumberFormat="1" applyFont="1" applyAlignment="1">
      <alignment wrapText="1"/>
    </xf>
    <xf numFmtId="0" fontId="4" fillId="0" borderId="0" xfId="0" applyFont="1"/>
    <xf numFmtId="4" fontId="6" fillId="0" borderId="1" xfId="2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9" xfId="2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view="pageBreakPreview" topLeftCell="A25" zoomScaleNormal="100" zoomScaleSheetLayoutView="100" workbookViewId="0">
      <selection activeCell="A36" sqref="A36:F36"/>
    </sheetView>
  </sheetViews>
  <sheetFormatPr defaultRowHeight="15" x14ac:dyDescent="0.25"/>
  <cols>
    <col min="1" max="1" width="7.85546875" style="7" customWidth="1"/>
    <col min="2" max="2" width="61" style="9" customWidth="1"/>
    <col min="3" max="3" width="16.28515625" style="7" customWidth="1"/>
    <col min="4" max="4" width="9" style="10" customWidth="1"/>
    <col min="5" max="5" width="16.140625" style="11" customWidth="1"/>
    <col min="6" max="6" width="21" style="11" customWidth="1"/>
    <col min="7" max="7" width="15" style="2" customWidth="1"/>
    <col min="8" max="8" width="9.140625" style="2" customWidth="1"/>
    <col min="9" max="9" width="14.5703125" style="2" customWidth="1"/>
    <col min="10" max="16384" width="9.140625" style="2"/>
  </cols>
  <sheetData>
    <row r="1" spans="1:9" x14ac:dyDescent="0.25">
      <c r="B1" s="47" t="s">
        <v>8</v>
      </c>
      <c r="C1" s="47"/>
      <c r="D1" s="47"/>
      <c r="E1" s="47"/>
      <c r="F1" s="47"/>
    </row>
    <row r="3" spans="1:9" ht="40.5" customHeight="1" x14ac:dyDescent="0.25">
      <c r="A3" s="46" t="s">
        <v>14</v>
      </c>
      <c r="B3" s="46"/>
      <c r="C3" s="46"/>
      <c r="D3" s="46"/>
      <c r="E3" s="46"/>
      <c r="F3" s="46"/>
    </row>
    <row r="4" spans="1:9" ht="61.5" customHeight="1" thickBot="1" x14ac:dyDescent="0.3">
      <c r="A4" s="50" t="s">
        <v>33</v>
      </c>
      <c r="B4" s="50"/>
      <c r="C4" s="50"/>
      <c r="D4" s="50"/>
      <c r="E4" s="50"/>
      <c r="F4" s="50"/>
      <c r="G4" s="3"/>
      <c r="H4" s="3"/>
      <c r="I4" s="3"/>
    </row>
    <row r="5" spans="1:9" ht="38.25" customHeight="1" x14ac:dyDescent="0.25">
      <c r="A5" s="24" t="s">
        <v>0</v>
      </c>
      <c r="B5" s="25" t="s">
        <v>2</v>
      </c>
      <c r="C5" s="25" t="s">
        <v>4</v>
      </c>
      <c r="D5" s="26" t="s">
        <v>5</v>
      </c>
      <c r="E5" s="27" t="s">
        <v>6</v>
      </c>
      <c r="F5" s="28" t="s">
        <v>7</v>
      </c>
      <c r="G5" s="1"/>
      <c r="H5" s="1"/>
      <c r="I5" s="1"/>
    </row>
    <row r="6" spans="1:9" s="6" customFormat="1" ht="14.25" customHeight="1" x14ac:dyDescent="0.25">
      <c r="A6" s="29"/>
      <c r="B6" s="51" t="s">
        <v>26</v>
      </c>
      <c r="C6" s="51"/>
      <c r="D6" s="51"/>
      <c r="E6" s="51"/>
      <c r="F6" s="51"/>
      <c r="G6" s="5"/>
      <c r="H6" s="5"/>
      <c r="I6" s="5"/>
    </row>
    <row r="7" spans="1:9" s="6" customFormat="1" ht="37.5" customHeight="1" x14ac:dyDescent="0.25">
      <c r="A7" s="29">
        <v>1</v>
      </c>
      <c r="B7" s="52" t="s">
        <v>21</v>
      </c>
      <c r="C7" s="53" t="s">
        <v>1</v>
      </c>
      <c r="D7" s="13">
        <v>491</v>
      </c>
      <c r="E7" s="14"/>
      <c r="F7" s="30">
        <f>E7*D7</f>
        <v>0</v>
      </c>
      <c r="G7" s="5"/>
      <c r="H7" s="5"/>
      <c r="I7" s="5"/>
    </row>
    <row r="8" spans="1:9" s="6" customFormat="1" ht="37.5" customHeight="1" x14ac:dyDescent="0.25">
      <c r="A8" s="29">
        <v>2</v>
      </c>
      <c r="B8" s="52" t="s">
        <v>22</v>
      </c>
      <c r="C8" s="53" t="s">
        <v>12</v>
      </c>
      <c r="D8" s="13">
        <v>893</v>
      </c>
      <c r="E8" s="14"/>
      <c r="F8" s="30">
        <f t="shared" ref="F8:F9" si="0">E8*D8</f>
        <v>0</v>
      </c>
      <c r="G8" s="5"/>
      <c r="H8" s="5"/>
      <c r="I8" s="5"/>
    </row>
    <row r="9" spans="1:9" s="6" customFormat="1" ht="37.5" customHeight="1" x14ac:dyDescent="0.25">
      <c r="A9" s="29">
        <v>3</v>
      </c>
      <c r="B9" s="52" t="s">
        <v>23</v>
      </c>
      <c r="C9" s="53" t="s">
        <v>12</v>
      </c>
      <c r="D9" s="13">
        <v>105</v>
      </c>
      <c r="E9" s="14"/>
      <c r="F9" s="30">
        <f t="shared" si="0"/>
        <v>0</v>
      </c>
      <c r="G9" s="5"/>
      <c r="H9" s="5"/>
      <c r="I9" s="5"/>
    </row>
    <row r="10" spans="1:9" s="6" customFormat="1" ht="34.5" customHeight="1" x14ac:dyDescent="0.25">
      <c r="A10" s="29">
        <v>4</v>
      </c>
      <c r="B10" s="52" t="s">
        <v>24</v>
      </c>
      <c r="C10" s="53" t="s">
        <v>12</v>
      </c>
      <c r="D10" s="40">
        <v>2392</v>
      </c>
      <c r="E10" s="40"/>
      <c r="F10" s="30">
        <f t="shared" ref="F10:F17" si="1">E10*D10</f>
        <v>0</v>
      </c>
      <c r="G10" s="5"/>
      <c r="H10" s="5"/>
      <c r="I10" s="5"/>
    </row>
    <row r="11" spans="1:9" s="6" customFormat="1" ht="39.75" customHeight="1" x14ac:dyDescent="0.25">
      <c r="A11" s="29">
        <v>5</v>
      </c>
      <c r="B11" s="52" t="s">
        <v>18</v>
      </c>
      <c r="C11" s="53" t="s">
        <v>12</v>
      </c>
      <c r="D11" s="41">
        <v>5366</v>
      </c>
      <c r="E11" s="14"/>
      <c r="F11" s="30">
        <f t="shared" si="1"/>
        <v>0</v>
      </c>
      <c r="G11" s="5"/>
      <c r="H11" s="5"/>
      <c r="I11" s="5"/>
    </row>
    <row r="12" spans="1:9" s="6" customFormat="1" ht="24.75" customHeight="1" x14ac:dyDescent="0.25">
      <c r="A12" s="29">
        <v>6</v>
      </c>
      <c r="B12" s="52" t="s">
        <v>25</v>
      </c>
      <c r="C12" s="53" t="s">
        <v>9</v>
      </c>
      <c r="D12" s="43">
        <f>8*2+16*2+16*2+8*4+16*4+16*4</f>
        <v>240</v>
      </c>
      <c r="E12" s="14"/>
      <c r="F12" s="30">
        <f t="shared" si="1"/>
        <v>0</v>
      </c>
      <c r="G12" s="5"/>
      <c r="H12" s="5"/>
      <c r="I12" s="5"/>
    </row>
    <row r="13" spans="1:9" s="6" customFormat="1" ht="23.25" customHeight="1" x14ac:dyDescent="0.25">
      <c r="A13" s="29">
        <v>7</v>
      </c>
      <c r="B13" s="52" t="s">
        <v>19</v>
      </c>
      <c r="C13" s="53" t="s">
        <v>9</v>
      </c>
      <c r="D13" s="43">
        <v>624</v>
      </c>
      <c r="E13" s="14"/>
      <c r="F13" s="30">
        <f>E13*D13</f>
        <v>0</v>
      </c>
      <c r="G13" s="5"/>
      <c r="H13" s="5"/>
      <c r="I13" s="5"/>
    </row>
    <row r="14" spans="1:9" s="6" customFormat="1" ht="25.5" customHeight="1" x14ac:dyDescent="0.25">
      <c r="A14" s="29">
        <v>8</v>
      </c>
      <c r="B14" s="52" t="s">
        <v>20</v>
      </c>
      <c r="C14" s="53" t="s">
        <v>9</v>
      </c>
      <c r="D14" s="43">
        <v>624</v>
      </c>
      <c r="E14" s="14"/>
      <c r="F14" s="30">
        <f>E14*D14</f>
        <v>0</v>
      </c>
      <c r="G14" s="5"/>
      <c r="H14" s="5"/>
      <c r="I14" s="5"/>
    </row>
    <row r="15" spans="1:9" s="6" customFormat="1" ht="19.5" customHeight="1" x14ac:dyDescent="0.25">
      <c r="A15" s="29">
        <v>9</v>
      </c>
      <c r="B15" s="52" t="s">
        <v>15</v>
      </c>
      <c r="C15" s="53" t="s">
        <v>9</v>
      </c>
      <c r="D15" s="44">
        <v>139</v>
      </c>
      <c r="E15" s="14"/>
      <c r="F15" s="30">
        <f t="shared" si="1"/>
        <v>0</v>
      </c>
      <c r="G15" s="5"/>
      <c r="H15" s="5"/>
      <c r="I15" s="5"/>
    </row>
    <row r="16" spans="1:9" s="6" customFormat="1" ht="19.5" customHeight="1" x14ac:dyDescent="0.25">
      <c r="A16" s="29">
        <v>10</v>
      </c>
      <c r="B16" s="52" t="s">
        <v>27</v>
      </c>
      <c r="C16" s="53" t="s">
        <v>12</v>
      </c>
      <c r="D16" s="44">
        <v>219</v>
      </c>
      <c r="E16" s="14"/>
      <c r="F16" s="30">
        <f t="shared" si="1"/>
        <v>0</v>
      </c>
      <c r="G16" s="5"/>
      <c r="H16" s="5"/>
      <c r="I16" s="5"/>
    </row>
    <row r="17" spans="1:9" s="6" customFormat="1" ht="19.5" customHeight="1" x14ac:dyDescent="0.25">
      <c r="A17" s="29">
        <v>11</v>
      </c>
      <c r="B17" s="52" t="s">
        <v>28</v>
      </c>
      <c r="C17" s="53" t="s">
        <v>1</v>
      </c>
      <c r="D17" s="44">
        <f>73+10</f>
        <v>83</v>
      </c>
      <c r="E17" s="14"/>
      <c r="F17" s="30">
        <f t="shared" si="1"/>
        <v>0</v>
      </c>
      <c r="G17" s="5"/>
      <c r="H17" s="5"/>
      <c r="I17" s="5"/>
    </row>
    <row r="18" spans="1:9" s="6" customFormat="1" ht="19.5" customHeight="1" x14ac:dyDescent="0.25">
      <c r="A18" s="29"/>
      <c r="B18" s="54" t="s">
        <v>30</v>
      </c>
      <c r="C18" s="55"/>
      <c r="D18" s="56"/>
      <c r="E18" s="16"/>
      <c r="F18" s="57">
        <f>SUM(F7:F17)</f>
        <v>0</v>
      </c>
      <c r="G18" s="5"/>
      <c r="H18" s="5"/>
      <c r="I18" s="5"/>
    </row>
    <row r="19" spans="1:9" s="6" customFormat="1" ht="19.5" customHeight="1" x14ac:dyDescent="0.25">
      <c r="A19" s="29"/>
      <c r="B19" s="51" t="s">
        <v>29</v>
      </c>
      <c r="C19" s="51"/>
      <c r="D19" s="51"/>
      <c r="E19" s="51"/>
      <c r="F19" s="51"/>
      <c r="G19" s="5"/>
      <c r="H19" s="5"/>
      <c r="I19" s="5"/>
    </row>
    <row r="20" spans="1:9" s="6" customFormat="1" ht="38.25" customHeight="1" x14ac:dyDescent="0.25">
      <c r="A20" s="29">
        <v>1</v>
      </c>
      <c r="B20" s="52" t="s">
        <v>21</v>
      </c>
      <c r="C20" s="53" t="s">
        <v>1</v>
      </c>
      <c r="D20" s="13">
        <v>491</v>
      </c>
      <c r="E20" s="14"/>
      <c r="F20" s="30">
        <f>E20*D20</f>
        <v>0</v>
      </c>
      <c r="G20" s="5"/>
      <c r="H20" s="5"/>
      <c r="I20" s="5"/>
    </row>
    <row r="21" spans="1:9" s="6" customFormat="1" ht="37.5" customHeight="1" x14ac:dyDescent="0.25">
      <c r="A21" s="29">
        <v>2</v>
      </c>
      <c r="B21" s="52" t="s">
        <v>22</v>
      </c>
      <c r="C21" s="53" t="s">
        <v>12</v>
      </c>
      <c r="D21" s="13">
        <v>893</v>
      </c>
      <c r="E21" s="14"/>
      <c r="F21" s="30">
        <f t="shared" ref="F21:F25" si="2">E21*D21</f>
        <v>0</v>
      </c>
      <c r="G21" s="5"/>
      <c r="H21" s="5"/>
      <c r="I21" s="5"/>
    </row>
    <row r="22" spans="1:9" s="6" customFormat="1" ht="41.25" customHeight="1" x14ac:dyDescent="0.25">
      <c r="A22" s="29">
        <v>3</v>
      </c>
      <c r="B22" s="52" t="s">
        <v>23</v>
      </c>
      <c r="C22" s="53" t="s">
        <v>12</v>
      </c>
      <c r="D22" s="13">
        <v>105</v>
      </c>
      <c r="E22" s="14"/>
      <c r="F22" s="30">
        <f t="shared" si="2"/>
        <v>0</v>
      </c>
      <c r="G22" s="5"/>
      <c r="H22" s="5"/>
      <c r="I22" s="5"/>
    </row>
    <row r="23" spans="1:9" s="6" customFormat="1" ht="37.5" customHeight="1" x14ac:dyDescent="0.25">
      <c r="A23" s="29">
        <v>4</v>
      </c>
      <c r="B23" s="52" t="s">
        <v>24</v>
      </c>
      <c r="C23" s="53" t="s">
        <v>12</v>
      </c>
      <c r="D23" s="40">
        <v>2392</v>
      </c>
      <c r="E23" s="40"/>
      <c r="F23" s="30">
        <f t="shared" si="2"/>
        <v>0</v>
      </c>
      <c r="G23" s="5"/>
      <c r="H23" s="5"/>
      <c r="I23" s="5"/>
    </row>
    <row r="24" spans="1:9" s="6" customFormat="1" ht="45" customHeight="1" x14ac:dyDescent="0.25">
      <c r="A24" s="29">
        <v>5</v>
      </c>
      <c r="B24" s="52" t="s">
        <v>18</v>
      </c>
      <c r="C24" s="53" t="s">
        <v>12</v>
      </c>
      <c r="D24" s="41">
        <v>5366</v>
      </c>
      <c r="E24" s="14"/>
      <c r="F24" s="30">
        <f t="shared" si="2"/>
        <v>0</v>
      </c>
      <c r="G24" s="5"/>
      <c r="H24" s="5"/>
      <c r="I24" s="5"/>
    </row>
    <row r="25" spans="1:9" s="6" customFormat="1" ht="19.5" customHeight="1" x14ac:dyDescent="0.25">
      <c r="A25" s="29">
        <v>6</v>
      </c>
      <c r="B25" s="52" t="s">
        <v>25</v>
      </c>
      <c r="C25" s="53" t="s">
        <v>9</v>
      </c>
      <c r="D25" s="43">
        <f>8*2+16*2+16*2+8*4+16*4+16*4</f>
        <v>240</v>
      </c>
      <c r="E25" s="14"/>
      <c r="F25" s="30">
        <f t="shared" si="2"/>
        <v>0</v>
      </c>
      <c r="G25" s="5"/>
      <c r="H25" s="5"/>
      <c r="I25" s="5"/>
    </row>
    <row r="26" spans="1:9" s="6" customFormat="1" ht="19.5" customHeight="1" x14ac:dyDescent="0.25">
      <c r="A26" s="29">
        <v>7</v>
      </c>
      <c r="B26" s="52" t="s">
        <v>19</v>
      </c>
      <c r="C26" s="53" t="s">
        <v>9</v>
      </c>
      <c r="D26" s="43">
        <v>624</v>
      </c>
      <c r="E26" s="14"/>
      <c r="F26" s="30">
        <f>E26*D26</f>
        <v>0</v>
      </c>
      <c r="G26" s="5"/>
      <c r="H26" s="5"/>
      <c r="I26" s="5"/>
    </row>
    <row r="27" spans="1:9" s="6" customFormat="1" ht="19.5" customHeight="1" x14ac:dyDescent="0.25">
      <c r="A27" s="29">
        <v>8</v>
      </c>
      <c r="B27" s="52" t="s">
        <v>20</v>
      </c>
      <c r="C27" s="53" t="s">
        <v>9</v>
      </c>
      <c r="D27" s="43">
        <v>624</v>
      </c>
      <c r="E27" s="14"/>
      <c r="F27" s="30">
        <f>E27*D27</f>
        <v>0</v>
      </c>
      <c r="G27" s="5"/>
      <c r="H27" s="5"/>
      <c r="I27" s="5"/>
    </row>
    <row r="28" spans="1:9" s="6" customFormat="1" ht="19.5" customHeight="1" x14ac:dyDescent="0.25">
      <c r="A28" s="29">
        <v>9</v>
      </c>
      <c r="B28" s="52" t="s">
        <v>15</v>
      </c>
      <c r="C28" s="53" t="s">
        <v>9</v>
      </c>
      <c r="D28" s="44">
        <v>139</v>
      </c>
      <c r="E28" s="14"/>
      <c r="F28" s="30">
        <f t="shared" ref="F28:F30" si="3">E28*D28</f>
        <v>0</v>
      </c>
      <c r="G28" s="5"/>
      <c r="H28" s="5"/>
      <c r="I28" s="5"/>
    </row>
    <row r="29" spans="1:9" s="6" customFormat="1" ht="19.5" customHeight="1" x14ac:dyDescent="0.25">
      <c r="A29" s="29">
        <v>10</v>
      </c>
      <c r="B29" s="52" t="s">
        <v>27</v>
      </c>
      <c r="C29" s="53" t="s">
        <v>12</v>
      </c>
      <c r="D29" s="13">
        <v>219</v>
      </c>
      <c r="E29" s="14"/>
      <c r="F29" s="30">
        <f t="shared" si="3"/>
        <v>0</v>
      </c>
      <c r="G29" s="5"/>
      <c r="H29" s="5"/>
      <c r="I29" s="5"/>
    </row>
    <row r="30" spans="1:9" s="6" customFormat="1" ht="19.5" customHeight="1" x14ac:dyDescent="0.25">
      <c r="A30" s="29">
        <v>11</v>
      </c>
      <c r="B30" s="52" t="s">
        <v>28</v>
      </c>
      <c r="C30" s="53" t="s">
        <v>1</v>
      </c>
      <c r="D30" s="13">
        <f>73+10</f>
        <v>83</v>
      </c>
      <c r="E30" s="14"/>
      <c r="F30" s="30">
        <f t="shared" si="3"/>
        <v>0</v>
      </c>
      <c r="G30" s="5"/>
      <c r="H30" s="5"/>
      <c r="I30" s="5"/>
    </row>
    <row r="31" spans="1:9" s="4" customFormat="1" ht="21" customHeight="1" x14ac:dyDescent="0.25">
      <c r="A31" s="31"/>
      <c r="B31" s="54" t="s">
        <v>31</v>
      </c>
      <c r="C31" s="8"/>
      <c r="D31" s="15"/>
      <c r="E31" s="16"/>
      <c r="F31" s="32">
        <f>SUM(F20:F30)</f>
        <v>0</v>
      </c>
      <c r="G31" s="12"/>
      <c r="H31" s="12"/>
      <c r="I31" s="12"/>
    </row>
    <row r="32" spans="1:9" s="4" customFormat="1" ht="21.75" customHeight="1" x14ac:dyDescent="0.25">
      <c r="A32" s="31"/>
      <c r="B32" s="54" t="s">
        <v>32</v>
      </c>
      <c r="C32" s="55"/>
      <c r="D32" s="59"/>
      <c r="E32" s="60"/>
      <c r="F32" s="61">
        <f>F31+F18</f>
        <v>0</v>
      </c>
      <c r="G32" s="12"/>
      <c r="H32" s="12"/>
      <c r="I32" s="12"/>
    </row>
    <row r="33" spans="1:13" s="4" customFormat="1" ht="15" customHeight="1" thickBot="1" x14ac:dyDescent="0.3">
      <c r="A33" s="58"/>
      <c r="B33" s="33" t="s">
        <v>3</v>
      </c>
      <c r="C33" s="34"/>
      <c r="D33" s="35"/>
      <c r="E33" s="36"/>
      <c r="F33" s="37">
        <f>F32/120*20</f>
        <v>0</v>
      </c>
      <c r="G33" s="12"/>
      <c r="H33" s="12"/>
      <c r="I33" s="12"/>
    </row>
    <row r="34" spans="1:13" s="4" customFormat="1" ht="15" customHeight="1" x14ac:dyDescent="0.25">
      <c r="A34" s="20"/>
      <c r="B34" s="21"/>
      <c r="C34" s="20"/>
      <c r="D34" s="22"/>
      <c r="E34" s="23"/>
      <c r="F34" s="23"/>
      <c r="G34" s="12"/>
      <c r="H34" s="12"/>
      <c r="I34" s="12"/>
    </row>
    <row r="35" spans="1:13" ht="34.5" customHeight="1" x14ac:dyDescent="0.25">
      <c r="A35" s="48" t="s">
        <v>16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3" ht="188.25" customHeight="1" x14ac:dyDescent="0.25">
      <c r="A36" s="49" t="s">
        <v>17</v>
      </c>
      <c r="B36" s="49"/>
      <c r="C36" s="49"/>
      <c r="D36" s="49"/>
      <c r="E36" s="49"/>
      <c r="F36" s="49"/>
      <c r="G36" s="42"/>
      <c r="H36" s="42"/>
      <c r="I36" s="42"/>
      <c r="J36" s="42"/>
    </row>
    <row r="38" spans="1:13" ht="15" customHeight="1" x14ac:dyDescent="0.25">
      <c r="A38" s="17"/>
      <c r="B38" s="39"/>
      <c r="C38"/>
      <c r="D38" s="45" t="s">
        <v>11</v>
      </c>
      <c r="E38" s="45"/>
      <c r="F38" s="2"/>
      <c r="G38" s="39"/>
    </row>
    <row r="39" spans="1:13" ht="24.95" customHeight="1" x14ac:dyDescent="0.25">
      <c r="A39" s="18"/>
      <c r="B39" s="39"/>
      <c r="C39" s="18"/>
      <c r="D39" s="45" t="s">
        <v>10</v>
      </c>
      <c r="E39" s="45"/>
      <c r="F39" s="2"/>
      <c r="G39" s="39"/>
    </row>
    <row r="40" spans="1:13" ht="62.25" customHeight="1" x14ac:dyDescent="0.25">
      <c r="A40" s="38"/>
      <c r="B40" s="39"/>
      <c r="C40" s="38"/>
      <c r="D40" s="38"/>
      <c r="E40" s="45"/>
      <c r="F40" s="45"/>
      <c r="G40" s="39"/>
      <c r="H40" s="19"/>
      <c r="K40" s="19"/>
      <c r="L40" s="19"/>
      <c r="M40" s="19"/>
    </row>
    <row r="41" spans="1:13" ht="15" customHeight="1" x14ac:dyDescent="0.25">
      <c r="B41" s="39"/>
      <c r="E41" s="45" t="s">
        <v>13</v>
      </c>
      <c r="F41" s="45"/>
      <c r="G41" s="39"/>
    </row>
  </sheetData>
  <mergeCells count="11">
    <mergeCell ref="E41:F41"/>
    <mergeCell ref="A3:F3"/>
    <mergeCell ref="B1:F1"/>
    <mergeCell ref="B6:F6"/>
    <mergeCell ref="A4:F4"/>
    <mergeCell ref="E40:F40"/>
    <mergeCell ref="D39:E39"/>
    <mergeCell ref="D38:E38"/>
    <mergeCell ref="A35:J35"/>
    <mergeCell ref="A36:F36"/>
    <mergeCell ref="B19:F19"/>
  </mergeCells>
  <phoneticPr fontId="8" type="noConversion"/>
  <pageMargins left="0.51181102362204722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РДЦ</vt:lpstr>
      <vt:lpstr>РДЦ!Область_печати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Виолетта Евгеньевна</dc:creator>
  <cp:lastModifiedBy>Дехерт Марина Александровна</cp:lastModifiedBy>
  <cp:lastPrinted>2024-04-25T10:46:01Z</cp:lastPrinted>
  <dcterms:created xsi:type="dcterms:W3CDTF">2017-08-21T05:49:17Z</dcterms:created>
  <dcterms:modified xsi:type="dcterms:W3CDTF">2024-04-25T10:54:10Z</dcterms:modified>
</cp:coreProperties>
</file>