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pto12.LTSTROY\Desktop\ПИСКАРЕВКА\ПИСКАРЕВСКИЙ\тендеры\3 ЭТАП\МАФ\"/>
    </mc:Choice>
  </mc:AlternateContent>
  <xr:revisionPtr revIDLastSave="0" documentId="13_ncr:1_{18745F19-78D6-4C50-A19E-6DB6482EB50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definedNames>
    <definedName name="_xlnm.Print_Area" localSheetId="0">Лист1!$A$1:$M$59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7" i="1" l="1"/>
  <c r="M46" i="1"/>
  <c r="K46" i="1"/>
  <c r="I46" i="1"/>
  <c r="E41" i="1"/>
  <c r="E42" i="1" s="1"/>
  <c r="E43" i="1" s="1"/>
  <c r="E44" i="1" s="1"/>
  <c r="E39" i="1"/>
  <c r="I35" i="1"/>
  <c r="K35" i="1"/>
  <c r="L35" i="1"/>
  <c r="E32" i="1"/>
  <c r="E33" i="1" s="1"/>
  <c r="E35" i="1" s="1"/>
  <c r="M35" i="1" l="1"/>
  <c r="E19" i="1"/>
  <c r="E23" i="1" s="1"/>
  <c r="E30" i="1" s="1"/>
  <c r="E31" i="1" s="1"/>
  <c r="E37" i="1" s="1"/>
  <c r="E8" i="1"/>
  <c r="E9" i="1" s="1"/>
  <c r="E10" i="1" s="1"/>
  <c r="E11" i="1" s="1"/>
  <c r="E12" i="1" s="1"/>
  <c r="E13" i="1" s="1"/>
  <c r="E14" i="1" s="1"/>
  <c r="E15" i="1" s="1"/>
  <c r="E16" i="1" s="1"/>
  <c r="E17" i="1" s="1"/>
  <c r="E20" i="1" s="1"/>
  <c r="E21" i="1" s="1"/>
  <c r="E22" i="1" s="1"/>
  <c r="E24" i="1" s="1"/>
  <c r="E25" i="1" s="1"/>
  <c r="E26" i="1" s="1"/>
  <c r="E27" i="1" s="1"/>
  <c r="E28" i="1" s="1"/>
  <c r="E34" i="1" s="1"/>
  <c r="E36" i="1" s="1"/>
  <c r="I17" i="1"/>
  <c r="K17" i="1"/>
  <c r="L17" i="1"/>
  <c r="I18" i="1"/>
  <c r="K18" i="1"/>
  <c r="L18" i="1"/>
  <c r="I19" i="1"/>
  <c r="K19" i="1"/>
  <c r="L19" i="1"/>
  <c r="I20" i="1"/>
  <c r="K20" i="1"/>
  <c r="L20" i="1"/>
  <c r="I21" i="1"/>
  <c r="K21" i="1"/>
  <c r="L21" i="1"/>
  <c r="I22" i="1"/>
  <c r="K22" i="1"/>
  <c r="L22" i="1"/>
  <c r="I23" i="1"/>
  <c r="K23" i="1"/>
  <c r="L23" i="1"/>
  <c r="I24" i="1"/>
  <c r="K24" i="1"/>
  <c r="L24" i="1"/>
  <c r="I25" i="1"/>
  <c r="K25" i="1"/>
  <c r="L25" i="1"/>
  <c r="I26" i="1"/>
  <c r="K26" i="1"/>
  <c r="L26" i="1"/>
  <c r="I27" i="1"/>
  <c r="K27" i="1"/>
  <c r="L27" i="1"/>
  <c r="I28" i="1"/>
  <c r="K28" i="1"/>
  <c r="L28" i="1"/>
  <c r="I29" i="1"/>
  <c r="K29" i="1"/>
  <c r="L29" i="1"/>
  <c r="I30" i="1"/>
  <c r="K30" i="1"/>
  <c r="L30" i="1"/>
  <c r="I31" i="1"/>
  <c r="K31" i="1"/>
  <c r="L31" i="1"/>
  <c r="I32" i="1"/>
  <c r="K32" i="1"/>
  <c r="L32" i="1"/>
  <c r="I33" i="1"/>
  <c r="K33" i="1"/>
  <c r="L33" i="1"/>
  <c r="I34" i="1"/>
  <c r="K34" i="1"/>
  <c r="L34" i="1"/>
  <c r="I36" i="1"/>
  <c r="K36" i="1"/>
  <c r="L36" i="1"/>
  <c r="I37" i="1"/>
  <c r="K37" i="1"/>
  <c r="L37" i="1"/>
  <c r="I38" i="1"/>
  <c r="K38" i="1"/>
  <c r="L38" i="1"/>
  <c r="I39" i="1"/>
  <c r="K39" i="1"/>
  <c r="L39" i="1"/>
  <c r="I40" i="1"/>
  <c r="K40" i="1"/>
  <c r="L40" i="1"/>
  <c r="I41" i="1"/>
  <c r="K41" i="1"/>
  <c r="L41" i="1"/>
  <c r="I42" i="1"/>
  <c r="K42" i="1"/>
  <c r="L42" i="1"/>
  <c r="I43" i="1"/>
  <c r="K43" i="1"/>
  <c r="L43" i="1"/>
  <c r="I44" i="1"/>
  <c r="K44" i="1"/>
  <c r="L44" i="1"/>
  <c r="I45" i="1"/>
  <c r="K45" i="1"/>
  <c r="L45" i="1"/>
  <c r="M17" i="1" l="1"/>
  <c r="M43" i="1"/>
  <c r="M39" i="1"/>
  <c r="M31" i="1"/>
  <c r="M27" i="1"/>
  <c r="M23" i="1"/>
  <c r="M19" i="1"/>
  <c r="M44" i="1"/>
  <c r="M40" i="1"/>
  <c r="M36" i="1"/>
  <c r="M45" i="1"/>
  <c r="M41" i="1"/>
  <c r="M37" i="1"/>
  <c r="M42" i="1"/>
  <c r="M38" i="1"/>
  <c r="M18" i="1"/>
  <c r="M33" i="1"/>
  <c r="M29" i="1"/>
  <c r="M25" i="1"/>
  <c r="M21" i="1"/>
  <c r="M32" i="1"/>
  <c r="M28" i="1"/>
  <c r="M24" i="1"/>
  <c r="M20" i="1"/>
  <c r="M34" i="1"/>
  <c r="M30" i="1"/>
  <c r="M26" i="1"/>
  <c r="M22" i="1"/>
  <c r="I8" i="1" l="1"/>
  <c r="K8" i="1"/>
  <c r="L8" i="1"/>
  <c r="I9" i="1"/>
  <c r="K9" i="1"/>
  <c r="L9" i="1"/>
  <c r="I10" i="1"/>
  <c r="K10" i="1"/>
  <c r="L10" i="1"/>
  <c r="I11" i="1"/>
  <c r="K11" i="1"/>
  <c r="L11" i="1"/>
  <c r="I12" i="1"/>
  <c r="K12" i="1"/>
  <c r="L12" i="1"/>
  <c r="I13" i="1"/>
  <c r="K13" i="1"/>
  <c r="L13" i="1"/>
  <c r="I14" i="1"/>
  <c r="K14" i="1"/>
  <c r="L14" i="1"/>
  <c r="I15" i="1"/>
  <c r="M15" i="1" s="1"/>
  <c r="K15" i="1"/>
  <c r="L15" i="1"/>
  <c r="I16" i="1"/>
  <c r="K16" i="1"/>
  <c r="L16" i="1"/>
  <c r="M9" i="1" l="1"/>
  <c r="M16" i="1"/>
  <c r="M8" i="1"/>
  <c r="M13" i="1"/>
  <c r="M10" i="1"/>
  <c r="M14" i="1"/>
  <c r="M12" i="1"/>
  <c r="M11" i="1"/>
  <c r="I6" i="1"/>
  <c r="K6" i="1"/>
  <c r="L6" i="1"/>
  <c r="I7" i="1"/>
  <c r="K7" i="1"/>
  <c r="L7" i="1"/>
  <c r="M7" i="1" l="1"/>
  <c r="M6" i="1"/>
</calcChain>
</file>

<file path=xl/sharedStrings.xml><?xml version="1.0" encoding="utf-8"?>
<sst xmlns="http://schemas.openxmlformats.org/spreadsheetml/2006/main" count="195" uniqueCount="153">
  <si>
    <t>№ п/п</t>
  </si>
  <si>
    <t>Наименование работ</t>
  </si>
  <si>
    <t>Ед.изм.</t>
  </si>
  <si>
    <t>Работа</t>
  </si>
  <si>
    <t>Материалы</t>
  </si>
  <si>
    <t>Стоимость за единицу, с НДС (работа + материалы)</t>
  </si>
  <si>
    <t>Всего, стоимость,          в т.ч. НДС 20%</t>
  </si>
  <si>
    <t>Стоимость за единицу, с НДС</t>
  </si>
  <si>
    <t>Стоимость работ (всего), с НДС</t>
  </si>
  <si>
    <t>в т. ч НДС 20 %</t>
  </si>
  <si>
    <t xml:space="preserve">Расчет договорной цены </t>
  </si>
  <si>
    <t>Объем</t>
  </si>
  <si>
    <t xml:space="preserve">Включается полный комплекс работ по разделу согласно п. 2 информационной карты. </t>
  </si>
  <si>
    <t xml:space="preserve">Прилагаемые объемы работ, материалов и оборудования служат для обоснования цены предложения и проверки квалификации претендента. </t>
  </si>
  <si>
    <t>За отсутствие в расчете работ, которые необходимо будет выполнять, несет ответственность претендент, даже в случае, если они прямо не прописаны в проекте и ТЗ.</t>
  </si>
  <si>
    <t>Изменение объемов работ, связанных с корректировкой проекта, с прохождением наружных инженерных сетей, другими условиями, не будет являться основанием для изменения стоимости работ.</t>
  </si>
  <si>
    <t xml:space="preserve">1.    В предложении замена оборудования, материалов не допускается, за исключением, если эта возможность прописана в ТЗ. </t>
  </si>
  <si>
    <t>После выбора подрядчика и согласования с Генеральным проектировщиком, для дальнейшей оптимизации цены договора, улучшения качества систем, сокращения сроков работ замена возможна.</t>
  </si>
  <si>
    <t>2.   В случае, если в проектных спецификациях материалы и оборудование не учтены, но Претендент, как специалист в данной области, предвидит безусловную необходимость поставок и монтажа неучтенных позиций, обязательно указывать их в предложении с примечаниями: НЕУЧТЕНО В ДОКУМЕНТАЦИИ, НЕОБХОДИМО ДЛЯ…</t>
  </si>
  <si>
    <t>В стоимости работ учесть производство всего комплекса работ, «под ключ». В том числе работы и их стоимость, выполнение которых неразрывно связано с выполнением данного вида работ, но явно не отражено в проектной документации. Учесть все необходимое для производства работ оборудование, механизмы, материалы, электроинструмент, СИЗ, расходные материалы, комплектующие и пр., наличие которых необходимо для выполнения данного комплекса работ.</t>
  </si>
  <si>
    <t>шт</t>
  </si>
  <si>
    <t>1</t>
  </si>
  <si>
    <t>ПОДРЯДЧИК</t>
  </si>
  <si>
    <t>Генеральный директор</t>
  </si>
  <si>
    <t>ООО ",,," ____________________</t>
  </si>
  <si>
    <t>«Многоквартирный дом со встроенными помещениями, встроенно-пристроенной подземной автостоянкой, отдельно стоящим зданием общеобразовательной организации начального общего образования на 100 мест, дошкольной образовательной организации на 80 мест»
Местоположение установлено относительно ориентира, расположенного в границах участка. Ориентир Российская Федерация, Санкт-Петербург, Пискаревский проспект, 144. Почтовый адрес ориентира: Санкт-Петербург, пр-кт Пискаревский. Кадастровый номер участка: 78:11:0005607:1634. 3 Этап</t>
  </si>
  <si>
    <t>поставку и монтаж малых архитектурных форм</t>
  </si>
  <si>
    <t>№ на плане</t>
  </si>
  <si>
    <t>артикул</t>
  </si>
  <si>
    <t>примечание</t>
  </si>
  <si>
    <t>2</t>
  </si>
  <si>
    <t>3</t>
  </si>
  <si>
    <t>4</t>
  </si>
  <si>
    <t>5</t>
  </si>
  <si>
    <t>6</t>
  </si>
  <si>
    <t>7</t>
  </si>
  <si>
    <t>8</t>
  </si>
  <si>
    <t>9</t>
  </si>
  <si>
    <t>ООО "Авен СПб"</t>
  </si>
  <si>
    <t>10</t>
  </si>
  <si>
    <t>11</t>
  </si>
  <si>
    <t>12</t>
  </si>
  <si>
    <t>13</t>
  </si>
  <si>
    <t>14</t>
  </si>
  <si>
    <t>15</t>
  </si>
  <si>
    <t>16</t>
  </si>
  <si>
    <t>17</t>
  </si>
  <si>
    <t>Рукоход (возрастная группа 6-14 лет)</t>
  </si>
  <si>
    <t>Т-13/1д</t>
  </si>
  <si>
    <t>18</t>
  </si>
  <si>
    <t>19</t>
  </si>
  <si>
    <t>КСИЛ</t>
  </si>
  <si>
    <t>20</t>
  </si>
  <si>
    <t>21</t>
  </si>
  <si>
    <t>22</t>
  </si>
  <si>
    <t>23</t>
  </si>
  <si>
    <t>24</t>
  </si>
  <si>
    <t>25</t>
  </si>
  <si>
    <t>26</t>
  </si>
  <si>
    <t>27</t>
  </si>
  <si>
    <t>ООО "Хоббика"</t>
  </si>
  <si>
    <t>28</t>
  </si>
  <si>
    <t>29</t>
  </si>
  <si>
    <t>Теневой навес</t>
  </si>
  <si>
    <t>004384</t>
  </si>
  <si>
    <t>скамейка детская "Пожарная машина МЧС" (возрастная группа 1-7 лет)</t>
  </si>
  <si>
    <t>002411</t>
  </si>
  <si>
    <t>004411</t>
  </si>
  <si>
    <t>Качалка на пружине (возрастная группа -3-10 лет)</t>
  </si>
  <si>
    <t>004122</t>
  </si>
  <si>
    <t>004327</t>
  </si>
  <si>
    <t>004284</t>
  </si>
  <si>
    <t>004398</t>
  </si>
  <si>
    <t>Машинка "Вертолетик" (возрастная группа 3-10 лет)</t>
  </si>
  <si>
    <t>Машинка без горки (возрастная группа 3-10 лет)</t>
  </si>
  <si>
    <t>004413</t>
  </si>
  <si>
    <t>Детский игровой комплекс (возрастная группа 3-7 лет)</t>
  </si>
  <si>
    <t>005138</t>
  </si>
  <si>
    <t>Скамейка детская "Паровозик" (возрастная группа 1-7 лет)</t>
  </si>
  <si>
    <t>002401</t>
  </si>
  <si>
    <t>Скамейка детская "Вагончик" (возрастная группа 1-7 лет)</t>
  </si>
  <si>
    <t>002402</t>
  </si>
  <si>
    <t>Качалка-балансир малая (возрастная группа 3-12 лет)</t>
  </si>
  <si>
    <t>004102</t>
  </si>
  <si>
    <t>Столик "Солнышко" (возрастная группа от 2 лет)</t>
  </si>
  <si>
    <t>1416</t>
  </si>
  <si>
    <t>Красивый город</t>
  </si>
  <si>
    <t>Разновысокое бревно "Гусеница-1" (возрастная группа 3-10 лет)</t>
  </si>
  <si>
    <t>1411</t>
  </si>
  <si>
    <t>Детский спортивный комплекс "Мостик" (возрастная группа 3-10 лет)</t>
  </si>
  <si>
    <t>006317</t>
  </si>
  <si>
    <t>Спираль горизонтальная (возрастная группа 3-10 лет)</t>
  </si>
  <si>
    <t>006722</t>
  </si>
  <si>
    <t>Лиана малая (возрастная группа 3-10 лет)</t>
  </si>
  <si>
    <t>006721</t>
  </si>
  <si>
    <t>Бум бревно "Змейка-2" (возрастная группа 3-10 лет)</t>
  </si>
  <si>
    <t>1441</t>
  </si>
  <si>
    <t>Детский спортивный комплекс (возрастная группа 3-10 лет)</t>
  </si>
  <si>
    <t>006175</t>
  </si>
  <si>
    <t>Игровая установка с баскетбольным щитом (возрастная группа 4-10 лет)</t>
  </si>
  <si>
    <t>006101</t>
  </si>
  <si>
    <t>Детский спорткомплекс "Жираф" с баскетбольным щитом (возрастная группа 4-10 лет)</t>
  </si>
  <si>
    <t>006150</t>
  </si>
  <si>
    <t>Детский игровой комплекс "Вертолетная станция"</t>
  </si>
  <si>
    <t>005625</t>
  </si>
  <si>
    <t>Детский игровой комплекс "Ривьера"</t>
  </si>
  <si>
    <t>005611</t>
  </si>
  <si>
    <t>Качели маятниковые "Оптима" с подвесом "Гнездо" (возрастная группа 7-12 лет)</t>
  </si>
  <si>
    <t>К-33</t>
  </si>
  <si>
    <t>Качели металлические двойные 2,0 м</t>
  </si>
  <si>
    <t>1111</t>
  </si>
  <si>
    <t>Качели-диван с навесом</t>
  </si>
  <si>
    <t>1102</t>
  </si>
  <si>
    <t>Спортивный комплекс (возрастная группа 7-14 лет)</t>
  </si>
  <si>
    <t>Т-7/2д</t>
  </si>
  <si>
    <t>Шведская стенка (возрастная группа 7-12 лет)</t>
  </si>
  <si>
    <t>Т-5/3д</t>
  </si>
  <si>
    <t>30</t>
  </si>
  <si>
    <t>Комплекс "Воркаут"</t>
  </si>
  <si>
    <t>ВР-24</t>
  </si>
  <si>
    <t>31</t>
  </si>
  <si>
    <t>Детский спортивный комплекс "Каскад" (возрастная группа от 6 лет)</t>
  </si>
  <si>
    <t>32</t>
  </si>
  <si>
    <t>Навес для колясок Тип 1 (1,75*6,0 м)</t>
  </si>
  <si>
    <t>1399/1</t>
  </si>
  <si>
    <t>33</t>
  </si>
  <si>
    <t>Стойка для чистки ковров</t>
  </si>
  <si>
    <t>БО11</t>
  </si>
  <si>
    <t>АО "ЗИОН 1"</t>
  </si>
  <si>
    <t>34</t>
  </si>
  <si>
    <t>Сушка с подставкой</t>
  </si>
  <si>
    <t>БО74</t>
  </si>
  <si>
    <t>35</t>
  </si>
  <si>
    <t>Оцинкованные волейбольные стойки диаметром 100 мм стаканного типа (в стакане 2 стойки)</t>
  </si>
  <si>
    <t>S04720</t>
  </si>
  <si>
    <t>ООО Спорт Лайт</t>
  </si>
  <si>
    <t>36</t>
  </si>
  <si>
    <t>Сетка волейбольная Mohdial из полиэтилена диаметром 5 мм</t>
  </si>
  <si>
    <t>S04756</t>
  </si>
  <si>
    <t>37</t>
  </si>
  <si>
    <t>Стойка баскетбольная портативная, мобильная со щитом (вынос 125 см) кольцом и сеткой</t>
  </si>
  <si>
    <t>S04124</t>
  </si>
  <si>
    <t>38</t>
  </si>
  <si>
    <t>Стойки теннисные алюминиевые квадратные для крытых и открытых кортов</t>
  </si>
  <si>
    <t>39</t>
  </si>
  <si>
    <t>Сетка для тенниса из нейлона, диаметр 3,5 мм</t>
  </si>
  <si>
    <t>S04872</t>
  </si>
  <si>
    <t>40</t>
  </si>
  <si>
    <t xml:space="preserve">Велопарковка "Фаст" на 1 место </t>
  </si>
  <si>
    <t>Итого</t>
  </si>
  <si>
    <t>Дерево знаний (возрастная группа от 1 года)</t>
  </si>
  <si>
    <t>Песочный дворик с горкой (возрастная группа от 2 лет)</t>
  </si>
  <si>
    <t>Домик-лабиринт 6 секций (возрастная группа от 2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</si>
</sst>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6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7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/>
    </xf>
  </cellXfs>
  <cellStyles count="5">
    <cellStyle name="Гиперссылка" xfId="1" builtinId="8" hidden="1"/>
    <cellStyle name="Гиперссылка" xfId="3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9"/>
  <sheetViews>
    <sheetView tabSelected="1" view="pageBreakPreview" zoomScaleNormal="100" zoomScaleSheetLayoutView="100" workbookViewId="0">
      <selection activeCell="I9" sqref="I9"/>
    </sheetView>
  </sheetViews>
  <sheetFormatPr defaultColWidth="11" defaultRowHeight="15.75" x14ac:dyDescent="0.25"/>
  <cols>
    <col min="1" max="1" width="6.125" customWidth="1"/>
    <col min="2" max="2" width="27.25" customWidth="1"/>
    <col min="3" max="3" width="7.375" style="27" customWidth="1"/>
    <col min="4" max="4" width="10" style="27" customWidth="1"/>
    <col min="5" max="5" width="18.875" style="27" customWidth="1"/>
    <col min="6" max="6" width="9.125" customWidth="1"/>
    <col min="7" max="7" width="9" customWidth="1"/>
    <col min="8" max="8" width="12.875" customWidth="1"/>
    <col min="9" max="9" width="16.25" customWidth="1"/>
    <col min="10" max="10" width="14.375" customWidth="1"/>
    <col min="11" max="11" width="12.875" customWidth="1"/>
    <col min="12" max="12" width="14.5" customWidth="1"/>
    <col min="13" max="13" width="14.625" customWidth="1"/>
  </cols>
  <sheetData>
    <row r="1" spans="1:13" ht="18.75" x14ac:dyDescent="0.3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22.5" customHeight="1" x14ac:dyDescent="0.25">
      <c r="A2" s="19" t="s">
        <v>26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63.75" customHeight="1" x14ac:dyDescent="0.25">
      <c r="A3" s="20" t="s">
        <v>25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x14ac:dyDescent="0.25">
      <c r="A4" s="21" t="s">
        <v>0</v>
      </c>
      <c r="B4" s="21" t="s">
        <v>1</v>
      </c>
      <c r="C4" s="21" t="s">
        <v>27</v>
      </c>
      <c r="D4" s="21" t="s">
        <v>28</v>
      </c>
      <c r="E4" s="21" t="s">
        <v>29</v>
      </c>
      <c r="F4" s="21" t="s">
        <v>2</v>
      </c>
      <c r="G4" s="21" t="s">
        <v>11</v>
      </c>
      <c r="H4" s="15" t="s">
        <v>3</v>
      </c>
      <c r="I4" s="16"/>
      <c r="J4" s="16" t="s">
        <v>4</v>
      </c>
      <c r="K4" s="16"/>
      <c r="L4" s="16" t="s">
        <v>5</v>
      </c>
      <c r="M4" s="16" t="s">
        <v>6</v>
      </c>
    </row>
    <row r="5" spans="1:13" ht="34.5" customHeight="1" x14ac:dyDescent="0.25">
      <c r="A5" s="22"/>
      <c r="B5" s="22"/>
      <c r="C5" s="25"/>
      <c r="D5" s="25"/>
      <c r="E5" s="25"/>
      <c r="F5" s="22"/>
      <c r="G5" s="22"/>
      <c r="H5" s="8" t="s">
        <v>7</v>
      </c>
      <c r="I5" s="10" t="s">
        <v>8</v>
      </c>
      <c r="J5" s="10" t="s">
        <v>7</v>
      </c>
      <c r="K5" s="10" t="s">
        <v>8</v>
      </c>
      <c r="L5" s="17"/>
      <c r="M5" s="17"/>
    </row>
    <row r="6" spans="1:13" ht="30.75" customHeight="1" x14ac:dyDescent="0.25">
      <c r="A6" s="4" t="s">
        <v>21</v>
      </c>
      <c r="B6" s="5" t="s">
        <v>63</v>
      </c>
      <c r="C6" s="6">
        <v>30</v>
      </c>
      <c r="D6" s="4" t="s">
        <v>64</v>
      </c>
      <c r="E6" s="6" t="s">
        <v>51</v>
      </c>
      <c r="F6" s="6" t="s">
        <v>20</v>
      </c>
      <c r="G6" s="28">
        <v>6</v>
      </c>
      <c r="H6" s="9"/>
      <c r="I6" s="7">
        <f t="shared" ref="I6:I7" si="0">G6*H6</f>
        <v>0</v>
      </c>
      <c r="J6" s="7"/>
      <c r="K6" s="7">
        <f t="shared" ref="K6:K7" si="1">J6*G6</f>
        <v>0</v>
      </c>
      <c r="L6" s="7">
        <f t="shared" ref="L6:L7" si="2">J6+H6</f>
        <v>0</v>
      </c>
      <c r="M6" s="7">
        <f t="shared" ref="M6:M7" si="3">I6+K6</f>
        <v>0</v>
      </c>
    </row>
    <row r="7" spans="1:13" ht="30" customHeight="1" x14ac:dyDescent="0.25">
      <c r="A7" s="4" t="s">
        <v>30</v>
      </c>
      <c r="B7" s="5" t="s">
        <v>65</v>
      </c>
      <c r="C7" s="6">
        <v>31</v>
      </c>
      <c r="D7" s="4" t="s">
        <v>66</v>
      </c>
      <c r="E7" s="6" t="s">
        <v>51</v>
      </c>
      <c r="F7" s="6" t="s">
        <v>20</v>
      </c>
      <c r="G7" s="28">
        <v>2</v>
      </c>
      <c r="H7" s="9"/>
      <c r="I7" s="7">
        <f t="shared" si="0"/>
        <v>0</v>
      </c>
      <c r="J7" s="7"/>
      <c r="K7" s="7">
        <f t="shared" si="1"/>
        <v>0</v>
      </c>
      <c r="L7" s="7">
        <f t="shared" si="2"/>
        <v>0</v>
      </c>
      <c r="M7" s="7">
        <f t="shared" si="3"/>
        <v>0</v>
      </c>
    </row>
    <row r="8" spans="1:13" ht="28.5" customHeight="1" x14ac:dyDescent="0.25">
      <c r="A8" s="4" t="s">
        <v>31</v>
      </c>
      <c r="B8" s="5" t="s">
        <v>68</v>
      </c>
      <c r="C8" s="6">
        <v>32</v>
      </c>
      <c r="D8" s="4" t="s">
        <v>69</v>
      </c>
      <c r="E8" s="6" t="str">
        <f>E7</f>
        <v>КСИЛ</v>
      </c>
      <c r="F8" s="6" t="s">
        <v>20</v>
      </c>
      <c r="G8" s="28">
        <v>2</v>
      </c>
      <c r="H8" s="9"/>
      <c r="I8" s="7">
        <f t="shared" ref="I8:I46" si="4">G8*H8</f>
        <v>0</v>
      </c>
      <c r="J8" s="7"/>
      <c r="K8" s="7">
        <f t="shared" ref="K8:K46" si="5">J8*G8</f>
        <v>0</v>
      </c>
      <c r="L8" s="7">
        <f t="shared" ref="L8:L46" si="6">J8+H8</f>
        <v>0</v>
      </c>
      <c r="M8" s="7">
        <f t="shared" ref="M8:M46" si="7">I8+K8</f>
        <v>0</v>
      </c>
    </row>
    <row r="9" spans="1:13" ht="30" customHeight="1" x14ac:dyDescent="0.25">
      <c r="A9" s="4" t="s">
        <v>32</v>
      </c>
      <c r="B9" s="5" t="s">
        <v>150</v>
      </c>
      <c r="C9" s="6">
        <v>33</v>
      </c>
      <c r="D9" s="4" t="s">
        <v>70</v>
      </c>
      <c r="E9" s="6" t="str">
        <f>E8</f>
        <v>КСИЛ</v>
      </c>
      <c r="F9" s="6" t="s">
        <v>20</v>
      </c>
      <c r="G9" s="28">
        <v>3</v>
      </c>
      <c r="H9" s="9"/>
      <c r="I9" s="7">
        <f t="shared" si="4"/>
        <v>0</v>
      </c>
      <c r="J9" s="7"/>
      <c r="K9" s="7">
        <f t="shared" si="5"/>
        <v>0</v>
      </c>
      <c r="L9" s="7">
        <f t="shared" si="6"/>
        <v>0</v>
      </c>
      <c r="M9" s="7">
        <f t="shared" si="7"/>
        <v>0</v>
      </c>
    </row>
    <row r="10" spans="1:13" ht="23.25" customHeight="1" x14ac:dyDescent="0.25">
      <c r="A10" s="4" t="s">
        <v>33</v>
      </c>
      <c r="B10" s="5" t="s">
        <v>151</v>
      </c>
      <c r="C10" s="6">
        <v>34</v>
      </c>
      <c r="D10" s="4" t="s">
        <v>71</v>
      </c>
      <c r="E10" s="6" t="str">
        <f>E9</f>
        <v>КСИЛ</v>
      </c>
      <c r="F10" s="6" t="s">
        <v>20</v>
      </c>
      <c r="G10" s="28">
        <v>3</v>
      </c>
      <c r="H10" s="9"/>
      <c r="I10" s="7">
        <f t="shared" si="4"/>
        <v>0</v>
      </c>
      <c r="J10" s="7"/>
      <c r="K10" s="7">
        <f t="shared" si="5"/>
        <v>0</v>
      </c>
      <c r="L10" s="7">
        <f t="shared" si="6"/>
        <v>0</v>
      </c>
      <c r="M10" s="7">
        <f t="shared" si="7"/>
        <v>0</v>
      </c>
    </row>
    <row r="11" spans="1:13" ht="23.25" customHeight="1" x14ac:dyDescent="0.25">
      <c r="A11" s="4" t="s">
        <v>34</v>
      </c>
      <c r="B11" s="5" t="s">
        <v>152</v>
      </c>
      <c r="C11" s="6">
        <v>35</v>
      </c>
      <c r="D11" s="4" t="s">
        <v>72</v>
      </c>
      <c r="E11" s="6" t="str">
        <f>E10</f>
        <v>КСИЛ</v>
      </c>
      <c r="F11" s="6" t="s">
        <v>20</v>
      </c>
      <c r="G11" s="28">
        <v>3</v>
      </c>
      <c r="H11" s="9"/>
      <c r="I11" s="7">
        <f t="shared" si="4"/>
        <v>0</v>
      </c>
      <c r="J11" s="7"/>
      <c r="K11" s="7">
        <f t="shared" si="5"/>
        <v>0</v>
      </c>
      <c r="L11" s="7">
        <f t="shared" si="6"/>
        <v>0</v>
      </c>
      <c r="M11" s="7">
        <f t="shared" si="7"/>
        <v>0</v>
      </c>
    </row>
    <row r="12" spans="1:13" ht="30" customHeight="1" x14ac:dyDescent="0.25">
      <c r="A12" s="4" t="s">
        <v>35</v>
      </c>
      <c r="B12" s="5" t="s">
        <v>73</v>
      </c>
      <c r="C12" s="6">
        <v>36</v>
      </c>
      <c r="D12" s="4" t="s">
        <v>67</v>
      </c>
      <c r="E12" s="6" t="str">
        <f>E11</f>
        <v>КСИЛ</v>
      </c>
      <c r="F12" s="6" t="s">
        <v>20</v>
      </c>
      <c r="G12" s="28">
        <v>3</v>
      </c>
      <c r="H12" s="9"/>
      <c r="I12" s="7">
        <f t="shared" si="4"/>
        <v>0</v>
      </c>
      <c r="J12" s="7"/>
      <c r="K12" s="7">
        <f t="shared" si="5"/>
        <v>0</v>
      </c>
      <c r="L12" s="7">
        <f t="shared" si="6"/>
        <v>0</v>
      </c>
      <c r="M12" s="7">
        <f t="shared" si="7"/>
        <v>0</v>
      </c>
    </row>
    <row r="13" spans="1:13" ht="23.25" customHeight="1" x14ac:dyDescent="0.25">
      <c r="A13" s="4" t="s">
        <v>36</v>
      </c>
      <c r="B13" s="5" t="s">
        <v>74</v>
      </c>
      <c r="C13" s="6">
        <v>37</v>
      </c>
      <c r="D13" s="4" t="s">
        <v>75</v>
      </c>
      <c r="E13" s="6" t="str">
        <f>E12</f>
        <v>КСИЛ</v>
      </c>
      <c r="F13" s="6" t="s">
        <v>20</v>
      </c>
      <c r="G13" s="28">
        <v>4</v>
      </c>
      <c r="H13" s="9"/>
      <c r="I13" s="7">
        <f t="shared" si="4"/>
        <v>0</v>
      </c>
      <c r="J13" s="7"/>
      <c r="K13" s="7">
        <f t="shared" si="5"/>
        <v>0</v>
      </c>
      <c r="L13" s="7">
        <f t="shared" si="6"/>
        <v>0</v>
      </c>
      <c r="M13" s="7">
        <f t="shared" si="7"/>
        <v>0</v>
      </c>
    </row>
    <row r="14" spans="1:13" ht="23.25" customHeight="1" x14ac:dyDescent="0.25">
      <c r="A14" s="4" t="s">
        <v>37</v>
      </c>
      <c r="B14" s="5" t="s">
        <v>76</v>
      </c>
      <c r="C14" s="6">
        <v>38</v>
      </c>
      <c r="D14" s="4" t="s">
        <v>77</v>
      </c>
      <c r="E14" s="6" t="str">
        <f>E13</f>
        <v>КСИЛ</v>
      </c>
      <c r="F14" s="6" t="s">
        <v>20</v>
      </c>
      <c r="G14" s="28">
        <v>4</v>
      </c>
      <c r="H14" s="9"/>
      <c r="I14" s="7">
        <f t="shared" si="4"/>
        <v>0</v>
      </c>
      <c r="J14" s="7"/>
      <c r="K14" s="7">
        <f t="shared" si="5"/>
        <v>0</v>
      </c>
      <c r="L14" s="7">
        <f t="shared" si="6"/>
        <v>0</v>
      </c>
      <c r="M14" s="7">
        <f t="shared" si="7"/>
        <v>0</v>
      </c>
    </row>
    <row r="15" spans="1:13" ht="23.25" customHeight="1" x14ac:dyDescent="0.25">
      <c r="A15" s="4" t="s">
        <v>39</v>
      </c>
      <c r="B15" s="5" t="s">
        <v>78</v>
      </c>
      <c r="C15" s="6">
        <v>39</v>
      </c>
      <c r="D15" s="4" t="s">
        <v>79</v>
      </c>
      <c r="E15" s="6" t="str">
        <f>E14</f>
        <v>КСИЛ</v>
      </c>
      <c r="F15" s="6" t="s">
        <v>20</v>
      </c>
      <c r="G15" s="28">
        <v>7</v>
      </c>
      <c r="H15" s="9"/>
      <c r="I15" s="7">
        <f t="shared" si="4"/>
        <v>0</v>
      </c>
      <c r="J15" s="7"/>
      <c r="K15" s="7">
        <f t="shared" si="5"/>
        <v>0</v>
      </c>
      <c r="L15" s="7">
        <f t="shared" si="6"/>
        <v>0</v>
      </c>
      <c r="M15" s="7">
        <f t="shared" si="7"/>
        <v>0</v>
      </c>
    </row>
    <row r="16" spans="1:13" ht="23.25" customHeight="1" x14ac:dyDescent="0.25">
      <c r="A16" s="4" t="s">
        <v>40</v>
      </c>
      <c r="B16" s="5" t="s">
        <v>80</v>
      </c>
      <c r="C16" s="6">
        <v>40</v>
      </c>
      <c r="D16" s="4" t="s">
        <v>81</v>
      </c>
      <c r="E16" s="6" t="str">
        <f>E15</f>
        <v>КСИЛ</v>
      </c>
      <c r="F16" s="6" t="s">
        <v>20</v>
      </c>
      <c r="G16" s="28">
        <v>7</v>
      </c>
      <c r="H16" s="9"/>
      <c r="I16" s="7">
        <f t="shared" si="4"/>
        <v>0</v>
      </c>
      <c r="J16" s="7"/>
      <c r="K16" s="7">
        <f t="shared" si="5"/>
        <v>0</v>
      </c>
      <c r="L16" s="7">
        <f t="shared" si="6"/>
        <v>0</v>
      </c>
      <c r="M16" s="7">
        <f t="shared" si="7"/>
        <v>0</v>
      </c>
    </row>
    <row r="17" spans="1:13" ht="23.25" customHeight="1" x14ac:dyDescent="0.25">
      <c r="A17" s="4" t="s">
        <v>41</v>
      </c>
      <c r="B17" s="5" t="s">
        <v>82</v>
      </c>
      <c r="C17" s="6">
        <v>41</v>
      </c>
      <c r="D17" s="4" t="s">
        <v>83</v>
      </c>
      <c r="E17" s="6" t="str">
        <f>E16</f>
        <v>КСИЛ</v>
      </c>
      <c r="F17" s="6" t="s">
        <v>20</v>
      </c>
      <c r="G17" s="28">
        <v>3</v>
      </c>
      <c r="H17" s="9"/>
      <c r="I17" s="7">
        <f t="shared" ref="I17:I45" si="8">G17*H17</f>
        <v>0</v>
      </c>
      <c r="J17" s="7"/>
      <c r="K17" s="7">
        <f t="shared" ref="K17:K45" si="9">J17*G17</f>
        <v>0</v>
      </c>
      <c r="L17" s="7">
        <f t="shared" ref="L17:L45" si="10">J17+H17</f>
        <v>0</v>
      </c>
      <c r="M17" s="7">
        <f t="shared" ref="M17:M45" si="11">I17+K17</f>
        <v>0</v>
      </c>
    </row>
    <row r="18" spans="1:13" ht="23.25" customHeight="1" x14ac:dyDescent="0.25">
      <c r="A18" s="4" t="s">
        <v>42</v>
      </c>
      <c r="B18" s="5" t="s">
        <v>84</v>
      </c>
      <c r="C18" s="6">
        <v>42</v>
      </c>
      <c r="D18" s="4" t="s">
        <v>85</v>
      </c>
      <c r="E18" s="6" t="s">
        <v>86</v>
      </c>
      <c r="F18" s="6" t="s">
        <v>20</v>
      </c>
      <c r="G18" s="28">
        <v>7</v>
      </c>
      <c r="H18" s="9"/>
      <c r="I18" s="7">
        <f t="shared" si="8"/>
        <v>0</v>
      </c>
      <c r="J18" s="7"/>
      <c r="K18" s="7">
        <f t="shared" si="9"/>
        <v>0</v>
      </c>
      <c r="L18" s="7">
        <f t="shared" si="10"/>
        <v>0</v>
      </c>
      <c r="M18" s="7">
        <f t="shared" si="11"/>
        <v>0</v>
      </c>
    </row>
    <row r="19" spans="1:13" ht="23.25" customHeight="1" x14ac:dyDescent="0.25">
      <c r="A19" s="4" t="s">
        <v>43</v>
      </c>
      <c r="B19" s="5" t="s">
        <v>87</v>
      </c>
      <c r="C19" s="6">
        <v>43</v>
      </c>
      <c r="D19" s="4" t="s">
        <v>88</v>
      </c>
      <c r="E19" s="6" t="str">
        <f>E18</f>
        <v>Красивый город</v>
      </c>
      <c r="F19" s="6" t="s">
        <v>20</v>
      </c>
      <c r="G19" s="28">
        <v>1</v>
      </c>
      <c r="H19" s="9"/>
      <c r="I19" s="7">
        <f t="shared" si="8"/>
        <v>0</v>
      </c>
      <c r="J19" s="7"/>
      <c r="K19" s="7">
        <f t="shared" si="9"/>
        <v>0</v>
      </c>
      <c r="L19" s="7">
        <f t="shared" si="10"/>
        <v>0</v>
      </c>
      <c r="M19" s="7">
        <f t="shared" si="11"/>
        <v>0</v>
      </c>
    </row>
    <row r="20" spans="1:13" ht="23.25" customHeight="1" x14ac:dyDescent="0.25">
      <c r="A20" s="4" t="s">
        <v>44</v>
      </c>
      <c r="B20" s="5" t="s">
        <v>89</v>
      </c>
      <c r="C20" s="6">
        <v>44</v>
      </c>
      <c r="D20" s="4" t="s">
        <v>90</v>
      </c>
      <c r="E20" s="6" t="str">
        <f>E17</f>
        <v>КСИЛ</v>
      </c>
      <c r="F20" s="6" t="s">
        <v>20</v>
      </c>
      <c r="G20" s="28">
        <v>1</v>
      </c>
      <c r="H20" s="9"/>
      <c r="I20" s="7">
        <f t="shared" si="8"/>
        <v>0</v>
      </c>
      <c r="J20" s="7"/>
      <c r="K20" s="7">
        <f t="shared" si="9"/>
        <v>0</v>
      </c>
      <c r="L20" s="7">
        <f t="shared" si="10"/>
        <v>0</v>
      </c>
      <c r="M20" s="7">
        <f t="shared" si="11"/>
        <v>0</v>
      </c>
    </row>
    <row r="21" spans="1:13" ht="23.25" customHeight="1" x14ac:dyDescent="0.25">
      <c r="A21" s="4" t="s">
        <v>45</v>
      </c>
      <c r="B21" s="5" t="s">
        <v>91</v>
      </c>
      <c r="C21" s="6">
        <v>45</v>
      </c>
      <c r="D21" s="4" t="s">
        <v>92</v>
      </c>
      <c r="E21" s="6" t="str">
        <f>E20</f>
        <v>КСИЛ</v>
      </c>
      <c r="F21" s="6" t="s">
        <v>20</v>
      </c>
      <c r="G21" s="28">
        <v>1</v>
      </c>
      <c r="H21" s="9"/>
      <c r="I21" s="7">
        <f t="shared" si="8"/>
        <v>0</v>
      </c>
      <c r="J21" s="7"/>
      <c r="K21" s="7">
        <f t="shared" si="9"/>
        <v>0</v>
      </c>
      <c r="L21" s="7">
        <f t="shared" si="10"/>
        <v>0</v>
      </c>
      <c r="M21" s="7">
        <f t="shared" si="11"/>
        <v>0</v>
      </c>
    </row>
    <row r="22" spans="1:13" ht="23.25" customHeight="1" x14ac:dyDescent="0.25">
      <c r="A22" s="4" t="s">
        <v>46</v>
      </c>
      <c r="B22" s="5" t="s">
        <v>93</v>
      </c>
      <c r="C22" s="6">
        <v>46</v>
      </c>
      <c r="D22" s="4" t="s">
        <v>94</v>
      </c>
      <c r="E22" s="6" t="str">
        <f>E21</f>
        <v>КСИЛ</v>
      </c>
      <c r="F22" s="6" t="s">
        <v>20</v>
      </c>
      <c r="G22" s="28">
        <v>1</v>
      </c>
      <c r="H22" s="9"/>
      <c r="I22" s="7">
        <f t="shared" si="8"/>
        <v>0</v>
      </c>
      <c r="J22" s="7"/>
      <c r="K22" s="7">
        <f t="shared" si="9"/>
        <v>0</v>
      </c>
      <c r="L22" s="7">
        <f t="shared" si="10"/>
        <v>0</v>
      </c>
      <c r="M22" s="7">
        <f t="shared" si="11"/>
        <v>0</v>
      </c>
    </row>
    <row r="23" spans="1:13" ht="24" customHeight="1" x14ac:dyDescent="0.25">
      <c r="A23" s="4" t="s">
        <v>49</v>
      </c>
      <c r="B23" s="5" t="s">
        <v>95</v>
      </c>
      <c r="C23" s="6">
        <v>47</v>
      </c>
      <c r="D23" s="4" t="s">
        <v>96</v>
      </c>
      <c r="E23" s="6" t="str">
        <f>E19</f>
        <v>Красивый город</v>
      </c>
      <c r="F23" s="6" t="s">
        <v>20</v>
      </c>
      <c r="G23" s="28">
        <v>1</v>
      </c>
      <c r="H23" s="9"/>
      <c r="I23" s="7">
        <f t="shared" si="8"/>
        <v>0</v>
      </c>
      <c r="J23" s="7"/>
      <c r="K23" s="7">
        <f t="shared" si="9"/>
        <v>0</v>
      </c>
      <c r="L23" s="7">
        <f t="shared" si="10"/>
        <v>0</v>
      </c>
      <c r="M23" s="7">
        <f t="shared" si="11"/>
        <v>0</v>
      </c>
    </row>
    <row r="24" spans="1:13" ht="23.25" customHeight="1" x14ac:dyDescent="0.25">
      <c r="A24" s="4" t="s">
        <v>50</v>
      </c>
      <c r="B24" s="5" t="s">
        <v>97</v>
      </c>
      <c r="C24" s="6">
        <v>48</v>
      </c>
      <c r="D24" s="4" t="s">
        <v>98</v>
      </c>
      <c r="E24" s="6" t="str">
        <f>E22</f>
        <v>КСИЛ</v>
      </c>
      <c r="F24" s="6" t="s">
        <v>20</v>
      </c>
      <c r="G24" s="28">
        <v>1</v>
      </c>
      <c r="H24" s="9"/>
      <c r="I24" s="7">
        <f t="shared" si="8"/>
        <v>0</v>
      </c>
      <c r="J24" s="7"/>
      <c r="K24" s="7">
        <f t="shared" si="9"/>
        <v>0</v>
      </c>
      <c r="L24" s="7">
        <f t="shared" si="10"/>
        <v>0</v>
      </c>
      <c r="M24" s="7">
        <f t="shared" si="11"/>
        <v>0</v>
      </c>
    </row>
    <row r="25" spans="1:13" ht="23.25" customHeight="1" x14ac:dyDescent="0.25">
      <c r="A25" s="4" t="s">
        <v>52</v>
      </c>
      <c r="B25" s="5" t="s">
        <v>99</v>
      </c>
      <c r="C25" s="6">
        <v>49</v>
      </c>
      <c r="D25" s="4" t="s">
        <v>100</v>
      </c>
      <c r="E25" s="6" t="str">
        <f>E24</f>
        <v>КСИЛ</v>
      </c>
      <c r="F25" s="6" t="s">
        <v>20</v>
      </c>
      <c r="G25" s="28">
        <v>1</v>
      </c>
      <c r="H25" s="9"/>
      <c r="I25" s="7">
        <f t="shared" si="8"/>
        <v>0</v>
      </c>
      <c r="J25" s="7"/>
      <c r="K25" s="7">
        <f t="shared" si="9"/>
        <v>0</v>
      </c>
      <c r="L25" s="7">
        <f t="shared" si="10"/>
        <v>0</v>
      </c>
      <c r="M25" s="7">
        <f t="shared" si="11"/>
        <v>0</v>
      </c>
    </row>
    <row r="26" spans="1:13" ht="34.5" customHeight="1" x14ac:dyDescent="0.25">
      <c r="A26" s="4" t="s">
        <v>53</v>
      </c>
      <c r="B26" s="5" t="s">
        <v>101</v>
      </c>
      <c r="C26" s="6">
        <v>50</v>
      </c>
      <c r="D26" s="4" t="s">
        <v>102</v>
      </c>
      <c r="E26" s="6" t="str">
        <f>E25</f>
        <v>КСИЛ</v>
      </c>
      <c r="F26" s="6" t="s">
        <v>20</v>
      </c>
      <c r="G26" s="28">
        <v>1</v>
      </c>
      <c r="H26" s="9"/>
      <c r="I26" s="7">
        <f t="shared" si="8"/>
        <v>0</v>
      </c>
      <c r="J26" s="7"/>
      <c r="K26" s="7">
        <f t="shared" si="9"/>
        <v>0</v>
      </c>
      <c r="L26" s="7">
        <f t="shared" si="10"/>
        <v>0</v>
      </c>
      <c r="M26" s="7">
        <f t="shared" si="11"/>
        <v>0</v>
      </c>
    </row>
    <row r="27" spans="1:13" ht="23.25" customHeight="1" x14ac:dyDescent="0.25">
      <c r="A27" s="4" t="s">
        <v>54</v>
      </c>
      <c r="B27" s="5" t="s">
        <v>103</v>
      </c>
      <c r="C27" s="6">
        <v>51</v>
      </c>
      <c r="D27" s="4" t="s">
        <v>104</v>
      </c>
      <c r="E27" s="6" t="str">
        <f>E26</f>
        <v>КСИЛ</v>
      </c>
      <c r="F27" s="6" t="s">
        <v>20</v>
      </c>
      <c r="G27" s="28">
        <v>1</v>
      </c>
      <c r="H27" s="9"/>
      <c r="I27" s="7">
        <f t="shared" si="8"/>
        <v>0</v>
      </c>
      <c r="J27" s="7"/>
      <c r="K27" s="7">
        <f t="shared" si="9"/>
        <v>0</v>
      </c>
      <c r="L27" s="7">
        <f t="shared" si="10"/>
        <v>0</v>
      </c>
      <c r="M27" s="7">
        <f t="shared" si="11"/>
        <v>0</v>
      </c>
    </row>
    <row r="28" spans="1:13" ht="23.25" customHeight="1" x14ac:dyDescent="0.25">
      <c r="A28" s="4" t="s">
        <v>55</v>
      </c>
      <c r="B28" s="5" t="s">
        <v>105</v>
      </c>
      <c r="C28" s="6">
        <v>52</v>
      </c>
      <c r="D28" s="4" t="s">
        <v>106</v>
      </c>
      <c r="E28" s="6" t="str">
        <f>E27</f>
        <v>КСИЛ</v>
      </c>
      <c r="F28" s="6" t="s">
        <v>20</v>
      </c>
      <c r="G28" s="28">
        <v>1</v>
      </c>
      <c r="H28" s="9"/>
      <c r="I28" s="7">
        <f t="shared" si="8"/>
        <v>0</v>
      </c>
      <c r="J28" s="7"/>
      <c r="K28" s="7">
        <f t="shared" si="9"/>
        <v>0</v>
      </c>
      <c r="L28" s="7">
        <f t="shared" si="10"/>
        <v>0</v>
      </c>
      <c r="M28" s="7">
        <f t="shared" si="11"/>
        <v>0</v>
      </c>
    </row>
    <row r="29" spans="1:13" ht="37.5" customHeight="1" x14ac:dyDescent="0.25">
      <c r="A29" s="4" t="s">
        <v>56</v>
      </c>
      <c r="B29" s="5" t="s">
        <v>107</v>
      </c>
      <c r="C29" s="6">
        <v>53</v>
      </c>
      <c r="D29" s="4" t="s">
        <v>108</v>
      </c>
      <c r="E29" s="6" t="s">
        <v>38</v>
      </c>
      <c r="F29" s="6" t="s">
        <v>20</v>
      </c>
      <c r="G29" s="28">
        <v>1</v>
      </c>
      <c r="H29" s="9"/>
      <c r="I29" s="7">
        <f t="shared" si="8"/>
        <v>0</v>
      </c>
      <c r="J29" s="7"/>
      <c r="K29" s="7">
        <f t="shared" si="9"/>
        <v>0</v>
      </c>
      <c r="L29" s="7">
        <f t="shared" si="10"/>
        <v>0</v>
      </c>
      <c r="M29" s="7">
        <f t="shared" si="11"/>
        <v>0</v>
      </c>
    </row>
    <row r="30" spans="1:13" ht="23.25" customHeight="1" x14ac:dyDescent="0.25">
      <c r="A30" s="4" t="s">
        <v>57</v>
      </c>
      <c r="B30" s="5" t="s">
        <v>109</v>
      </c>
      <c r="C30" s="6">
        <v>54</v>
      </c>
      <c r="D30" s="4" t="s">
        <v>110</v>
      </c>
      <c r="E30" s="6" t="str">
        <f>E23</f>
        <v>Красивый город</v>
      </c>
      <c r="F30" s="6" t="s">
        <v>20</v>
      </c>
      <c r="G30" s="28">
        <v>1</v>
      </c>
      <c r="H30" s="9"/>
      <c r="I30" s="7">
        <f t="shared" si="8"/>
        <v>0</v>
      </c>
      <c r="J30" s="7"/>
      <c r="K30" s="7">
        <f t="shared" si="9"/>
        <v>0</v>
      </c>
      <c r="L30" s="7">
        <f t="shared" si="10"/>
        <v>0</v>
      </c>
      <c r="M30" s="7">
        <f t="shared" si="11"/>
        <v>0</v>
      </c>
    </row>
    <row r="31" spans="1:13" ht="23.25" customHeight="1" x14ac:dyDescent="0.25">
      <c r="A31" s="4" t="s">
        <v>58</v>
      </c>
      <c r="B31" s="5" t="s">
        <v>111</v>
      </c>
      <c r="C31" s="6">
        <v>55</v>
      </c>
      <c r="D31" s="4" t="s">
        <v>112</v>
      </c>
      <c r="E31" s="6" t="str">
        <f>E30</f>
        <v>Красивый город</v>
      </c>
      <c r="F31" s="6" t="s">
        <v>20</v>
      </c>
      <c r="G31" s="28">
        <v>4</v>
      </c>
      <c r="H31" s="9"/>
      <c r="I31" s="7">
        <f t="shared" si="8"/>
        <v>0</v>
      </c>
      <c r="J31" s="7"/>
      <c r="K31" s="7">
        <f t="shared" si="9"/>
        <v>0</v>
      </c>
      <c r="L31" s="7">
        <f t="shared" si="10"/>
        <v>0</v>
      </c>
      <c r="M31" s="7">
        <f t="shared" si="11"/>
        <v>0</v>
      </c>
    </row>
    <row r="32" spans="1:13" ht="29.25" customHeight="1" x14ac:dyDescent="0.25">
      <c r="A32" s="4" t="s">
        <v>59</v>
      </c>
      <c r="B32" s="5" t="s">
        <v>113</v>
      </c>
      <c r="C32" s="6">
        <v>56</v>
      </c>
      <c r="D32" s="4" t="s">
        <v>114</v>
      </c>
      <c r="E32" s="6" t="str">
        <f>E29</f>
        <v>ООО "Авен СПб"</v>
      </c>
      <c r="F32" s="6" t="s">
        <v>20</v>
      </c>
      <c r="G32" s="28">
        <v>1</v>
      </c>
      <c r="H32" s="9"/>
      <c r="I32" s="7">
        <f t="shared" si="8"/>
        <v>0</v>
      </c>
      <c r="J32" s="7"/>
      <c r="K32" s="7">
        <f t="shared" si="9"/>
        <v>0</v>
      </c>
      <c r="L32" s="7">
        <f t="shared" si="10"/>
        <v>0</v>
      </c>
      <c r="M32" s="7">
        <f t="shared" si="11"/>
        <v>0</v>
      </c>
    </row>
    <row r="33" spans="1:13" ht="23.25" customHeight="1" x14ac:dyDescent="0.25">
      <c r="A33" s="4" t="s">
        <v>61</v>
      </c>
      <c r="B33" s="5" t="s">
        <v>47</v>
      </c>
      <c r="C33" s="6">
        <v>57</v>
      </c>
      <c r="D33" s="4" t="s">
        <v>48</v>
      </c>
      <c r="E33" s="6" t="str">
        <f>E32</f>
        <v>ООО "Авен СПб"</v>
      </c>
      <c r="F33" s="6" t="s">
        <v>20</v>
      </c>
      <c r="G33" s="28">
        <v>1</v>
      </c>
      <c r="H33" s="9"/>
      <c r="I33" s="7">
        <f t="shared" si="8"/>
        <v>0</v>
      </c>
      <c r="J33" s="7"/>
      <c r="K33" s="7">
        <f t="shared" si="9"/>
        <v>0</v>
      </c>
      <c r="L33" s="7">
        <f t="shared" si="10"/>
        <v>0</v>
      </c>
      <c r="M33" s="7">
        <f t="shared" si="11"/>
        <v>0</v>
      </c>
    </row>
    <row r="34" spans="1:13" ht="23.25" customHeight="1" x14ac:dyDescent="0.25">
      <c r="A34" s="4" t="s">
        <v>62</v>
      </c>
      <c r="B34" s="5" t="s">
        <v>115</v>
      </c>
      <c r="C34" s="6">
        <v>58</v>
      </c>
      <c r="D34" s="4" t="s">
        <v>116</v>
      </c>
      <c r="E34" s="6" t="str">
        <f>E28</f>
        <v>КСИЛ</v>
      </c>
      <c r="F34" s="6" t="s">
        <v>20</v>
      </c>
      <c r="G34" s="28">
        <v>1</v>
      </c>
      <c r="H34" s="9"/>
      <c r="I34" s="7">
        <f t="shared" si="8"/>
        <v>0</v>
      </c>
      <c r="J34" s="7"/>
      <c r="K34" s="7">
        <f t="shared" si="9"/>
        <v>0</v>
      </c>
      <c r="L34" s="7">
        <f t="shared" si="10"/>
        <v>0</v>
      </c>
      <c r="M34" s="7">
        <f t="shared" si="11"/>
        <v>0</v>
      </c>
    </row>
    <row r="35" spans="1:13" ht="23.25" customHeight="1" x14ac:dyDescent="0.25">
      <c r="A35" s="4" t="s">
        <v>117</v>
      </c>
      <c r="B35" s="5" t="s">
        <v>118</v>
      </c>
      <c r="C35" s="6">
        <v>59</v>
      </c>
      <c r="D35" s="6" t="s">
        <v>119</v>
      </c>
      <c r="E35" s="6" t="str">
        <f>E33</f>
        <v>ООО "Авен СПб"</v>
      </c>
      <c r="F35" s="6" t="s">
        <v>20</v>
      </c>
      <c r="G35" s="28">
        <v>1</v>
      </c>
      <c r="H35" s="9"/>
      <c r="I35" s="7">
        <f t="shared" ref="I35" si="12">G35*H35</f>
        <v>0</v>
      </c>
      <c r="J35" s="7"/>
      <c r="K35" s="7">
        <f t="shared" ref="K35" si="13">J35*G35</f>
        <v>0</v>
      </c>
      <c r="L35" s="7">
        <f t="shared" ref="L35" si="14">J35+H35</f>
        <v>0</v>
      </c>
      <c r="M35" s="7">
        <f t="shared" ref="M35" si="15">I35+K35</f>
        <v>0</v>
      </c>
    </row>
    <row r="36" spans="1:13" ht="23.25" customHeight="1" x14ac:dyDescent="0.25">
      <c r="A36" s="4" t="s">
        <v>120</v>
      </c>
      <c r="B36" s="5" t="s">
        <v>121</v>
      </c>
      <c r="C36" s="6">
        <v>60</v>
      </c>
      <c r="D36" s="6">
        <v>6411</v>
      </c>
      <c r="E36" s="6" t="str">
        <f>E34</f>
        <v>КСИЛ</v>
      </c>
      <c r="F36" s="6" t="s">
        <v>20</v>
      </c>
      <c r="G36" s="28">
        <v>1</v>
      </c>
      <c r="H36" s="9"/>
      <c r="I36" s="7">
        <f t="shared" si="8"/>
        <v>0</v>
      </c>
      <c r="J36" s="7"/>
      <c r="K36" s="7">
        <f t="shared" si="9"/>
        <v>0</v>
      </c>
      <c r="L36" s="7">
        <f t="shared" si="10"/>
        <v>0</v>
      </c>
      <c r="M36" s="7">
        <f t="shared" si="11"/>
        <v>0</v>
      </c>
    </row>
    <row r="37" spans="1:13" ht="23.25" customHeight="1" x14ac:dyDescent="0.25">
      <c r="A37" s="4" t="s">
        <v>122</v>
      </c>
      <c r="B37" s="5" t="s">
        <v>123</v>
      </c>
      <c r="C37" s="6">
        <v>61</v>
      </c>
      <c r="D37" s="6" t="s">
        <v>124</v>
      </c>
      <c r="E37" s="6" t="str">
        <f>E31</f>
        <v>Красивый город</v>
      </c>
      <c r="F37" s="6" t="s">
        <v>20</v>
      </c>
      <c r="G37" s="28">
        <v>2</v>
      </c>
      <c r="H37" s="9"/>
      <c r="I37" s="7">
        <f t="shared" si="8"/>
        <v>0</v>
      </c>
      <c r="J37" s="7"/>
      <c r="K37" s="7">
        <f t="shared" si="9"/>
        <v>0</v>
      </c>
      <c r="L37" s="7">
        <f t="shared" si="10"/>
        <v>0</v>
      </c>
      <c r="M37" s="7">
        <f t="shared" si="11"/>
        <v>0</v>
      </c>
    </row>
    <row r="38" spans="1:13" ht="23.25" customHeight="1" x14ac:dyDescent="0.25">
      <c r="A38" s="4" t="s">
        <v>125</v>
      </c>
      <c r="B38" s="5" t="s">
        <v>126</v>
      </c>
      <c r="C38" s="6">
        <v>62</v>
      </c>
      <c r="D38" s="6" t="s">
        <v>127</v>
      </c>
      <c r="E38" s="6" t="s">
        <v>128</v>
      </c>
      <c r="F38" s="6" t="s">
        <v>20</v>
      </c>
      <c r="G38" s="28">
        <v>1</v>
      </c>
      <c r="H38" s="9"/>
      <c r="I38" s="7">
        <f t="shared" si="8"/>
        <v>0</v>
      </c>
      <c r="J38" s="7"/>
      <c r="K38" s="7">
        <f t="shared" si="9"/>
        <v>0</v>
      </c>
      <c r="L38" s="7">
        <f t="shared" si="10"/>
        <v>0</v>
      </c>
      <c r="M38" s="7">
        <f t="shared" si="11"/>
        <v>0</v>
      </c>
    </row>
    <row r="39" spans="1:13" ht="23.25" customHeight="1" x14ac:dyDescent="0.25">
      <c r="A39" s="4" t="s">
        <v>129</v>
      </c>
      <c r="B39" s="5" t="s">
        <v>130</v>
      </c>
      <c r="C39" s="6">
        <v>63</v>
      </c>
      <c r="D39" s="6" t="s">
        <v>131</v>
      </c>
      <c r="E39" s="6" t="str">
        <f>E38</f>
        <v>АО "ЗИОН 1"</v>
      </c>
      <c r="F39" s="6" t="s">
        <v>20</v>
      </c>
      <c r="G39" s="28">
        <v>1</v>
      </c>
      <c r="H39" s="9"/>
      <c r="I39" s="7">
        <f t="shared" si="8"/>
        <v>0</v>
      </c>
      <c r="J39" s="7"/>
      <c r="K39" s="7">
        <f t="shared" si="9"/>
        <v>0</v>
      </c>
      <c r="L39" s="7">
        <f t="shared" si="10"/>
        <v>0</v>
      </c>
      <c r="M39" s="7">
        <f t="shared" si="11"/>
        <v>0</v>
      </c>
    </row>
    <row r="40" spans="1:13" ht="36.75" customHeight="1" x14ac:dyDescent="0.25">
      <c r="A40" s="4" t="s">
        <v>132</v>
      </c>
      <c r="B40" s="5" t="s">
        <v>133</v>
      </c>
      <c r="C40" s="6">
        <v>64</v>
      </c>
      <c r="D40" s="6" t="s">
        <v>134</v>
      </c>
      <c r="E40" s="6" t="s">
        <v>135</v>
      </c>
      <c r="F40" s="6" t="s">
        <v>20</v>
      </c>
      <c r="G40" s="28">
        <v>1</v>
      </c>
      <c r="H40" s="9"/>
      <c r="I40" s="7">
        <f t="shared" si="8"/>
        <v>0</v>
      </c>
      <c r="J40" s="7"/>
      <c r="K40" s="7">
        <f t="shared" si="9"/>
        <v>0</v>
      </c>
      <c r="L40" s="7">
        <f t="shared" si="10"/>
        <v>0</v>
      </c>
      <c r="M40" s="7">
        <f t="shared" si="11"/>
        <v>0</v>
      </c>
    </row>
    <row r="41" spans="1:13" ht="23.25" customHeight="1" x14ac:dyDescent="0.25">
      <c r="A41" s="4" t="s">
        <v>136</v>
      </c>
      <c r="B41" s="5" t="s">
        <v>137</v>
      </c>
      <c r="C41" s="6">
        <v>65</v>
      </c>
      <c r="D41" s="6" t="s">
        <v>138</v>
      </c>
      <c r="E41" s="6" t="str">
        <f>E40</f>
        <v>ООО Спорт Лайт</v>
      </c>
      <c r="F41" s="6" t="s">
        <v>20</v>
      </c>
      <c r="G41" s="28">
        <v>1</v>
      </c>
      <c r="H41" s="9"/>
      <c r="I41" s="7">
        <f t="shared" si="8"/>
        <v>0</v>
      </c>
      <c r="J41" s="7"/>
      <c r="K41" s="7">
        <f t="shared" si="9"/>
        <v>0</v>
      </c>
      <c r="L41" s="7">
        <f t="shared" si="10"/>
        <v>0</v>
      </c>
      <c r="M41" s="7">
        <f t="shared" si="11"/>
        <v>0</v>
      </c>
    </row>
    <row r="42" spans="1:13" ht="36" customHeight="1" x14ac:dyDescent="0.25">
      <c r="A42" s="4" t="s">
        <v>139</v>
      </c>
      <c r="B42" s="5" t="s">
        <v>140</v>
      </c>
      <c r="C42" s="6">
        <v>66</v>
      </c>
      <c r="D42" s="6" t="s">
        <v>141</v>
      </c>
      <c r="E42" s="6" t="str">
        <f>E41</f>
        <v>ООО Спорт Лайт</v>
      </c>
      <c r="F42" s="6" t="s">
        <v>20</v>
      </c>
      <c r="G42" s="28">
        <v>2</v>
      </c>
      <c r="H42" s="9"/>
      <c r="I42" s="7">
        <f t="shared" si="8"/>
        <v>0</v>
      </c>
      <c r="J42" s="7"/>
      <c r="K42" s="7">
        <f t="shared" si="9"/>
        <v>0</v>
      </c>
      <c r="L42" s="7">
        <f t="shared" si="10"/>
        <v>0</v>
      </c>
      <c r="M42" s="7">
        <f t="shared" si="11"/>
        <v>0</v>
      </c>
    </row>
    <row r="43" spans="1:13" ht="37.5" customHeight="1" x14ac:dyDescent="0.25">
      <c r="A43" s="4" t="s">
        <v>142</v>
      </c>
      <c r="B43" s="5" t="s">
        <v>143</v>
      </c>
      <c r="C43" s="6">
        <v>67</v>
      </c>
      <c r="D43" s="6">
        <v>500</v>
      </c>
      <c r="E43" s="6" t="str">
        <f>E42</f>
        <v>ООО Спорт Лайт</v>
      </c>
      <c r="F43" s="6" t="s">
        <v>20</v>
      </c>
      <c r="G43" s="28">
        <v>2</v>
      </c>
      <c r="H43" s="9"/>
      <c r="I43" s="7">
        <f t="shared" si="8"/>
        <v>0</v>
      </c>
      <c r="J43" s="7"/>
      <c r="K43" s="7">
        <f t="shared" si="9"/>
        <v>0</v>
      </c>
      <c r="L43" s="7">
        <f t="shared" si="10"/>
        <v>0</v>
      </c>
      <c r="M43" s="7">
        <f t="shared" si="11"/>
        <v>0</v>
      </c>
    </row>
    <row r="44" spans="1:13" ht="23.25" customHeight="1" x14ac:dyDescent="0.25">
      <c r="A44" s="4" t="s">
        <v>144</v>
      </c>
      <c r="B44" s="5" t="s">
        <v>145</v>
      </c>
      <c r="C44" s="6">
        <v>68</v>
      </c>
      <c r="D44" s="6" t="s">
        <v>146</v>
      </c>
      <c r="E44" s="6" t="str">
        <f>E43</f>
        <v>ООО Спорт Лайт</v>
      </c>
      <c r="F44" s="6" t="s">
        <v>20</v>
      </c>
      <c r="G44" s="28">
        <v>1</v>
      </c>
      <c r="H44" s="9"/>
      <c r="I44" s="7">
        <f t="shared" si="8"/>
        <v>0</v>
      </c>
      <c r="J44" s="7"/>
      <c r="K44" s="7">
        <f t="shared" si="9"/>
        <v>0</v>
      </c>
      <c r="L44" s="7">
        <f t="shared" si="10"/>
        <v>0</v>
      </c>
      <c r="M44" s="7">
        <f t="shared" si="11"/>
        <v>0</v>
      </c>
    </row>
    <row r="45" spans="1:13" ht="23.25" customHeight="1" x14ac:dyDescent="0.25">
      <c r="A45" s="4" t="s">
        <v>147</v>
      </c>
      <c r="B45" s="5" t="s">
        <v>148</v>
      </c>
      <c r="C45" s="6">
        <v>72</v>
      </c>
      <c r="D45" s="6"/>
      <c r="E45" s="6" t="s">
        <v>60</v>
      </c>
      <c r="F45" s="6" t="s">
        <v>20</v>
      </c>
      <c r="G45" s="28">
        <v>2</v>
      </c>
      <c r="H45" s="9"/>
      <c r="I45" s="7">
        <f t="shared" si="8"/>
        <v>0</v>
      </c>
      <c r="J45" s="7"/>
      <c r="K45" s="7">
        <f t="shared" si="9"/>
        <v>0</v>
      </c>
      <c r="L45" s="7">
        <f t="shared" si="10"/>
        <v>0</v>
      </c>
      <c r="M45" s="7">
        <f t="shared" si="11"/>
        <v>0</v>
      </c>
    </row>
    <row r="46" spans="1:13" ht="23.25" customHeight="1" x14ac:dyDescent="0.25">
      <c r="A46" s="4"/>
      <c r="B46" s="5"/>
      <c r="C46" s="6"/>
      <c r="D46" s="6"/>
      <c r="E46" s="32" t="s">
        <v>149</v>
      </c>
      <c r="F46" s="33"/>
      <c r="G46" s="34"/>
      <c r="H46" s="9"/>
      <c r="I46" s="14">
        <f>SUM(I6:I45)</f>
        <v>0</v>
      </c>
      <c r="J46" s="14"/>
      <c r="K46" s="14">
        <f>SUM(K6:K45)</f>
        <v>0</v>
      </c>
      <c r="L46" s="14"/>
      <c r="M46" s="14">
        <f>SUM(M6:M45)</f>
        <v>0</v>
      </c>
    </row>
    <row r="47" spans="1:13" x14ac:dyDescent="0.25">
      <c r="A47" s="12"/>
      <c r="B47" s="11"/>
      <c r="C47" s="13"/>
      <c r="D47" s="13"/>
      <c r="E47" s="29" t="s">
        <v>9</v>
      </c>
      <c r="F47" s="30"/>
      <c r="G47" s="31"/>
      <c r="H47" s="11"/>
      <c r="I47" s="11"/>
      <c r="J47" s="11"/>
      <c r="K47" s="11"/>
      <c r="L47" s="11"/>
      <c r="M47" s="35">
        <f>M46/120*20</f>
        <v>0</v>
      </c>
    </row>
    <row r="48" spans="1:13" x14ac:dyDescent="0.25">
      <c r="B48" s="2" t="s">
        <v>12</v>
      </c>
      <c r="C48" s="26"/>
      <c r="D48" s="26"/>
      <c r="E48" s="26"/>
      <c r="F48" s="3"/>
      <c r="G48" s="3"/>
      <c r="H48" s="3"/>
      <c r="I48" s="3"/>
      <c r="J48" s="3"/>
      <c r="K48" s="3"/>
      <c r="L48" s="3"/>
      <c r="M48" s="1"/>
    </row>
    <row r="49" spans="2:13" ht="23.25" customHeight="1" x14ac:dyDescent="0.25">
      <c r="B49" s="23" t="s">
        <v>13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1"/>
    </row>
    <row r="50" spans="2:13" ht="27" customHeight="1" x14ac:dyDescent="0.25">
      <c r="B50" s="23" t="s">
        <v>14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1"/>
    </row>
    <row r="51" spans="2:13" ht="28.5" customHeight="1" x14ac:dyDescent="0.25">
      <c r="B51" s="23" t="s">
        <v>15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1"/>
    </row>
    <row r="52" spans="2:13" x14ac:dyDescent="0.25">
      <c r="B52" s="24" t="s">
        <v>16</v>
      </c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1"/>
    </row>
    <row r="53" spans="2:13" ht="24.75" customHeight="1" x14ac:dyDescent="0.25">
      <c r="B53" s="23" t="s">
        <v>17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1"/>
    </row>
    <row r="54" spans="2:13" ht="30.75" customHeight="1" x14ac:dyDescent="0.25">
      <c r="B54" s="23" t="s">
        <v>18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1"/>
    </row>
    <row r="55" spans="2:13" ht="45.75" customHeight="1" x14ac:dyDescent="0.25">
      <c r="B55" s="23" t="s">
        <v>19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1"/>
    </row>
    <row r="56" spans="2:13" x14ac:dyDescent="0.25">
      <c r="F56" s="1"/>
      <c r="G56" s="1"/>
      <c r="H56" s="1"/>
      <c r="I56" s="1"/>
      <c r="J56" s="1"/>
      <c r="K56" s="1"/>
      <c r="L56" s="1"/>
      <c r="M56" s="1"/>
    </row>
    <row r="57" spans="2:13" x14ac:dyDescent="0.25">
      <c r="B57" t="s">
        <v>22</v>
      </c>
    </row>
    <row r="58" spans="2:13" x14ac:dyDescent="0.25">
      <c r="B58" t="s">
        <v>23</v>
      </c>
    </row>
    <row r="59" spans="2:13" x14ac:dyDescent="0.25">
      <c r="B59" t="s">
        <v>24</v>
      </c>
    </row>
  </sheetData>
  <mergeCells count="23">
    <mergeCell ref="E47:G47"/>
    <mergeCell ref="E46:G46"/>
    <mergeCell ref="B54:L54"/>
    <mergeCell ref="B55:L55"/>
    <mergeCell ref="B49:L49"/>
    <mergeCell ref="B50:L50"/>
    <mergeCell ref="B51:L51"/>
    <mergeCell ref="B52:L52"/>
    <mergeCell ref="B53:L53"/>
    <mergeCell ref="H4:I4"/>
    <mergeCell ref="J4:K4"/>
    <mergeCell ref="L4:L5"/>
    <mergeCell ref="M4:M5"/>
    <mergeCell ref="A1:M1"/>
    <mergeCell ref="A2:M2"/>
    <mergeCell ref="A3:M3"/>
    <mergeCell ref="A4:A5"/>
    <mergeCell ref="B4:B5"/>
    <mergeCell ref="F4:F5"/>
    <mergeCell ref="G4:G5"/>
    <mergeCell ref="C4:C5"/>
    <mergeCell ref="D4:D5"/>
    <mergeCell ref="E4:E5"/>
  </mergeCells>
  <phoneticPr fontId="8" type="noConversion"/>
  <pageMargins left="0" right="0" top="0" bottom="0" header="0.51181102362204722" footer="0.51181102362204722"/>
  <pageSetup paperSize="9" scale="53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Настин компик</dc:creator>
  <cp:lastModifiedBy>Дехерт Марина Александровна</cp:lastModifiedBy>
  <cp:lastPrinted>2024-11-02T08:11:25Z</cp:lastPrinted>
  <dcterms:created xsi:type="dcterms:W3CDTF">2019-12-05T12:14:12Z</dcterms:created>
  <dcterms:modified xsi:type="dcterms:W3CDTF">2024-11-02T08:11:32Z</dcterms:modified>
</cp:coreProperties>
</file>