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Обмен\ДОК ТЫ ДЛЯ ТЕНДЕРА 2 ЭТАП\01 11 2024\Лот 3 Резервуары запаса очищенной воды 101, 102 V=400м3\Приложение №2 ВОР Резервуар для очищ воды\"/>
    </mc:Choice>
  </mc:AlternateContent>
  <bookViews>
    <workbookView xWindow="150" yWindow="585" windowWidth="24150" windowHeight="10815"/>
  </bookViews>
  <sheets>
    <sheet name="Смета №04-02-0-06-01 (4_6_АС) -" sheetId="1" r:id="rId1"/>
  </sheets>
  <definedNames>
    <definedName name="_xlnm.Print_Titles" localSheetId="0">'Смета №04-02-0-06-01 (4_6_АС) -'!$8:$8</definedName>
  </definedNames>
  <calcPr calcId="162913"/>
</workbook>
</file>

<file path=xl/calcChain.xml><?xml version="1.0" encoding="utf-8"?>
<calcChain xmlns="http://schemas.openxmlformats.org/spreadsheetml/2006/main">
  <c r="E81" i="1" l="1"/>
  <c r="E78" i="1"/>
  <c r="E77" i="1"/>
  <c r="A73" i="1"/>
  <c r="A72" i="1"/>
  <c r="A70" i="1"/>
  <c r="A69" i="1"/>
  <c r="A67" i="1"/>
  <c r="A66" i="1"/>
  <c r="A65" i="1"/>
  <c r="A64" i="1"/>
  <c r="A63" i="1"/>
  <c r="A62" i="1"/>
  <c r="A60" i="1"/>
  <c r="A58" i="1"/>
  <c r="A57" i="1"/>
  <c r="A56" i="1"/>
  <c r="A55" i="1"/>
  <c r="A53" i="1"/>
  <c r="A51" i="1"/>
  <c r="A41" i="1"/>
  <c r="A40" i="1"/>
  <c r="A38" i="1"/>
  <c r="A37" i="1"/>
  <c r="A35" i="1"/>
  <c r="A34" i="1"/>
  <c r="A33" i="1"/>
  <c r="A32" i="1"/>
  <c r="A31" i="1"/>
  <c r="A30" i="1"/>
  <c r="A28" i="1"/>
  <c r="A26" i="1"/>
  <c r="A25" i="1"/>
  <c r="A24" i="1"/>
  <c r="A23" i="1"/>
  <c r="A21" i="1"/>
  <c r="A19" i="1"/>
  <c r="A17" i="1"/>
  <c r="A16" i="1"/>
  <c r="A14" i="1"/>
  <c r="A13" i="1"/>
  <c r="A11" i="1"/>
</calcChain>
</file>

<file path=xl/sharedStrings.xml><?xml version="1.0" encoding="utf-8"?>
<sst xmlns="http://schemas.openxmlformats.org/spreadsheetml/2006/main" count="326" uniqueCount="158">
  <si>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</si>
  <si>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</si>
  <si>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</si>
  <si>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</si>
  <si>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</si>
  <si>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</si>
  <si>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</si>
  <si>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Сводная ведомость работ для резервуара запаса очищенной воды 10/1, V=400м3 ( лист2)</t>
  </si>
  <si>
    <t>Зачистка наружной поверхности обшивки стенки от старой краски боковая поверхность резервуара</t>
  </si>
  <si>
    <t>1</t>
  </si>
  <si>
    <t xml:space="preserve">1 </t>
  </si>
  <si>
    <t xml:space="preserve"> </t>
  </si>
  <si>
    <t>Демонтаж кровельных листов и утеплителя крыши резервуара 10/1</t>
  </si>
  <si>
    <t>3</t>
  </si>
  <si>
    <t>4</t>
  </si>
  <si>
    <t>Монтаж новых кровельных листов и утеплителя крыши резервуара резервуара 10/1</t>
  </si>
  <si>
    <t>5</t>
  </si>
  <si>
    <t>6</t>
  </si>
  <si>
    <t>1 м3 изоляции</t>
  </si>
  <si>
    <t>Огрунтовка наружной поверхности обшивки стенки резервуара 10/1 (боковая поверхность резервуара)</t>
  </si>
  <si>
    <t>10</t>
  </si>
  <si>
    <t>Покраска  наружной поверхности обшивки стенки резервуара 10/1 (боковая поверхность резервуара)</t>
  </si>
  <si>
    <t>11</t>
  </si>
  <si>
    <t>Зачистка и покраска шахтной лестницы и ограждения на резервуаре 10/1</t>
  </si>
  <si>
    <t>12</t>
  </si>
  <si>
    <t>Очистка металлическим песком внутренней поверхности оборудования и труб: диаметром менее 500 мм и мелких изделий</t>
  </si>
  <si>
    <t>1 м2 очищаемой поверхности</t>
  </si>
  <si>
    <t>13</t>
  </si>
  <si>
    <t>Обезжиривание поверхностей аппаратов и трубопроводов диаметром до 500 мм: уайт-спиритом</t>
  </si>
  <si>
    <t>14</t>
  </si>
  <si>
    <t>15</t>
  </si>
  <si>
    <t>Нанесение надписи трафаретом</t>
  </si>
  <si>
    <t>16</t>
  </si>
  <si>
    <t>Декоративная отделка поверхностей - набивка фриза по трафарету: масляная</t>
  </si>
  <si>
    <t>Устройство отмостки</t>
  </si>
  <si>
    <t>17</t>
  </si>
  <si>
    <t>Разработка грунта с погрузкой на автомобили-самосвалы экскаваторами с ковшом вместимостью: 0,5 (0,5-0,63) м3, группа грунтов 2</t>
  </si>
  <si>
    <t>18</t>
  </si>
  <si>
    <t>Перевозка массовых навалочных грузов автомобилями-самосвалами, работающими вне карьеров на расстояние: до 1 км (I класс груза) ТЧ пункт35 в)</t>
  </si>
  <si>
    <t>1 т груза</t>
  </si>
  <si>
    <t xml:space="preserve">5,98*1,75 </t>
  </si>
  <si>
    <t>19</t>
  </si>
  <si>
    <t>21</t>
  </si>
  <si>
    <t>23</t>
  </si>
  <si>
    <t>25</t>
  </si>
  <si>
    <t>Устройство температурно-усадочных швов</t>
  </si>
  <si>
    <t>29</t>
  </si>
  <si>
    <t>Устройство деформационного осадочного шва фундаментов под оборудование с заполнением битумом при толщине шва 25 мм, глубине 20 см</t>
  </si>
  <si>
    <t>31</t>
  </si>
  <si>
    <t>Устройство деформационных швов в емкостных сооружениях с применением: герметика</t>
  </si>
  <si>
    <t>Устройство компенсационного шва</t>
  </si>
  <si>
    <t>32</t>
  </si>
  <si>
    <t>33</t>
  </si>
  <si>
    <t>Ремонт конопатки шва с добавлением пакли</t>
  </si>
  <si>
    <t>Раздел 2. Сводная ведомость работ для резервуара запаса очищенной воды 10/2,V=400м3 (лист 3)</t>
  </si>
  <si>
    <t>34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</si>
  <si>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</si>
  <si>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</si>
  <si>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</si>
  <si>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</si>
  <si>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</si>
  <si>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</si>
  <si>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</si>
  <si>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</si>
  <si>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</si>
  <si>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</si>
  <si>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54</t>
  </si>
  <si>
    <t>56</t>
  </si>
  <si>
    <t>58</t>
  </si>
  <si>
    <t>62</t>
  </si>
  <si>
    <t>64</t>
  </si>
  <si>
    <t>65</t>
  </si>
  <si>
    <t>66</t>
  </si>
  <si>
    <t>Раздел 3. Вывоз демонтируемого материала</t>
  </si>
  <si>
    <t>Вывоз металлолома пункт (п.п3,31)</t>
  </si>
  <si>
    <t>67</t>
  </si>
  <si>
    <t>Погрузка при автомобильных перевозках: Погрузка конструкций металлических</t>
  </si>
  <si>
    <t>68</t>
  </si>
  <si>
    <t>Вывоз строительного мусора (п.п 4,32)</t>
  </si>
  <si>
    <t>69</t>
  </si>
  <si>
    <t>Погрузка при автомобильных перевозках: Погрузка мусора строительного</t>
  </si>
  <si>
    <t>Составил:</t>
  </si>
  <si>
    <t>(Заморенова Л.В.)</t>
  </si>
  <si>
    <t/>
  </si>
  <si>
    <t>[должность, подпись (инициалы, фамилия)]</t>
  </si>
  <si>
    <t>Проверил:</t>
  </si>
  <si>
    <t>1 м2 покрытия</t>
  </si>
  <si>
    <t>1 м2 покрытия кровли</t>
  </si>
  <si>
    <t>1м2 кровли</t>
  </si>
  <si>
    <t xml:space="preserve">Огрунтовка металлических поверхностей за один раз: грунтовкой ЭП-0282/ 2 слоя до 100мкм
</t>
  </si>
  <si>
    <t>1 м2 окрашиваемой поверхности</t>
  </si>
  <si>
    <t>1м2 окрашиваемой поверхности</t>
  </si>
  <si>
    <t xml:space="preserve">Окраска металлических огрунтованных поверхностей: эмалью ЭП-1267/3 слоя до 60мкм
</t>
  </si>
  <si>
    <t>1 м2 обезжириваемой поверхности</t>
  </si>
  <si>
    <t xml:space="preserve">Окраска металлических огрунтованных поверхностей: эмалью ЭП-1267/ 3 слоя до 60мкм
</t>
  </si>
  <si>
    <t>1 м2 отделываемой поверхности</t>
  </si>
  <si>
    <t>Составил</t>
  </si>
  <si>
    <t>1 м шва</t>
  </si>
  <si>
    <t>1 м шва с одной стороны</t>
  </si>
  <si>
    <t xml:space="preserve">(29,9*0,2) </t>
  </si>
  <si>
    <t>1 м3 материала основания (в плотном теле)</t>
  </si>
  <si>
    <t>Устройство подстилающих и выравнивающих слоев оснований: из щебня Щебень из природного камня для строительных работ марка: 600, фракция 40-70 мм</t>
  </si>
  <si>
    <t>Укладка металлической сетки в цементобетонное дорожное покрытие Сетка сварная из холоднотянутой проволоки 4-5 мм</t>
  </si>
  <si>
    <t>1м3 грунта</t>
  </si>
  <si>
    <t>Устройство цементобетонных покрытий однослойных средствами малой механизации, толщина слоя 20 см до 100мм</t>
  </si>
  <si>
    <t xml:space="preserve">Окраска металлических огрунтованных поверхностей: эмалью /ЭП-1267/ 3 слоя до 60мкм
</t>
  </si>
  <si>
    <t>1 м3 грунта</t>
  </si>
  <si>
    <t>1м3 материала основания (в плотном теле)</t>
  </si>
  <si>
    <t>Укладка металлической сетки в цементобетонное дорожное покрытиеСетка сварная из холоднотянутой проволоки 4-5 мм</t>
  </si>
  <si>
    <t xml:space="preserve">(29,9*0,1) </t>
  </si>
  <si>
    <t>Очистка поверхности металлических конструкций от лакокрасочных покрытий с применением смывки (протравочного состава) «Radical-Abbeizer»/Протравочный состав  APS-M10  140,7кг</t>
  </si>
  <si>
    <t>Огрунтовка наружной поверхности обшивки стенки резервуара 10/1 (боковая поверхность резервуара, крыши)</t>
  </si>
  <si>
    <t>Покраска  наружной поверхности обшивки стенки резервуара 10/1 (боковая поверхность резервуара,крыш)</t>
  </si>
  <si>
    <t>201+60,89</t>
  </si>
  <si>
    <t>Демонтаж крыши резервуара листовой прокат 4мм</t>
  </si>
  <si>
    <t>Демонтаж существующих стальных листов крыши лист4мм</t>
  </si>
  <si>
    <t>м2</t>
  </si>
  <si>
    <t>Монтаж крыши резервуара листовой прокат 4мм</t>
  </si>
  <si>
    <t>Очистка поверхности металлических конструкций от лакокрасочных покрытий с применением смывки (протравочного состава) «Radical-Abbeizer»/Протравочный состав  APS-M10  183,3кг</t>
  </si>
  <si>
    <t>Ведомость объёмов работ № 06-01 (4.6 АС)</t>
  </si>
  <si>
    <t>Архитектурно-строительные решения рев В</t>
  </si>
  <si>
    <t>633734-ППС-23-4.6-АС рев_С  лист2</t>
  </si>
  <si>
    <t>Демонтаж существующих стальных листов крыши</t>
  </si>
  <si>
    <t>Демонтаж существующих теплоизоляции крыши</t>
  </si>
  <si>
    <t>Изоляция плоских и криволинейных поверхностей  Маты прошивные Wired MAT 80 толщина 90 мм</t>
  </si>
  <si>
    <t>Монтаж новых стальных кровельных листов крыши 1,0мм</t>
  </si>
  <si>
    <t>Разработка грунта с погрузкой на автомобили-самосвалы экскаваторами с ковшом вместимостью: 0,5 (0,5-0,63) м3, группа грунтов 2 с зачисткой территории от мусора, травы, кустарников</t>
  </si>
  <si>
    <t>Устройство подстилающих и выравнивающих слоев оснований: из щебня Щебень из природного камня для строительных работ марка: 600, фракция 40-70 мм 100мм</t>
  </si>
  <si>
    <t xml:space="preserve">Устройство цементобетонных покрытий однослойных средствами малой механизации, толщина слоя 10 см </t>
  </si>
  <si>
    <t>633734-ППС-23-4.6-АС рев_С  лист3</t>
  </si>
  <si>
    <t>(60,89*9,58*1+62,8*31,4)/1000</t>
  </si>
  <si>
    <t>Возврат материалов М/лом</t>
  </si>
  <si>
    <t>тн</t>
  </si>
  <si>
    <t xml:space="preserve">633734-ППС-23-4.6-АС рев_С  </t>
  </si>
  <si>
    <t>возврат м/лома  9,58 кг *60,89 м2=583 кг.</t>
  </si>
  <si>
    <t>мусор 1,04 т</t>
  </si>
  <si>
    <t>м/лом 62,8 м2*31,4 кг=1972 кг.</t>
  </si>
  <si>
    <t xml:space="preserve">Установеа лесов. </t>
  </si>
  <si>
    <t>лист 3</t>
  </si>
  <si>
    <t>высота 7,45 м</t>
  </si>
  <si>
    <t xml:space="preserve">Примечание: </t>
  </si>
  <si>
    <t>Работы ведутся на территори действующего  предприятия.</t>
  </si>
  <si>
    <t>Перевозка  металлолома на площадку, расположенную на территории ППС</t>
  </si>
  <si>
    <t xml:space="preserve">5,25*0,2  </t>
  </si>
  <si>
    <t xml:space="preserve"> 633734-ППС-23-4.6-АC рев С1</t>
  </si>
  <si>
    <t>633734-ППС-23-4.6-АС рев_С1  лист2</t>
  </si>
  <si>
    <t>633734-ППС-23-4.6-АС рев_С1 лист2</t>
  </si>
  <si>
    <t>633734-ППС-23-4.6-АС рев_С 1 лист2</t>
  </si>
  <si>
    <t>633734-ППС-23-4.6-АС рев_С 1лист2</t>
  </si>
  <si>
    <t>633734-ППС-23-4.6-АС рев_С1  лист3</t>
  </si>
  <si>
    <t>(29,9*0,1)  Цемент 12%</t>
  </si>
  <si>
    <t>Устройство подстилающих и выравнивающих слоев оснований: из пескоцемента  100мм</t>
  </si>
  <si>
    <t xml:space="preserve">Устройство подстилающих и выравнивающих слоев оснований: из пескоцемента  100мм
</t>
  </si>
  <si>
    <t>(29,9*0,1) 
цемент 12%</t>
  </si>
  <si>
    <t xml:space="preserve">1. Резервуары   запаса очищенной воды– 2 шт
52:26:0150001:1184 инв № 120000001144/0000/1
52:26:0150001:1166 инв № 120000001145/0000/1
</t>
  </si>
  <si>
    <t>Огрунтовка наружной поверхности обшивки стенки резервуара 10/2(боковая поверхность резервуара)</t>
  </si>
  <si>
    <t>Покраска  наружной поверхности обшивки стенки резервуара 10/2 (боковая поверхность резервуара)</t>
  </si>
  <si>
    <t>Зачистка и покраска шахтной лестницы и ограждения на резервуаре 10/2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</si>
</sst>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"/>
    <numFmt numFmtId="166" formatCode="0.000"/>
  </numFmts>
  <fonts count="11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7" fillId="0" borderId="1" xfId="0" applyFont="1" applyBorder="1" applyAlignment="1">
      <alignment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9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166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0" fontId="0" fillId="2" borderId="0" xfId="0" applyFill="1" applyAlignme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 applyProtection="1">
      <alignment horizontal="right" vertical="center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6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right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83</xdr:row>
      <xdr:rowOff>304800</xdr:rowOff>
    </xdr:from>
    <xdr:to>
      <xdr:col>4</xdr:col>
      <xdr:colOff>752475</xdr:colOff>
      <xdr:row>84</xdr:row>
      <xdr:rowOff>114300</xdr:rowOff>
    </xdr:to>
    <xdr:pic>
      <xdr:nvPicPr>
        <xdr:cNvPr id="1025" name="Picture 1" descr="C:\Users\Заморенова ЛВ\AppData\Local\Packages\Microsoft.Windows.Photos_8wekyb3d8bbwe\TempState\ShareServiceTempFolder\Подпись Замореновой.jpe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71800" y="48748950"/>
          <a:ext cx="638175" cy="304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90"/>
  <sheetViews>
    <sheetView tabSelected="1" topLeftCell="A43" workbookViewId="0">
      <selection activeCell="M8" sqref="M8"/>
    </sheetView>
  </sheetViews>
  <sheetFormatPr defaultColWidth="9.140625" defaultRowHeight="11.25" customHeight="1" x14ac:dyDescent="0.25"/>
  <cols>
    <col min="1" max="1" width="5.7109375" style="1" customWidth="1"/>
    <col min="2" max="2" width="5.7109375" style="13" hidden="1" customWidth="1"/>
    <col min="3" max="3" width="29.85546875" style="13" customWidth="1"/>
    <col min="4" max="4" width="7.28515625" style="13" customWidth="1"/>
    <col min="5" max="5" width="12.28515625" style="45" customWidth="1"/>
    <col min="6" max="6" width="20.7109375" style="13" customWidth="1"/>
    <col min="7" max="7" width="20.5703125" style="13" hidden="1" customWidth="1"/>
    <col min="8" max="8" width="18.7109375" style="13" customWidth="1"/>
    <col min="9" max="9" width="8.7109375" style="13" customWidth="1"/>
    <col min="10" max="10" width="8.140625" style="13" hidden="1" customWidth="1"/>
    <col min="11" max="11" width="8.5703125" style="13" customWidth="1"/>
    <col min="12" max="12" width="10" style="13" customWidth="1"/>
    <col min="13" max="13" width="7.85546875" style="13" customWidth="1"/>
    <col min="14" max="14" width="9.7109375" style="13" customWidth="1"/>
    <col min="15" max="15" width="11" style="13" hidden="1" customWidth="1"/>
    <col min="16" max="16" width="14.28515625" style="13" customWidth="1"/>
    <col min="17" max="19" width="9.140625" style="13"/>
    <col min="20" max="21" width="107.85546875" style="33" hidden="1" customWidth="1"/>
    <col min="22" max="22" width="49.42578125" style="33" hidden="1" customWidth="1"/>
    <col min="23" max="23" width="47" style="33" hidden="1" customWidth="1"/>
    <col min="24" max="24" width="49.42578125" style="33" hidden="1" customWidth="1"/>
    <col min="25" max="25" width="47" style="33" hidden="1" customWidth="1"/>
    <col min="26" max="16384" width="9.140625" style="13"/>
  </cols>
  <sheetData>
    <row r="2" spans="1:21" s="7" customFormat="1" ht="18" x14ac:dyDescent="0.25">
      <c r="A2" s="46" t="s">
        <v>119</v>
      </c>
      <c r="B2" s="46"/>
      <c r="C2" s="46"/>
      <c r="D2" s="46"/>
      <c r="E2" s="46"/>
      <c r="F2" s="46"/>
      <c r="G2" s="46"/>
      <c r="H2" s="46"/>
    </row>
    <row r="3" spans="1:21" s="7" customFormat="1" ht="9.75" customHeight="1" x14ac:dyDescent="0.25">
      <c r="A3" s="1"/>
      <c r="E3" s="37"/>
    </row>
    <row r="4" spans="1:21" s="7" customFormat="1" ht="68.25" customHeight="1" x14ac:dyDescent="0.25">
      <c r="A4" s="1"/>
      <c r="C4" s="65" t="s">
        <v>154</v>
      </c>
      <c r="D4" s="65"/>
      <c r="E4" s="65"/>
      <c r="F4" s="65"/>
      <c r="G4" s="65"/>
      <c r="H4" s="65"/>
    </row>
    <row r="5" spans="1:21" s="7" customFormat="1" ht="22.5" customHeight="1" x14ac:dyDescent="0.25">
      <c r="A5" s="1"/>
      <c r="C5" s="7" t="s">
        <v>144</v>
      </c>
      <c r="D5" s="7" t="s">
        <v>120</v>
      </c>
      <c r="E5" s="37"/>
    </row>
    <row r="6" spans="1:21" s="7" customFormat="1" ht="9.75" customHeight="1" x14ac:dyDescent="0.25">
      <c r="A6" s="1"/>
      <c r="E6" s="37"/>
    </row>
    <row r="7" spans="1:21" s="7" customFormat="1" ht="36" customHeight="1" x14ac:dyDescent="0.25">
      <c r="A7" s="2" t="s">
        <v>0</v>
      </c>
      <c r="B7" s="5" t="s">
        <v>1</v>
      </c>
      <c r="C7" s="5" t="s">
        <v>2</v>
      </c>
      <c r="D7" s="5" t="s">
        <v>3</v>
      </c>
      <c r="E7" s="38" t="s">
        <v>4</v>
      </c>
      <c r="F7" s="5" t="s">
        <v>5</v>
      </c>
      <c r="G7" s="47" t="s">
        <v>6</v>
      </c>
      <c r="H7" s="47"/>
    </row>
    <row r="8" spans="1:21" s="7" customFormat="1" ht="15" x14ac:dyDescent="0.25">
      <c r="A8" s="3">
        <v>1</v>
      </c>
      <c r="B8" s="4">
        <v>2</v>
      </c>
      <c r="C8" s="4">
        <v>3</v>
      </c>
      <c r="D8" s="4">
        <v>4</v>
      </c>
      <c r="E8" s="39">
        <v>5</v>
      </c>
      <c r="F8" s="4">
        <v>6</v>
      </c>
      <c r="G8" s="48">
        <v>7</v>
      </c>
      <c r="H8" s="49"/>
    </row>
    <row r="9" spans="1:21" s="7" customFormat="1" ht="15" x14ac:dyDescent="0.25">
      <c r="A9" s="66" t="s">
        <v>7</v>
      </c>
      <c r="B9" s="66"/>
      <c r="C9" s="66"/>
      <c r="D9" s="66"/>
      <c r="E9" s="66"/>
      <c r="F9" s="66"/>
      <c r="G9" s="66"/>
      <c r="H9" s="66"/>
      <c r="T9" s="8" t="s">
        <v>7</v>
      </c>
    </row>
    <row r="10" spans="1:21" s="7" customFormat="1" ht="15" x14ac:dyDescent="0.25">
      <c r="A10" s="51" t="s">
        <v>8</v>
      </c>
      <c r="B10" s="51"/>
      <c r="C10" s="51"/>
      <c r="D10" s="51"/>
      <c r="E10" s="51"/>
      <c r="F10" s="51"/>
      <c r="G10" s="51"/>
      <c r="H10" s="51"/>
      <c r="T10" s="8"/>
      <c r="U10" s="9" t="s">
        <v>8</v>
      </c>
    </row>
    <row r="11" spans="1:21" s="7" customFormat="1" ht="67.5" x14ac:dyDescent="0.25">
      <c r="A11" s="4">
        <f>IF(J11&lt;&gt;"",COUNTA(J$1:J11),"")</f>
        <v>1</v>
      </c>
      <c r="B11" s="2" t="s">
        <v>9</v>
      </c>
      <c r="C11" s="10" t="s">
        <v>110</v>
      </c>
      <c r="D11" s="11" t="s">
        <v>86</v>
      </c>
      <c r="E11" s="40">
        <v>201</v>
      </c>
      <c r="F11" s="12" t="s">
        <v>145</v>
      </c>
      <c r="G11" s="13"/>
      <c r="H11" s="10"/>
      <c r="J11" s="13" t="s">
        <v>10</v>
      </c>
      <c r="T11" s="8"/>
      <c r="U11" s="9"/>
    </row>
    <row r="12" spans="1:21" s="7" customFormat="1" ht="15" x14ac:dyDescent="0.25">
      <c r="A12" s="51" t="s">
        <v>12</v>
      </c>
      <c r="B12" s="51"/>
      <c r="C12" s="51"/>
      <c r="D12" s="51"/>
      <c r="E12" s="51"/>
      <c r="F12" s="51"/>
      <c r="G12" s="51"/>
      <c r="H12" s="51"/>
      <c r="T12" s="8"/>
      <c r="U12" s="9" t="s">
        <v>12</v>
      </c>
    </row>
    <row r="13" spans="1:21" s="7" customFormat="1" ht="33.75" x14ac:dyDescent="0.25">
      <c r="A13" s="4">
        <f>IF(J13&lt;&gt;"",COUNTA(J$1:J13),"")</f>
        <v>2</v>
      </c>
      <c r="B13" s="2" t="s">
        <v>13</v>
      </c>
      <c r="C13" s="10" t="s">
        <v>122</v>
      </c>
      <c r="D13" s="11" t="s">
        <v>86</v>
      </c>
      <c r="E13" s="35">
        <v>60.89</v>
      </c>
      <c r="F13" s="12" t="s">
        <v>145</v>
      </c>
      <c r="G13" s="14"/>
      <c r="H13" s="10" t="s">
        <v>134</v>
      </c>
      <c r="J13" s="13" t="s">
        <v>10</v>
      </c>
      <c r="T13" s="8"/>
      <c r="U13" s="9"/>
    </row>
    <row r="14" spans="1:21" s="7" customFormat="1" ht="45" x14ac:dyDescent="0.25">
      <c r="A14" s="4">
        <f>IF(J14&lt;&gt;"",COUNTA(J$1:J14),"")</f>
        <v>3</v>
      </c>
      <c r="B14" s="2" t="s">
        <v>14</v>
      </c>
      <c r="C14" s="10" t="s">
        <v>123</v>
      </c>
      <c r="D14" s="11" t="s">
        <v>87</v>
      </c>
      <c r="E14" s="35">
        <v>60.89</v>
      </c>
      <c r="F14" s="12" t="s">
        <v>146</v>
      </c>
      <c r="G14" s="14"/>
      <c r="H14" s="10" t="s">
        <v>135</v>
      </c>
      <c r="J14" s="13" t="s">
        <v>10</v>
      </c>
      <c r="T14" s="8"/>
      <c r="U14" s="9"/>
    </row>
    <row r="15" spans="1:21" s="7" customFormat="1" ht="15" x14ac:dyDescent="0.25">
      <c r="A15" s="51" t="s">
        <v>15</v>
      </c>
      <c r="B15" s="51"/>
      <c r="C15" s="51"/>
      <c r="D15" s="51"/>
      <c r="E15" s="51"/>
      <c r="F15" s="51"/>
      <c r="G15" s="51"/>
      <c r="H15" s="51"/>
      <c r="T15" s="8"/>
      <c r="U15" s="9" t="s">
        <v>15</v>
      </c>
    </row>
    <row r="16" spans="1:21" s="7" customFormat="1" ht="22.5" x14ac:dyDescent="0.25">
      <c r="A16" s="4">
        <f>IF(J16&lt;&gt;"",COUNTA(J$1:J16),"")</f>
        <v>4</v>
      </c>
      <c r="B16" s="2" t="s">
        <v>16</v>
      </c>
      <c r="C16" s="10" t="s">
        <v>125</v>
      </c>
      <c r="D16" s="11" t="s">
        <v>88</v>
      </c>
      <c r="E16" s="35">
        <v>60.89</v>
      </c>
      <c r="F16" s="12" t="s">
        <v>145</v>
      </c>
      <c r="G16" s="14"/>
      <c r="H16" s="10"/>
      <c r="J16" s="13" t="s">
        <v>10</v>
      </c>
      <c r="T16" s="8"/>
      <c r="U16" s="9"/>
    </row>
    <row r="17" spans="1:21" s="7" customFormat="1" ht="33.75" x14ac:dyDescent="0.25">
      <c r="A17" s="4">
        <f>IF(J17&lt;&gt;"",COUNTA(J$1:J17),"")</f>
        <v>5</v>
      </c>
      <c r="B17" s="2" t="s">
        <v>17</v>
      </c>
      <c r="C17" s="10" t="s">
        <v>124</v>
      </c>
      <c r="D17" s="5" t="s">
        <v>18</v>
      </c>
      <c r="E17" s="35">
        <v>5.25</v>
      </c>
      <c r="F17" s="12" t="s">
        <v>145</v>
      </c>
      <c r="G17" s="14"/>
      <c r="H17" s="10" t="s">
        <v>11</v>
      </c>
      <c r="J17" s="13" t="s">
        <v>10</v>
      </c>
      <c r="T17" s="8"/>
      <c r="U17" s="9"/>
    </row>
    <row r="18" spans="1:21" s="7" customFormat="1" ht="15" x14ac:dyDescent="0.25">
      <c r="A18" s="51" t="s">
        <v>111</v>
      </c>
      <c r="B18" s="51"/>
      <c r="C18" s="51"/>
      <c r="D18" s="51"/>
      <c r="E18" s="51"/>
      <c r="F18" s="51"/>
      <c r="G18" s="51"/>
      <c r="H18" s="51"/>
      <c r="T18" s="8"/>
      <c r="U18" s="9" t="s">
        <v>19</v>
      </c>
    </row>
    <row r="19" spans="1:21" s="7" customFormat="1" ht="56.25" x14ac:dyDescent="0.25">
      <c r="A19" s="4">
        <f>IF(J19&lt;&gt;"",COUNTA(J$1:J19),"")</f>
        <v>6</v>
      </c>
      <c r="B19" s="2" t="s">
        <v>20</v>
      </c>
      <c r="C19" s="15" t="s">
        <v>89</v>
      </c>
      <c r="D19" s="11" t="s">
        <v>90</v>
      </c>
      <c r="E19" s="35">
        <v>261.89</v>
      </c>
      <c r="F19" s="12" t="s">
        <v>145</v>
      </c>
      <c r="G19" s="14"/>
      <c r="H19" s="10" t="s">
        <v>113</v>
      </c>
      <c r="J19" s="13" t="s">
        <v>10</v>
      </c>
      <c r="T19" s="8"/>
      <c r="U19" s="9"/>
    </row>
    <row r="20" spans="1:21" s="7" customFormat="1" ht="15" x14ac:dyDescent="0.25">
      <c r="A20" s="51" t="s">
        <v>112</v>
      </c>
      <c r="B20" s="51"/>
      <c r="C20" s="51"/>
      <c r="D20" s="51"/>
      <c r="E20" s="51"/>
      <c r="F20" s="51"/>
      <c r="G20" s="51"/>
      <c r="H20" s="51"/>
      <c r="T20" s="8"/>
      <c r="U20" s="9" t="s">
        <v>21</v>
      </c>
    </row>
    <row r="21" spans="1:21" s="7" customFormat="1" ht="56.25" x14ac:dyDescent="0.25">
      <c r="A21" s="4">
        <f>IF(J21&lt;&gt;"",COUNTA(J$1:J21),"")</f>
        <v>7</v>
      </c>
      <c r="B21" s="2" t="s">
        <v>22</v>
      </c>
      <c r="C21" s="15" t="s">
        <v>92</v>
      </c>
      <c r="D21" s="11" t="s">
        <v>91</v>
      </c>
      <c r="E21" s="35">
        <v>261.89</v>
      </c>
      <c r="F21" s="12" t="s">
        <v>145</v>
      </c>
      <c r="G21" s="14"/>
      <c r="H21" s="10" t="s">
        <v>113</v>
      </c>
      <c r="J21" s="13" t="s">
        <v>10</v>
      </c>
      <c r="T21" s="8"/>
      <c r="U21" s="9"/>
    </row>
    <row r="22" spans="1:21" s="7" customFormat="1" ht="15" x14ac:dyDescent="0.25">
      <c r="A22" s="51" t="s">
        <v>23</v>
      </c>
      <c r="B22" s="51"/>
      <c r="C22" s="51"/>
      <c r="D22" s="51"/>
      <c r="E22" s="51"/>
      <c r="F22" s="51"/>
      <c r="G22" s="51"/>
      <c r="H22" s="51"/>
      <c r="T22" s="8"/>
      <c r="U22" s="9" t="s">
        <v>23</v>
      </c>
    </row>
    <row r="23" spans="1:21" s="7" customFormat="1" ht="56.25" x14ac:dyDescent="0.25">
      <c r="A23" s="4">
        <f>IF(J23&lt;&gt;"",COUNTA(J$1:J23),"")</f>
        <v>8</v>
      </c>
      <c r="B23" s="2" t="s">
        <v>24</v>
      </c>
      <c r="C23" s="10" t="s">
        <v>25</v>
      </c>
      <c r="D23" s="5" t="s">
        <v>26</v>
      </c>
      <c r="E23" s="40">
        <v>97</v>
      </c>
      <c r="F23" s="12" t="s">
        <v>145</v>
      </c>
      <c r="G23" s="14"/>
      <c r="H23" s="10" t="s">
        <v>11</v>
      </c>
      <c r="J23" s="13" t="s">
        <v>10</v>
      </c>
      <c r="T23" s="8"/>
      <c r="U23" s="9"/>
    </row>
    <row r="24" spans="1:21" s="7" customFormat="1" ht="67.5" x14ac:dyDescent="0.25">
      <c r="A24" s="4">
        <f>IF(J24&lt;&gt;"",COUNTA(J$1:J24),"")</f>
        <v>9</v>
      </c>
      <c r="B24" s="2" t="s">
        <v>27</v>
      </c>
      <c r="C24" s="10" t="s">
        <v>28</v>
      </c>
      <c r="D24" s="11" t="s">
        <v>93</v>
      </c>
      <c r="E24" s="40">
        <v>97</v>
      </c>
      <c r="F24" s="12" t="s">
        <v>145</v>
      </c>
      <c r="G24" s="14"/>
      <c r="H24" s="10"/>
      <c r="J24" s="13" t="s">
        <v>10</v>
      </c>
      <c r="T24" s="8"/>
      <c r="U24" s="9"/>
    </row>
    <row r="25" spans="1:21" s="7" customFormat="1" ht="56.25" x14ac:dyDescent="0.25">
      <c r="A25" s="4">
        <f>IF(J25&lt;&gt;"",COUNTA(J$1:J25),"")</f>
        <v>10</v>
      </c>
      <c r="B25" s="2" t="s">
        <v>29</v>
      </c>
      <c r="C25" s="15" t="s">
        <v>89</v>
      </c>
      <c r="D25" s="11" t="s">
        <v>90</v>
      </c>
      <c r="E25" s="40">
        <v>97</v>
      </c>
      <c r="F25" s="12" t="s">
        <v>145</v>
      </c>
      <c r="G25" s="14"/>
      <c r="H25" s="10"/>
      <c r="J25" s="13" t="s">
        <v>10</v>
      </c>
      <c r="T25" s="8"/>
      <c r="U25" s="9"/>
    </row>
    <row r="26" spans="1:21" s="7" customFormat="1" ht="56.25" x14ac:dyDescent="0.25">
      <c r="A26" s="4">
        <f>IF(J26&lt;&gt;"",COUNTA(J$1:J26),"")</f>
        <v>11</v>
      </c>
      <c r="B26" s="2" t="s">
        <v>30</v>
      </c>
      <c r="C26" s="15" t="s">
        <v>94</v>
      </c>
      <c r="D26" s="11" t="s">
        <v>90</v>
      </c>
      <c r="E26" s="40">
        <v>97</v>
      </c>
      <c r="F26" s="12" t="s">
        <v>145</v>
      </c>
      <c r="G26" s="14"/>
      <c r="H26" s="10"/>
      <c r="J26" s="13" t="s">
        <v>10</v>
      </c>
      <c r="T26" s="8"/>
      <c r="U26" s="9"/>
    </row>
    <row r="27" spans="1:21" s="7" customFormat="1" ht="15" x14ac:dyDescent="0.25">
      <c r="A27" s="51" t="s">
        <v>31</v>
      </c>
      <c r="B27" s="51"/>
      <c r="C27" s="51"/>
      <c r="D27" s="51"/>
      <c r="E27" s="51"/>
      <c r="F27" s="51"/>
      <c r="G27" s="51"/>
      <c r="H27" s="51"/>
      <c r="T27" s="8"/>
      <c r="U27" s="9" t="s">
        <v>31</v>
      </c>
    </row>
    <row r="28" spans="1:21" s="7" customFormat="1" ht="56.25" x14ac:dyDescent="0.25">
      <c r="A28" s="4">
        <f>IF(J28&lt;&gt;"",COUNTA(J$1:J28),"")</f>
        <v>12</v>
      </c>
      <c r="B28" s="2" t="s">
        <v>32</v>
      </c>
      <c r="C28" s="10" t="s">
        <v>33</v>
      </c>
      <c r="D28" s="11" t="s">
        <v>95</v>
      </c>
      <c r="E28" s="40">
        <v>1</v>
      </c>
      <c r="F28" s="12" t="s">
        <v>145</v>
      </c>
      <c r="G28" s="14"/>
      <c r="H28" s="10">
        <v>1</v>
      </c>
      <c r="J28" s="13" t="s">
        <v>10</v>
      </c>
      <c r="T28" s="8"/>
      <c r="U28" s="9"/>
    </row>
    <row r="29" spans="1:21" s="7" customFormat="1" ht="15" x14ac:dyDescent="0.25">
      <c r="A29" s="51" t="s">
        <v>34</v>
      </c>
      <c r="B29" s="51"/>
      <c r="C29" s="51"/>
      <c r="D29" s="51"/>
      <c r="E29" s="51"/>
      <c r="F29" s="51"/>
      <c r="G29" s="51"/>
      <c r="H29" s="51"/>
      <c r="T29" s="8"/>
      <c r="U29" s="9" t="s">
        <v>34</v>
      </c>
    </row>
    <row r="30" spans="1:21" s="7" customFormat="1" ht="78.75" x14ac:dyDescent="0.25">
      <c r="A30" s="4">
        <f>IF(J30&lt;&gt;"",COUNTA(J$1:J30),"")</f>
        <v>13</v>
      </c>
      <c r="B30" s="2" t="s">
        <v>35</v>
      </c>
      <c r="C30" s="10" t="s">
        <v>126</v>
      </c>
      <c r="D30" s="11" t="s">
        <v>103</v>
      </c>
      <c r="E30" s="35">
        <v>5.98</v>
      </c>
      <c r="F30" s="12" t="s">
        <v>145</v>
      </c>
      <c r="G30" s="14"/>
      <c r="H30" s="15" t="s">
        <v>99</v>
      </c>
      <c r="J30" s="13" t="s">
        <v>10</v>
      </c>
      <c r="T30" s="8"/>
      <c r="U30" s="9"/>
    </row>
    <row r="31" spans="1:21" s="7" customFormat="1" ht="56.25" x14ac:dyDescent="0.25">
      <c r="A31" s="4">
        <f>IF(J31&lt;&gt;"",COUNTA(J$1:J31),"")</f>
        <v>14</v>
      </c>
      <c r="B31" s="2" t="s">
        <v>37</v>
      </c>
      <c r="C31" s="10" t="s">
        <v>38</v>
      </c>
      <c r="D31" s="5" t="s">
        <v>39</v>
      </c>
      <c r="E31" s="34">
        <v>10.465</v>
      </c>
      <c r="F31" s="12" t="s">
        <v>145</v>
      </c>
      <c r="G31" s="14"/>
      <c r="H31" s="10" t="s">
        <v>40</v>
      </c>
      <c r="J31" s="13" t="s">
        <v>10</v>
      </c>
      <c r="T31" s="8"/>
      <c r="U31" s="9"/>
    </row>
    <row r="32" spans="1:21" s="7" customFormat="1" ht="78.75" x14ac:dyDescent="0.25">
      <c r="A32" s="4">
        <f>IF(J32&lt;&gt;"",COUNTA(J$1:J32),"")</f>
        <v>15</v>
      </c>
      <c r="B32" s="2" t="s">
        <v>41</v>
      </c>
      <c r="C32" s="10" t="s">
        <v>151</v>
      </c>
      <c r="D32" s="11" t="s">
        <v>100</v>
      </c>
      <c r="E32" s="35">
        <v>2.99</v>
      </c>
      <c r="F32" s="12" t="s">
        <v>147</v>
      </c>
      <c r="G32" s="14"/>
      <c r="H32" s="10" t="s">
        <v>150</v>
      </c>
      <c r="J32" s="13" t="s">
        <v>10</v>
      </c>
      <c r="T32" s="8"/>
      <c r="U32" s="9"/>
    </row>
    <row r="33" spans="1:21" s="7" customFormat="1" ht="78.75" x14ac:dyDescent="0.25">
      <c r="A33" s="4">
        <f>IF(J33&lt;&gt;"",COUNTA(J$1:J33),"")</f>
        <v>16</v>
      </c>
      <c r="B33" s="2" t="s">
        <v>42</v>
      </c>
      <c r="C33" s="10" t="s">
        <v>127</v>
      </c>
      <c r="D33" s="11" t="s">
        <v>100</v>
      </c>
      <c r="E33" s="35">
        <v>2.99</v>
      </c>
      <c r="F33" s="12" t="s">
        <v>145</v>
      </c>
      <c r="G33" s="14"/>
      <c r="H33" s="10" t="s">
        <v>109</v>
      </c>
      <c r="J33" s="13" t="s">
        <v>10</v>
      </c>
      <c r="T33" s="8"/>
      <c r="U33" s="9"/>
    </row>
    <row r="34" spans="1:21" s="7" customFormat="1" ht="45" x14ac:dyDescent="0.25">
      <c r="A34" s="4">
        <f>IF(J34&lt;&gt;"",COUNTA(J$1:J34),"")</f>
        <v>17</v>
      </c>
      <c r="B34" s="2" t="s">
        <v>43</v>
      </c>
      <c r="C34" s="15" t="s">
        <v>102</v>
      </c>
      <c r="D34" s="11" t="s">
        <v>86</v>
      </c>
      <c r="E34" s="36">
        <v>29.9</v>
      </c>
      <c r="F34" s="12" t="s">
        <v>145</v>
      </c>
      <c r="G34" s="14"/>
      <c r="H34" s="10"/>
      <c r="J34" s="13" t="s">
        <v>10</v>
      </c>
      <c r="T34" s="8"/>
      <c r="U34" s="9"/>
    </row>
    <row r="35" spans="1:21" s="7" customFormat="1" ht="45" x14ac:dyDescent="0.25">
      <c r="A35" s="4">
        <f>IF(J35&lt;&gt;"",COUNTA(J$1:J35),"")</f>
        <v>18</v>
      </c>
      <c r="B35" s="2" t="s">
        <v>44</v>
      </c>
      <c r="C35" s="10" t="s">
        <v>128</v>
      </c>
      <c r="D35" s="11" t="s">
        <v>86</v>
      </c>
      <c r="E35" s="36">
        <v>29.9</v>
      </c>
      <c r="F35" s="12" t="s">
        <v>148</v>
      </c>
      <c r="G35" s="14"/>
      <c r="H35" s="10"/>
      <c r="J35" s="13" t="s">
        <v>10</v>
      </c>
      <c r="T35" s="8"/>
      <c r="U35" s="9"/>
    </row>
    <row r="36" spans="1:21" s="7" customFormat="1" ht="15" x14ac:dyDescent="0.25">
      <c r="A36" s="51" t="s">
        <v>50</v>
      </c>
      <c r="B36" s="51"/>
      <c r="C36" s="51"/>
      <c r="D36" s="51"/>
      <c r="E36" s="51"/>
      <c r="F36" s="51"/>
      <c r="G36" s="51"/>
      <c r="H36" s="51"/>
      <c r="T36" s="8"/>
      <c r="U36" s="9" t="s">
        <v>45</v>
      </c>
    </row>
    <row r="37" spans="1:21" s="7" customFormat="1" ht="56.25" x14ac:dyDescent="0.25">
      <c r="A37" s="4">
        <f>IF(J37&lt;&gt;"",COUNTA(J$1:J37),"")</f>
        <v>19</v>
      </c>
      <c r="B37" s="2" t="s">
        <v>46</v>
      </c>
      <c r="C37" s="10" t="s">
        <v>47</v>
      </c>
      <c r="D37" s="11" t="s">
        <v>97</v>
      </c>
      <c r="E37" s="40">
        <v>5</v>
      </c>
      <c r="F37" s="12" t="s">
        <v>121</v>
      </c>
      <c r="G37" s="14"/>
      <c r="H37" s="10"/>
      <c r="J37" s="13" t="s">
        <v>10</v>
      </c>
      <c r="T37" s="8"/>
      <c r="U37" s="9"/>
    </row>
    <row r="38" spans="1:21" s="7" customFormat="1" ht="33.75" x14ac:dyDescent="0.25">
      <c r="A38" s="4">
        <f>IF(J38&lt;&gt;"",COUNTA(J$1:J38),"")</f>
        <v>20</v>
      </c>
      <c r="B38" s="2" t="s">
        <v>48</v>
      </c>
      <c r="C38" s="10" t="s">
        <v>49</v>
      </c>
      <c r="D38" s="11" t="s">
        <v>97</v>
      </c>
      <c r="E38" s="40">
        <v>5</v>
      </c>
      <c r="F38" s="12" t="s">
        <v>121</v>
      </c>
      <c r="G38" s="14"/>
      <c r="H38" s="10"/>
      <c r="J38" s="13" t="s">
        <v>10</v>
      </c>
      <c r="T38" s="8"/>
      <c r="U38" s="9"/>
    </row>
    <row r="39" spans="1:21" s="7" customFormat="1" ht="15" x14ac:dyDescent="0.25">
      <c r="A39" s="51" t="s">
        <v>45</v>
      </c>
      <c r="B39" s="51"/>
      <c r="C39" s="51"/>
      <c r="D39" s="51"/>
      <c r="E39" s="51"/>
      <c r="F39" s="51"/>
      <c r="G39" s="51"/>
      <c r="H39" s="51"/>
      <c r="T39" s="8"/>
      <c r="U39" s="9" t="s">
        <v>50</v>
      </c>
    </row>
    <row r="40" spans="1:21" s="7" customFormat="1" ht="33.75" x14ac:dyDescent="0.25">
      <c r="A40" s="4">
        <f>IF(J40&lt;&gt;"",COUNTA(J$1:J40),"")</f>
        <v>21</v>
      </c>
      <c r="B40" s="2" t="s">
        <v>51</v>
      </c>
      <c r="C40" s="10" t="s">
        <v>49</v>
      </c>
      <c r="D40" s="11" t="s">
        <v>97</v>
      </c>
      <c r="E40" s="36">
        <v>26.8</v>
      </c>
      <c r="F40" s="12" t="s">
        <v>121</v>
      </c>
      <c r="G40" s="14"/>
      <c r="H40" s="10"/>
      <c r="J40" s="13" t="s">
        <v>10</v>
      </c>
      <c r="T40" s="8"/>
      <c r="U40" s="9"/>
    </row>
    <row r="41" spans="1:21" s="7" customFormat="1" ht="33.75" x14ac:dyDescent="0.25">
      <c r="A41" s="4">
        <f>IF(J41&lt;&gt;"",COUNTA(J$1:J41),"")</f>
        <v>22</v>
      </c>
      <c r="B41" s="2" t="s">
        <v>52</v>
      </c>
      <c r="C41" s="10" t="s">
        <v>53</v>
      </c>
      <c r="D41" s="11" t="s">
        <v>98</v>
      </c>
      <c r="E41" s="36">
        <v>26.8</v>
      </c>
      <c r="F41" s="12" t="s">
        <v>121</v>
      </c>
      <c r="G41" s="14"/>
      <c r="H41" s="10"/>
      <c r="J41" s="13" t="s">
        <v>10</v>
      </c>
      <c r="T41" s="8"/>
      <c r="U41" s="9"/>
    </row>
    <row r="42" spans="1:21" s="7" customFormat="1" ht="15" x14ac:dyDescent="0.25">
      <c r="A42" s="52" t="s">
        <v>114</v>
      </c>
      <c r="B42" s="52"/>
      <c r="C42" s="52"/>
      <c r="D42" s="52"/>
      <c r="E42" s="52"/>
      <c r="F42" s="10"/>
      <c r="G42" s="14"/>
      <c r="H42" s="10"/>
      <c r="J42" s="13"/>
      <c r="T42" s="8"/>
      <c r="U42" s="9"/>
    </row>
    <row r="43" spans="1:21" s="7" customFormat="1" ht="22.5" x14ac:dyDescent="0.25">
      <c r="A43" s="16">
        <v>23</v>
      </c>
      <c r="B43" s="17"/>
      <c r="C43" s="10" t="s">
        <v>115</v>
      </c>
      <c r="D43" s="18" t="s">
        <v>116</v>
      </c>
      <c r="E43" s="41">
        <v>62.8</v>
      </c>
      <c r="F43" s="19" t="s">
        <v>121</v>
      </c>
      <c r="G43" s="14"/>
      <c r="H43" s="10" t="s">
        <v>136</v>
      </c>
      <c r="J43" s="13"/>
      <c r="T43" s="8"/>
      <c r="U43" s="9"/>
    </row>
    <row r="44" spans="1:21" s="7" customFormat="1" ht="15" x14ac:dyDescent="0.25">
      <c r="A44" s="53" t="s">
        <v>117</v>
      </c>
      <c r="B44" s="54"/>
      <c r="C44" s="54"/>
      <c r="D44" s="54"/>
      <c r="E44" s="54"/>
      <c r="F44" s="55"/>
      <c r="G44" s="14"/>
      <c r="H44" s="10"/>
      <c r="J44" s="13"/>
      <c r="T44" s="8"/>
      <c r="U44" s="9"/>
    </row>
    <row r="45" spans="1:21" s="7" customFormat="1" ht="22.5" x14ac:dyDescent="0.25">
      <c r="A45" s="16">
        <v>24</v>
      </c>
      <c r="B45" s="17"/>
      <c r="C45" s="10" t="s">
        <v>117</v>
      </c>
      <c r="D45" s="18" t="s">
        <v>116</v>
      </c>
      <c r="E45" s="41">
        <v>62.8</v>
      </c>
      <c r="F45" s="19" t="s">
        <v>121</v>
      </c>
      <c r="G45" s="14"/>
      <c r="H45" s="10"/>
      <c r="J45" s="13"/>
      <c r="T45" s="8"/>
      <c r="U45" s="9"/>
    </row>
    <row r="46" spans="1:21" s="7" customFormat="1" ht="15" x14ac:dyDescent="0.25">
      <c r="A46" s="16">
        <v>25</v>
      </c>
      <c r="B46" s="17"/>
      <c r="C46" s="10" t="s">
        <v>137</v>
      </c>
      <c r="D46" s="18" t="s">
        <v>116</v>
      </c>
      <c r="E46" s="41">
        <v>201</v>
      </c>
      <c r="F46" s="19" t="s">
        <v>138</v>
      </c>
      <c r="G46" s="14"/>
      <c r="H46" s="10" t="s">
        <v>139</v>
      </c>
      <c r="J46" s="13"/>
      <c r="T46" s="8"/>
      <c r="U46" s="9"/>
    </row>
    <row r="47" spans="1:21" s="7" customFormat="1" ht="15" x14ac:dyDescent="0.25">
      <c r="A47" s="66" t="s">
        <v>54</v>
      </c>
      <c r="B47" s="66"/>
      <c r="C47" s="66"/>
      <c r="D47" s="66"/>
      <c r="E47" s="66"/>
      <c r="F47" s="66"/>
      <c r="G47" s="66"/>
      <c r="H47" s="66"/>
      <c r="T47" s="8" t="s">
        <v>54</v>
      </c>
      <c r="U47" s="9"/>
    </row>
    <row r="48" spans="1:21" s="7" customFormat="1" ht="15" x14ac:dyDescent="0.25">
      <c r="A48" s="51" t="s">
        <v>8</v>
      </c>
      <c r="B48" s="51"/>
      <c r="C48" s="51"/>
      <c r="D48" s="51"/>
      <c r="E48" s="51"/>
      <c r="F48" s="51"/>
      <c r="G48" s="51"/>
      <c r="H48" s="51"/>
      <c r="T48" s="8"/>
      <c r="U48" s="9" t="s">
        <v>8</v>
      </c>
    </row>
    <row r="49" spans="1:21" s="7" customFormat="1" ht="67.5" x14ac:dyDescent="0.25">
      <c r="A49" s="4">
        <v>26</v>
      </c>
      <c r="B49" s="2" t="s">
        <v>55</v>
      </c>
      <c r="C49" s="10" t="s">
        <v>118</v>
      </c>
      <c r="D49" s="11" t="s">
        <v>86</v>
      </c>
      <c r="E49" s="35">
        <v>261.89</v>
      </c>
      <c r="F49" s="12" t="s">
        <v>149</v>
      </c>
      <c r="G49" s="14"/>
      <c r="H49" s="10" t="s">
        <v>113</v>
      </c>
      <c r="J49" s="13" t="s">
        <v>10</v>
      </c>
      <c r="T49" s="8"/>
      <c r="U49" s="9"/>
    </row>
    <row r="50" spans="1:21" s="7" customFormat="1" ht="15" x14ac:dyDescent="0.25">
      <c r="A50" s="51" t="s">
        <v>155</v>
      </c>
      <c r="B50" s="51"/>
      <c r="C50" s="51"/>
      <c r="D50" s="51"/>
      <c r="E50" s="51"/>
      <c r="F50" s="51"/>
      <c r="G50" s="51"/>
      <c r="H50" s="51"/>
      <c r="T50" s="8"/>
      <c r="U50" s="9" t="s">
        <v>19</v>
      </c>
    </row>
    <row r="51" spans="1:21" s="7" customFormat="1" ht="56.25" x14ac:dyDescent="0.25">
      <c r="A51" s="4">
        <f>IF(J51&lt;&gt;"",COUNTA(J$1:J51),"")</f>
        <v>24</v>
      </c>
      <c r="B51" s="2" t="s">
        <v>56</v>
      </c>
      <c r="C51" s="15" t="s">
        <v>89</v>
      </c>
      <c r="D51" s="11" t="s">
        <v>90</v>
      </c>
      <c r="E51" s="35">
        <v>261.89</v>
      </c>
      <c r="F51" s="12" t="s">
        <v>129</v>
      </c>
      <c r="G51" s="14"/>
      <c r="H51" s="10" t="s">
        <v>113</v>
      </c>
      <c r="J51" s="13" t="s">
        <v>10</v>
      </c>
      <c r="T51" s="8"/>
      <c r="U51" s="9"/>
    </row>
    <row r="52" spans="1:21" s="7" customFormat="1" ht="15" x14ac:dyDescent="0.25">
      <c r="A52" s="51" t="s">
        <v>156</v>
      </c>
      <c r="B52" s="51"/>
      <c r="C52" s="51"/>
      <c r="D52" s="51"/>
      <c r="E52" s="51"/>
      <c r="F52" s="51"/>
      <c r="G52" s="51"/>
      <c r="H52" s="51"/>
      <c r="T52" s="8"/>
      <c r="U52" s="9" t="s">
        <v>21</v>
      </c>
    </row>
    <row r="53" spans="1:21" s="7" customFormat="1" ht="56.25" x14ac:dyDescent="0.25">
      <c r="A53" s="4">
        <f>IF(J53&lt;&gt;"",COUNTA(J$1:J53),"")</f>
        <v>25</v>
      </c>
      <c r="B53" s="2" t="s">
        <v>57</v>
      </c>
      <c r="C53" s="15" t="s">
        <v>92</v>
      </c>
      <c r="D53" s="11" t="s">
        <v>90</v>
      </c>
      <c r="E53" s="35">
        <v>261.89</v>
      </c>
      <c r="F53" s="12" t="s">
        <v>129</v>
      </c>
      <c r="G53" s="14"/>
      <c r="H53" s="10" t="s">
        <v>113</v>
      </c>
      <c r="J53" s="13" t="s">
        <v>10</v>
      </c>
      <c r="T53" s="8"/>
      <c r="U53" s="9"/>
    </row>
    <row r="54" spans="1:21" s="7" customFormat="1" ht="15" x14ac:dyDescent="0.25">
      <c r="A54" s="51" t="s">
        <v>157</v>
      </c>
      <c r="B54" s="51"/>
      <c r="C54" s="51"/>
      <c r="D54" s="51"/>
      <c r="E54" s="51"/>
      <c r="F54" s="51"/>
      <c r="G54" s="51"/>
      <c r="H54" s="51"/>
      <c r="T54" s="8"/>
      <c r="U54" s="9" t="s">
        <v>23</v>
      </c>
    </row>
    <row r="55" spans="1:21" s="7" customFormat="1" ht="56.25" x14ac:dyDescent="0.25">
      <c r="A55" s="4">
        <f>IF(J55&lt;&gt;"",COUNTA(J$1:J55),"")</f>
        <v>26</v>
      </c>
      <c r="B55" s="2" t="s">
        <v>58</v>
      </c>
      <c r="C55" s="10" t="s">
        <v>25</v>
      </c>
      <c r="D55" s="5" t="s">
        <v>26</v>
      </c>
      <c r="E55" s="40">
        <v>97</v>
      </c>
      <c r="F55" s="12" t="s">
        <v>129</v>
      </c>
      <c r="G55" s="14"/>
      <c r="H55" s="10" t="s">
        <v>11</v>
      </c>
      <c r="J55" s="13" t="s">
        <v>10</v>
      </c>
      <c r="T55" s="8"/>
      <c r="U55" s="9"/>
    </row>
    <row r="56" spans="1:21" s="7" customFormat="1" ht="67.5" x14ac:dyDescent="0.25">
      <c r="A56" s="4">
        <f>IF(J56&lt;&gt;"",COUNTA(J$1:J56),"")</f>
        <v>27</v>
      </c>
      <c r="B56" s="2" t="s">
        <v>59</v>
      </c>
      <c r="C56" s="10" t="s">
        <v>28</v>
      </c>
      <c r="D56" s="11" t="s">
        <v>93</v>
      </c>
      <c r="E56" s="40">
        <v>97</v>
      </c>
      <c r="F56" s="12" t="s">
        <v>129</v>
      </c>
      <c r="G56" s="14"/>
      <c r="H56" s="10"/>
      <c r="J56" s="13" t="s">
        <v>10</v>
      </c>
      <c r="T56" s="8"/>
      <c r="U56" s="9"/>
    </row>
    <row r="57" spans="1:21" s="7" customFormat="1" ht="56.25" x14ac:dyDescent="0.25">
      <c r="A57" s="4">
        <f>IF(J57&lt;&gt;"",COUNTA(J$1:J57),"")</f>
        <v>28</v>
      </c>
      <c r="B57" s="2" t="s">
        <v>60</v>
      </c>
      <c r="C57" s="15" t="s">
        <v>89</v>
      </c>
      <c r="D57" s="11" t="s">
        <v>90</v>
      </c>
      <c r="E57" s="40">
        <v>97</v>
      </c>
      <c r="F57" s="12" t="s">
        <v>129</v>
      </c>
      <c r="G57" s="14"/>
      <c r="H57" s="10"/>
      <c r="J57" s="13" t="s">
        <v>10</v>
      </c>
      <c r="T57" s="8"/>
      <c r="U57" s="9"/>
    </row>
    <row r="58" spans="1:21" s="7" customFormat="1" ht="56.25" x14ac:dyDescent="0.25">
      <c r="A58" s="4">
        <f>IF(J58&lt;&gt;"",COUNTA(J$1:J58),"")</f>
        <v>29</v>
      </c>
      <c r="B58" s="2" t="s">
        <v>61</v>
      </c>
      <c r="C58" s="15" t="s">
        <v>105</v>
      </c>
      <c r="D58" s="11" t="s">
        <v>91</v>
      </c>
      <c r="E58" s="40">
        <v>97</v>
      </c>
      <c r="F58" s="12" t="s">
        <v>129</v>
      </c>
      <c r="G58" s="14"/>
      <c r="H58" s="10"/>
      <c r="J58" s="13" t="s">
        <v>10</v>
      </c>
      <c r="T58" s="8"/>
      <c r="U58" s="9"/>
    </row>
    <row r="59" spans="1:21" s="7" customFormat="1" ht="15" x14ac:dyDescent="0.25">
      <c r="A59" s="51" t="s">
        <v>31</v>
      </c>
      <c r="B59" s="51"/>
      <c r="C59" s="51"/>
      <c r="D59" s="51"/>
      <c r="E59" s="51"/>
      <c r="F59" s="51"/>
      <c r="G59" s="51"/>
      <c r="H59" s="51"/>
      <c r="T59" s="8"/>
      <c r="U59" s="9" t="s">
        <v>31</v>
      </c>
    </row>
    <row r="60" spans="1:21" s="7" customFormat="1" ht="56.25" x14ac:dyDescent="0.25">
      <c r="A60" s="4">
        <f>IF(J60&lt;&gt;"",COUNTA(J$1:J60),"")</f>
        <v>30</v>
      </c>
      <c r="B60" s="2" t="s">
        <v>62</v>
      </c>
      <c r="C60" s="10" t="s">
        <v>33</v>
      </c>
      <c r="D60" s="11" t="s">
        <v>95</v>
      </c>
      <c r="E60" s="40">
        <v>1</v>
      </c>
      <c r="F60" s="12" t="s">
        <v>129</v>
      </c>
      <c r="G60" s="14"/>
      <c r="H60" s="10"/>
      <c r="J60" s="13" t="s">
        <v>10</v>
      </c>
      <c r="T60" s="8"/>
      <c r="U60" s="9"/>
    </row>
    <row r="61" spans="1:21" s="7" customFormat="1" ht="15" x14ac:dyDescent="0.25">
      <c r="A61" s="51" t="s">
        <v>34</v>
      </c>
      <c r="B61" s="51"/>
      <c r="C61" s="51"/>
      <c r="D61" s="51"/>
      <c r="E61" s="51"/>
      <c r="F61" s="51"/>
      <c r="G61" s="51"/>
      <c r="H61" s="51"/>
      <c r="T61" s="8"/>
      <c r="U61" s="9" t="s">
        <v>34</v>
      </c>
    </row>
    <row r="62" spans="1:21" s="7" customFormat="1" ht="56.25" x14ac:dyDescent="0.25">
      <c r="A62" s="4">
        <f>IF(J62&lt;&gt;"",COUNTA(J$1:J62),"")</f>
        <v>31</v>
      </c>
      <c r="B62" s="2" t="s">
        <v>63</v>
      </c>
      <c r="C62" s="10" t="s">
        <v>36</v>
      </c>
      <c r="D62" s="11" t="s">
        <v>106</v>
      </c>
      <c r="E62" s="35">
        <v>5.98</v>
      </c>
      <c r="F62" s="12" t="s">
        <v>129</v>
      </c>
      <c r="G62" s="14"/>
      <c r="H62" s="15" t="s">
        <v>99</v>
      </c>
      <c r="J62" s="13" t="s">
        <v>10</v>
      </c>
      <c r="T62" s="8"/>
      <c r="U62" s="9"/>
    </row>
    <row r="63" spans="1:21" s="7" customFormat="1" ht="56.25" x14ac:dyDescent="0.25">
      <c r="A63" s="4">
        <f>IF(J63&lt;&gt;"",COUNTA(J$1:J63),"")</f>
        <v>32</v>
      </c>
      <c r="B63" s="2" t="s">
        <v>64</v>
      </c>
      <c r="C63" s="10" t="s">
        <v>38</v>
      </c>
      <c r="D63" s="5" t="s">
        <v>39</v>
      </c>
      <c r="E63" s="34">
        <v>10.465</v>
      </c>
      <c r="F63" s="12" t="s">
        <v>129</v>
      </c>
      <c r="G63" s="14"/>
      <c r="H63" s="10" t="s">
        <v>40</v>
      </c>
      <c r="J63" s="13" t="s">
        <v>10</v>
      </c>
      <c r="T63" s="8"/>
      <c r="U63" s="9"/>
    </row>
    <row r="64" spans="1:21" s="7" customFormat="1" ht="78.75" x14ac:dyDescent="0.25">
      <c r="A64" s="4">
        <f>IF(J64&lt;&gt;"",COUNTA(J$1:J64),"")</f>
        <v>33</v>
      </c>
      <c r="B64" s="2" t="s">
        <v>65</v>
      </c>
      <c r="C64" s="10" t="s">
        <v>152</v>
      </c>
      <c r="D64" s="11" t="s">
        <v>107</v>
      </c>
      <c r="E64" s="35">
        <v>2.99</v>
      </c>
      <c r="F64" s="12" t="s">
        <v>129</v>
      </c>
      <c r="G64" s="14"/>
      <c r="H64" s="10" t="s">
        <v>153</v>
      </c>
      <c r="J64" s="13" t="s">
        <v>10</v>
      </c>
      <c r="T64" s="8"/>
      <c r="U64" s="9"/>
    </row>
    <row r="65" spans="1:21" s="7" customFormat="1" ht="78.75" x14ac:dyDescent="0.25">
      <c r="A65" s="4">
        <f>IF(J65&lt;&gt;"",COUNTA(J$1:J65),"")</f>
        <v>34</v>
      </c>
      <c r="B65" s="2" t="s">
        <v>66</v>
      </c>
      <c r="C65" s="15" t="s">
        <v>101</v>
      </c>
      <c r="D65" s="11" t="s">
        <v>100</v>
      </c>
      <c r="E65" s="35">
        <v>2.99</v>
      </c>
      <c r="F65" s="12" t="s">
        <v>129</v>
      </c>
      <c r="G65" s="14"/>
      <c r="H65" s="10" t="s">
        <v>109</v>
      </c>
      <c r="J65" s="13" t="s">
        <v>10</v>
      </c>
      <c r="T65" s="8"/>
      <c r="U65" s="9"/>
    </row>
    <row r="66" spans="1:21" s="7" customFormat="1" ht="45" x14ac:dyDescent="0.25">
      <c r="A66" s="4">
        <f>IF(J66&lt;&gt;"",COUNTA(J$1:J66),"")</f>
        <v>35</v>
      </c>
      <c r="B66" s="2" t="s">
        <v>67</v>
      </c>
      <c r="C66" s="15" t="s">
        <v>108</v>
      </c>
      <c r="D66" s="11" t="s">
        <v>86</v>
      </c>
      <c r="E66" s="36">
        <v>29.9</v>
      </c>
      <c r="F66" s="12" t="s">
        <v>129</v>
      </c>
      <c r="G66" s="14"/>
      <c r="H66" s="10"/>
      <c r="J66" s="13" t="s">
        <v>10</v>
      </c>
      <c r="T66" s="8"/>
      <c r="U66" s="9"/>
    </row>
    <row r="67" spans="1:21" s="7" customFormat="1" ht="45" x14ac:dyDescent="0.25">
      <c r="A67" s="4">
        <f>IF(J67&lt;&gt;"",COUNTA(J$1:J67),"")</f>
        <v>36</v>
      </c>
      <c r="B67" s="2" t="s">
        <v>68</v>
      </c>
      <c r="C67" s="15" t="s">
        <v>104</v>
      </c>
      <c r="D67" s="11" t="s">
        <v>86</v>
      </c>
      <c r="E67" s="36">
        <v>29.9</v>
      </c>
      <c r="F67" s="12" t="s">
        <v>129</v>
      </c>
      <c r="G67" s="14"/>
      <c r="H67" s="10"/>
      <c r="J67" s="13" t="s">
        <v>10</v>
      </c>
      <c r="T67" s="8"/>
      <c r="U67" s="9"/>
    </row>
    <row r="68" spans="1:21" s="7" customFormat="1" ht="15" customHeight="1" x14ac:dyDescent="0.25">
      <c r="A68" s="51" t="s">
        <v>50</v>
      </c>
      <c r="B68" s="51"/>
      <c r="C68" s="51"/>
      <c r="D68" s="51"/>
      <c r="E68" s="51"/>
      <c r="F68" s="51"/>
      <c r="G68" s="51"/>
      <c r="H68" s="51"/>
      <c r="T68" s="8"/>
      <c r="U68" s="9" t="s">
        <v>45</v>
      </c>
    </row>
    <row r="69" spans="1:21" s="7" customFormat="1" ht="56.25" x14ac:dyDescent="0.25">
      <c r="A69" s="4">
        <f>IF(J69&lt;&gt;"",COUNTA(J$1:J69),"")</f>
        <v>37</v>
      </c>
      <c r="B69" s="2" t="s">
        <v>69</v>
      </c>
      <c r="C69" s="10" t="s">
        <v>47</v>
      </c>
      <c r="D69" s="11" t="s">
        <v>97</v>
      </c>
      <c r="E69" s="35">
        <v>5</v>
      </c>
      <c r="F69" s="12" t="s">
        <v>129</v>
      </c>
      <c r="G69" s="14"/>
      <c r="H69" s="10"/>
      <c r="J69" s="13" t="s">
        <v>10</v>
      </c>
      <c r="T69" s="8"/>
      <c r="U69" s="9"/>
    </row>
    <row r="70" spans="1:21" s="7" customFormat="1" ht="33.75" x14ac:dyDescent="0.25">
      <c r="A70" s="4">
        <f>IF(J70&lt;&gt;"",COUNTA(J$1:J70),"")</f>
        <v>38</v>
      </c>
      <c r="B70" s="2" t="s">
        <v>70</v>
      </c>
      <c r="C70" s="10" t="s">
        <v>49</v>
      </c>
      <c r="D70" s="11" t="s">
        <v>97</v>
      </c>
      <c r="E70" s="35">
        <v>5</v>
      </c>
      <c r="F70" s="12" t="s">
        <v>129</v>
      </c>
      <c r="G70" s="14"/>
      <c r="H70" s="10"/>
      <c r="J70" s="13" t="s">
        <v>10</v>
      </c>
      <c r="T70" s="8"/>
      <c r="U70" s="9"/>
    </row>
    <row r="71" spans="1:21" s="7" customFormat="1" ht="15" customHeight="1" x14ac:dyDescent="0.25">
      <c r="A71" s="51" t="s">
        <v>45</v>
      </c>
      <c r="B71" s="51"/>
      <c r="C71" s="51"/>
      <c r="D71" s="51"/>
      <c r="E71" s="51"/>
      <c r="F71" s="51"/>
      <c r="G71" s="51"/>
      <c r="H71" s="51"/>
      <c r="T71" s="8"/>
      <c r="U71" s="9" t="s">
        <v>50</v>
      </c>
    </row>
    <row r="72" spans="1:21" s="7" customFormat="1" ht="33.75" x14ac:dyDescent="0.25">
      <c r="A72" s="4">
        <f>IF(J72&lt;&gt;"",COUNTA(J$1:J72),"")</f>
        <v>39</v>
      </c>
      <c r="B72" s="2" t="s">
        <v>71</v>
      </c>
      <c r="C72" s="10" t="s">
        <v>49</v>
      </c>
      <c r="D72" s="11" t="s">
        <v>97</v>
      </c>
      <c r="E72" s="36">
        <v>26.8</v>
      </c>
      <c r="F72" s="12" t="s">
        <v>129</v>
      </c>
      <c r="G72" s="14"/>
      <c r="H72" s="10"/>
      <c r="J72" s="13" t="s">
        <v>10</v>
      </c>
      <c r="T72" s="8"/>
      <c r="U72" s="9"/>
    </row>
    <row r="73" spans="1:21" s="7" customFormat="1" ht="33.75" x14ac:dyDescent="0.25">
      <c r="A73" s="4">
        <f>IF(J73&lt;&gt;"",COUNTA(J$1:J73),"")</f>
        <v>40</v>
      </c>
      <c r="B73" s="2" t="s">
        <v>72</v>
      </c>
      <c r="C73" s="10" t="s">
        <v>53</v>
      </c>
      <c r="D73" s="11" t="s">
        <v>98</v>
      </c>
      <c r="E73" s="36">
        <v>26.8</v>
      </c>
      <c r="F73" s="12" t="s">
        <v>129</v>
      </c>
      <c r="G73" s="14"/>
      <c r="H73" s="10"/>
      <c r="J73" s="13" t="s">
        <v>10</v>
      </c>
      <c r="T73" s="8"/>
      <c r="U73" s="9"/>
    </row>
    <row r="74" spans="1:21" s="7" customFormat="1" ht="15" x14ac:dyDescent="0.25">
      <c r="A74" s="16">
        <v>41</v>
      </c>
      <c r="B74" s="17"/>
      <c r="C74" s="10" t="s">
        <v>137</v>
      </c>
      <c r="D74" s="18" t="s">
        <v>116</v>
      </c>
      <c r="E74" s="41">
        <v>201</v>
      </c>
      <c r="F74" s="19" t="s">
        <v>138</v>
      </c>
      <c r="G74" s="14"/>
      <c r="H74" s="10" t="s">
        <v>139</v>
      </c>
      <c r="J74" s="13"/>
      <c r="T74" s="8"/>
      <c r="U74" s="9"/>
    </row>
    <row r="75" spans="1:21" s="7" customFormat="1" ht="15" x14ac:dyDescent="0.25">
      <c r="A75" s="50" t="s">
        <v>73</v>
      </c>
      <c r="B75" s="50"/>
      <c r="C75" s="50"/>
      <c r="D75" s="50"/>
      <c r="E75" s="50"/>
      <c r="F75" s="50"/>
      <c r="G75" s="50"/>
      <c r="H75" s="50"/>
      <c r="T75" s="8" t="s">
        <v>73</v>
      </c>
      <c r="U75" s="9"/>
    </row>
    <row r="76" spans="1:21" s="7" customFormat="1" ht="15" x14ac:dyDescent="0.25">
      <c r="A76" s="51" t="s">
        <v>74</v>
      </c>
      <c r="B76" s="51"/>
      <c r="C76" s="51"/>
      <c r="D76" s="51"/>
      <c r="E76" s="51"/>
      <c r="F76" s="51"/>
      <c r="G76" s="51"/>
      <c r="H76" s="51"/>
      <c r="T76" s="8"/>
      <c r="U76" s="9" t="s">
        <v>74</v>
      </c>
    </row>
    <row r="77" spans="1:21" s="7" customFormat="1" ht="33.75" x14ac:dyDescent="0.25">
      <c r="A77" s="4">
        <v>42</v>
      </c>
      <c r="B77" s="2" t="s">
        <v>75</v>
      </c>
      <c r="C77" s="5" t="s">
        <v>76</v>
      </c>
      <c r="D77" s="5" t="s">
        <v>39</v>
      </c>
      <c r="E77" s="42">
        <f>(60.89*9.58*1+62.8*31.4)/1000</f>
        <v>2.5552461999999996</v>
      </c>
      <c r="F77" s="6" t="s">
        <v>133</v>
      </c>
      <c r="G77" s="5"/>
      <c r="H77" s="5" t="s">
        <v>130</v>
      </c>
      <c r="J77" s="13" t="s">
        <v>10</v>
      </c>
      <c r="T77" s="8"/>
      <c r="U77" s="9"/>
    </row>
    <row r="78" spans="1:21" s="7" customFormat="1" ht="33.75" x14ac:dyDescent="0.25">
      <c r="A78" s="4">
        <v>43</v>
      </c>
      <c r="B78" s="2" t="s">
        <v>77</v>
      </c>
      <c r="C78" s="5" t="s">
        <v>142</v>
      </c>
      <c r="D78" s="5" t="s">
        <v>39</v>
      </c>
      <c r="E78" s="42">
        <f>(60.89*9.58*1+62.8*31.4)/1000</f>
        <v>2.5552461999999996</v>
      </c>
      <c r="F78" s="6" t="s">
        <v>133</v>
      </c>
      <c r="G78" s="5"/>
      <c r="H78" s="5" t="s">
        <v>130</v>
      </c>
      <c r="J78" s="13" t="s">
        <v>10</v>
      </c>
      <c r="T78" s="8"/>
      <c r="U78" s="9"/>
    </row>
    <row r="79" spans="1:21" s="7" customFormat="1" ht="15" x14ac:dyDescent="0.25">
      <c r="A79" s="60" t="s">
        <v>78</v>
      </c>
      <c r="B79" s="60"/>
      <c r="C79" s="60"/>
      <c r="D79" s="60"/>
      <c r="E79" s="60"/>
      <c r="F79" s="60"/>
      <c r="G79" s="60"/>
      <c r="H79" s="60"/>
      <c r="T79" s="8"/>
      <c r="U79" s="9" t="s">
        <v>78</v>
      </c>
    </row>
    <row r="80" spans="1:21" s="7" customFormat="1" ht="33.75" x14ac:dyDescent="0.25">
      <c r="A80" s="4">
        <v>44</v>
      </c>
      <c r="B80" s="2" t="s">
        <v>79</v>
      </c>
      <c r="C80" s="10" t="s">
        <v>80</v>
      </c>
      <c r="D80" s="5" t="s">
        <v>39</v>
      </c>
      <c r="E80" s="43">
        <v>1.05</v>
      </c>
      <c r="F80" s="19" t="s">
        <v>133</v>
      </c>
      <c r="G80" s="14"/>
      <c r="H80" s="10" t="s">
        <v>143</v>
      </c>
      <c r="J80" s="13" t="s">
        <v>10</v>
      </c>
      <c r="T80" s="8"/>
      <c r="U80" s="9"/>
    </row>
    <row r="81" spans="1:25" s="7" customFormat="1" ht="22.5" x14ac:dyDescent="0.25">
      <c r="A81" s="4">
        <v>45</v>
      </c>
      <c r="B81" s="2"/>
      <c r="C81" s="10" t="s">
        <v>131</v>
      </c>
      <c r="D81" s="5" t="s">
        <v>132</v>
      </c>
      <c r="E81" s="43">
        <f>(60.89*9.58*1+62.8*31.4)/1000</f>
        <v>2.5552461999999996</v>
      </c>
      <c r="F81" s="19" t="s">
        <v>133</v>
      </c>
      <c r="G81" s="14"/>
      <c r="H81" s="10" t="s">
        <v>130</v>
      </c>
      <c r="J81" s="13"/>
      <c r="T81" s="8"/>
      <c r="U81" s="9"/>
    </row>
    <row r="82" spans="1:25" s="7" customFormat="1" ht="15" x14ac:dyDescent="0.25">
      <c r="A82" s="20"/>
      <c r="B82" s="21"/>
      <c r="C82" s="22" t="s">
        <v>140</v>
      </c>
      <c r="D82" s="23"/>
      <c r="E82" s="44"/>
      <c r="F82" s="24"/>
      <c r="G82" s="25"/>
      <c r="H82" s="26"/>
      <c r="I82" s="25"/>
      <c r="J82" s="25"/>
      <c r="K82" s="25"/>
      <c r="L82" s="25"/>
      <c r="M82" s="25"/>
      <c r="N82" s="25"/>
      <c r="O82" s="25"/>
      <c r="P82" s="27"/>
      <c r="S82" s="8"/>
      <c r="T82" s="9"/>
    </row>
    <row r="83" spans="1:25" s="7" customFormat="1" ht="15" x14ac:dyDescent="0.25">
      <c r="A83" s="21" t="s">
        <v>9</v>
      </c>
      <c r="B83" s="28">
        <v>1</v>
      </c>
      <c r="C83" s="64" t="s">
        <v>141</v>
      </c>
      <c r="D83" s="64"/>
      <c r="E83" s="64"/>
      <c r="F83" s="64"/>
      <c r="G83" s="25"/>
      <c r="H83" s="26"/>
      <c r="I83" s="25"/>
      <c r="J83" s="25"/>
      <c r="K83" s="25"/>
      <c r="L83" s="25"/>
      <c r="M83" s="25"/>
      <c r="N83" s="25"/>
      <c r="O83" s="25"/>
      <c r="P83" s="27"/>
      <c r="S83" s="8"/>
      <c r="T83" s="9"/>
    </row>
    <row r="84" spans="1:25" s="7" customFormat="1" ht="39" customHeight="1" x14ac:dyDescent="0.25">
      <c r="B84" s="13"/>
      <c r="C84" s="13"/>
      <c r="D84" s="13"/>
      <c r="E84" s="37"/>
      <c r="F84" s="13"/>
      <c r="G84" s="13"/>
      <c r="H84" s="13"/>
    </row>
    <row r="85" spans="1:25" s="32" customFormat="1" ht="15" x14ac:dyDescent="0.25">
      <c r="A85" s="29"/>
      <c r="B85" s="30" t="s">
        <v>81</v>
      </c>
      <c r="C85" s="61" t="s">
        <v>96</v>
      </c>
      <c r="D85" s="62"/>
      <c r="E85" s="62"/>
      <c r="F85" s="63" t="s">
        <v>82</v>
      </c>
      <c r="G85" s="63"/>
      <c r="H85" s="63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31"/>
      <c r="U85" s="31"/>
      <c r="V85" s="31" t="s">
        <v>83</v>
      </c>
      <c r="W85" s="31" t="s">
        <v>82</v>
      </c>
      <c r="X85" s="31"/>
      <c r="Y85" s="31"/>
    </row>
    <row r="86" spans="1:25" s="32" customFormat="1" ht="19.5" customHeight="1" x14ac:dyDescent="0.25">
      <c r="A86" s="29"/>
      <c r="B86" s="30"/>
      <c r="C86" s="56" t="s">
        <v>84</v>
      </c>
      <c r="D86" s="56"/>
      <c r="E86" s="56"/>
      <c r="F86" s="56"/>
      <c r="G86" s="56"/>
      <c r="H86" s="56"/>
      <c r="T86" s="31"/>
      <c r="U86" s="31"/>
      <c r="V86" s="31"/>
      <c r="W86" s="31"/>
      <c r="X86" s="31"/>
      <c r="Y86" s="31"/>
    </row>
    <row r="87" spans="1:25" s="32" customFormat="1" ht="15" x14ac:dyDescent="0.25">
      <c r="A87" s="29"/>
      <c r="B87" s="30" t="s">
        <v>85</v>
      </c>
      <c r="C87" s="57"/>
      <c r="D87" s="57"/>
      <c r="E87" s="57"/>
      <c r="F87" s="58"/>
      <c r="G87" s="58"/>
      <c r="H87" s="58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31"/>
      <c r="U87" s="31"/>
      <c r="V87" s="31"/>
      <c r="W87" s="31"/>
      <c r="X87" s="31" t="s">
        <v>83</v>
      </c>
      <c r="Y87" s="31" t="s">
        <v>83</v>
      </c>
    </row>
    <row r="88" spans="1:25" s="32" customFormat="1" ht="19.5" customHeight="1" x14ac:dyDescent="0.25">
      <c r="A88" s="29"/>
      <c r="C88" s="59"/>
      <c r="D88" s="59"/>
      <c r="E88" s="59"/>
      <c r="F88" s="59"/>
      <c r="G88" s="59"/>
      <c r="H88" s="59"/>
      <c r="T88" s="31"/>
      <c r="U88" s="31"/>
      <c r="V88" s="31"/>
      <c r="W88" s="31"/>
      <c r="X88" s="31"/>
      <c r="Y88" s="31"/>
    </row>
    <row r="90" spans="1:25" s="7" customFormat="1" ht="15" x14ac:dyDescent="0.25">
      <c r="B90" s="9"/>
      <c r="D90" s="9"/>
      <c r="E90" s="37"/>
      <c r="F90" s="9"/>
    </row>
  </sheetData>
  <mergeCells count="36">
    <mergeCell ref="C88:H88"/>
    <mergeCell ref="A75:H75"/>
    <mergeCell ref="A76:H76"/>
    <mergeCell ref="A79:H79"/>
    <mergeCell ref="C85:E85"/>
    <mergeCell ref="F85:H85"/>
    <mergeCell ref="C83:F83"/>
    <mergeCell ref="A61:H61"/>
    <mergeCell ref="A68:H68"/>
    <mergeCell ref="A71:H71"/>
    <mergeCell ref="C86:H86"/>
    <mergeCell ref="C87:E87"/>
    <mergeCell ref="F87:H87"/>
    <mergeCell ref="A48:H48"/>
    <mergeCell ref="A50:H50"/>
    <mergeCell ref="A52:H52"/>
    <mergeCell ref="A54:H54"/>
    <mergeCell ref="A59:H59"/>
    <mergeCell ref="A27:H27"/>
    <mergeCell ref="A29:H29"/>
    <mergeCell ref="A36:H36"/>
    <mergeCell ref="A39:H39"/>
    <mergeCell ref="A47:H47"/>
    <mergeCell ref="A42:E42"/>
    <mergeCell ref="A44:F44"/>
    <mergeCell ref="A12:H12"/>
    <mergeCell ref="A15:H15"/>
    <mergeCell ref="A18:H18"/>
    <mergeCell ref="A20:H20"/>
    <mergeCell ref="A22:H22"/>
    <mergeCell ref="A2:H2"/>
    <mergeCell ref="G7:H7"/>
    <mergeCell ref="G8:H8"/>
    <mergeCell ref="A9:H9"/>
    <mergeCell ref="A10:H10"/>
    <mergeCell ref="C4:H4"/>
  </mergeCells>
  <printOptions horizontalCentered="1"/>
  <pageMargins left="0.78740155696868896" right="0.31496062874794001" top="0.31496062874794001" bottom="0.31496062874794001" header="0.19685038924217199" footer="0.19685038924217199"/>
  <pageSetup paperSize="9" scale="96" fitToHeight="0" orientation="portrait" r:id="rId1"/>
  <headerFooter>
    <oddFooter>&amp;RСтраница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№04-02-0-06-01 (4_6_АС) -</vt:lpstr>
      <vt:lpstr>'Смета №04-02-0-06-01 (4_6_АС) 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Заморенова ЛВ</dc:creator>
  <cp:lastModifiedBy>Павловская Наталья Вячеславна</cp:lastModifiedBy>
  <cp:lastPrinted>2023-12-21T10:19:48Z</cp:lastPrinted>
  <dcterms:created xsi:type="dcterms:W3CDTF">2020-09-30T08:50:27Z</dcterms:created>
  <dcterms:modified xsi:type="dcterms:W3CDTF">2024-11-02T07:34:25Z</dcterms:modified>
</cp:coreProperties>
</file>