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Фундаменты Котельная, ТП7, Компрессор.,Каб.эстакада\Пересчет в 3 квартал 2024г. для тендера\"/>
    </mc:Choice>
  </mc:AlternateContent>
  <bookViews>
    <workbookView xWindow="0" yWindow="0" windowWidth="25740" windowHeight="11730"/>
  </bookViews>
  <sheets>
    <sheet name="1632-2021-5.1.8-КЖ- ТП7 - Ведом" sheetId="1" r:id="rId1"/>
  </sheets>
  <definedNames>
    <definedName name="_xlnm.Print_Titles" localSheetId="0">'1632-2021-5.1.8-КЖ- ТП7 - Ведом'!$5:$5</definedName>
  </definedNames>
  <calcPr calcId="162913"/>
</workbook>
</file>

<file path=xl/calcChain.xml><?xml version="1.0" encoding="utf-8"?>
<calcChain xmlns="http://schemas.openxmlformats.org/spreadsheetml/2006/main">
  <c r="A55" i="1" l="1"/>
  <c r="A54" i="1"/>
  <c r="A52" i="1"/>
  <c r="A51" i="1"/>
  <c r="A50" i="1"/>
  <c r="A49" i="1"/>
  <c r="A46" i="1"/>
  <c r="A45" i="1"/>
  <c r="A44" i="1"/>
  <c r="A43" i="1"/>
  <c r="A42" i="1"/>
  <c r="A41" i="1"/>
  <c r="A40" i="1"/>
  <c r="A39" i="1"/>
  <c r="A38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2" i="1"/>
  <c r="A21" i="1"/>
  <c r="A19" i="1"/>
  <c r="A18" i="1"/>
  <c r="A17" i="1"/>
  <c r="A16" i="1"/>
  <c r="A15" i="1"/>
  <c r="A13" i="1"/>
  <c r="A12" i="1"/>
  <c r="A11" i="1"/>
  <c r="A10" i="1"/>
  <c r="A9" i="1"/>
</calcChain>
</file>

<file path=xl/sharedStrings.xml><?xml version="1.0" encoding="utf-8"?>
<sst xmlns="http://schemas.openxmlformats.org/spreadsheetml/2006/main" count="240" uniqueCount="131">
  <si>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</si>
  <si>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</si>
  <si>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</si>
  <si>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</si>
  <si>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</si>
  <si>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</si>
  <si>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</si>
  <si>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</si>
  <si>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Земляные работы - 1362-2021-5.1.1-КЖ, лист 2</t>
  </si>
  <si>
    <t>Группа грунтов по трудности разработки ИГЭ1 29Б, песок средней крупности (шифр 1321-2020-00-ИГИ.1.СУБ, скв. 411)</t>
  </si>
  <si>
    <t>Уровень грунтовых вод - на отметке территории</t>
  </si>
  <si>
    <t>1</t>
  </si>
  <si>
    <t>Разработка грунта с погрузкой на автомобили-самосвалы экскаваторами с ковшом вместимостью: 0,65 (0,5-1) м3, группа грунтов 1</t>
  </si>
  <si>
    <t>1000 м3 грунта</t>
  </si>
  <si>
    <t xml:space="preserve">(169,977*98,5%) / 1000 </t>
  </si>
  <si>
    <t xml:space="preserve">1 </t>
  </si>
  <si>
    <t>2</t>
  </si>
  <si>
    <t>Разработка грунта вручную в траншеях глубиной до 2 м без креплений с откосами, группа грунтов: 1</t>
  </si>
  <si>
    <t>100 м3 грунта</t>
  </si>
  <si>
    <t xml:space="preserve">(169,977*1,75%) / 100 </t>
  </si>
  <si>
    <t>3</t>
  </si>
  <si>
    <t>Перевозка грузов автомобилями-самосвалами грузоподъемностью 10 т работающих вне карьера на расстояние: I класс груза до 1 км - в отвал
плотность ИГЭ1 принята согл.таб.4.8 тома шифр 1321-2020-00-ИГИ.1.СУБ
ТЧ п.1.1.9 ТЕР-2001 Земляные работы</t>
  </si>
  <si>
    <t>1 т груза</t>
  </si>
  <si>
    <t xml:space="preserve">28,6*1,505 </t>
  </si>
  <si>
    <t>4</t>
  </si>
  <si>
    <t xml:space="preserve">141,377*1,505 </t>
  </si>
  <si>
    <t>5</t>
  </si>
  <si>
    <t>Работа на отвале, группа грунтов: 1</t>
  </si>
  <si>
    <t xml:space="preserve">(141,377*1,1) / 1000 </t>
  </si>
  <si>
    <t>Обратная засыпка местным грунтом (песок насыпной)</t>
  </si>
  <si>
    <t>6</t>
  </si>
  <si>
    <t xml:space="preserve">(141,377*1,005) / 1000 </t>
  </si>
  <si>
    <t>7</t>
  </si>
  <si>
    <t>Перевозка грузов автомобилями-самосвалами грузоподъемностью 10 т работающих вне карьера на расстояние: I класс груза до 1 км - из отвала
плотность ИГЭ1 принята согл.таб.4.8 тома шифр 1321-2020-00-ИГИ.1.СУБ с учетом коэффициента первоначального разрыхления к=1,1</t>
  </si>
  <si>
    <t xml:space="preserve">141,377*1,005*1,505/1,1 </t>
  </si>
  <si>
    <t>8</t>
  </si>
  <si>
    <t>Засыпка траншей и котлованов с перемещением грунта до 5 м бульдозерами мощностью: 79 кВт (108 л.с.), группа грунтов 1</t>
  </si>
  <si>
    <t xml:space="preserve">(141,377) / 1000 </t>
  </si>
  <si>
    <t>9</t>
  </si>
  <si>
    <t>Уплотнение грунта прицепными катками на пневмоколесном ходу 25 т на первый проход по одному следу при толщине слоя: 30 см
СНиП III-8-76 прил. 3: грунт несвязный, К=0,95, 6 проходов</t>
  </si>
  <si>
    <t>1000 м3 уплотненного грунта</t>
  </si>
  <si>
    <t>ОП п.15</t>
  </si>
  <si>
    <t>10</t>
  </si>
  <si>
    <t>На каждый последующий проход по одному следу добавлять: к расценке 01-02-001-02
К=5</t>
  </si>
  <si>
    <t>Уплотнение основания по фундамент до к=0,98 (ОП п.12, л.1)</t>
  </si>
  <si>
    <t>11</t>
  </si>
  <si>
    <t>Уплотнение грунта прицепными катками на пневмоколесном ходу 25 т на первый проход по одному следу при толщине слоя: 60 см
СНиП III-8-76 прил. 3: грунт несвязный, К=0,98, 8 проходов
ОП п.13, л.3 п.4</t>
  </si>
  <si>
    <t>ОП п.13, л.3 п.4</t>
  </si>
  <si>
    <t xml:space="preserve">(70,173*0,6) / 1000 </t>
  </si>
  <si>
    <t>12</t>
  </si>
  <si>
    <t>На каждый последующий проход по одному следу добавлять: к расценке 01-02-001-06
К=7</t>
  </si>
  <si>
    <t>Раздел 2. Фундаментная плита ФПм 1</t>
  </si>
  <si>
    <t>13</t>
  </si>
  <si>
    <t>Устройство бетонной подготовки</t>
  </si>
  <si>
    <t>100 м3 бетона, бутобетона и железобетона в деле</t>
  </si>
  <si>
    <t xml:space="preserve">6,2 / 100 </t>
  </si>
  <si>
    <t>14</t>
  </si>
  <si>
    <t>Автобетоносмесители: 4 м3</t>
  </si>
  <si>
    <t>маш.-ч</t>
  </si>
  <si>
    <t xml:space="preserve">1,28*0,6 </t>
  </si>
  <si>
    <t>15</t>
  </si>
  <si>
    <t>Бетон тяжелый, класс: В10 (М150)</t>
  </si>
  <si>
    <t>м3</t>
  </si>
  <si>
    <t xml:space="preserve"> </t>
  </si>
  <si>
    <t>16</t>
  </si>
  <si>
    <t>Устройство фундаментных плит железобетонных: плоских</t>
  </si>
  <si>
    <t xml:space="preserve">17,5 / 100 </t>
  </si>
  <si>
    <t>17</t>
  </si>
  <si>
    <t xml:space="preserve">5,24*0,45 </t>
  </si>
  <si>
    <t>18</t>
  </si>
  <si>
    <t>Бетон тяжелый, класс: В25 W8</t>
  </si>
  <si>
    <t>19</t>
  </si>
  <si>
    <t>Горячекатаная арматурная сталь гладкая класса А-I, диаметром: 8 мм</t>
  </si>
  <si>
    <t>т</t>
  </si>
  <si>
    <t xml:space="preserve">188*0,75*0,001 </t>
  </si>
  <si>
    <t>20</t>
  </si>
  <si>
    <t>Надбавки к ценам заготовок за сборку и сварку каркасов и сеток: пространственных, диаметром 8 мм</t>
  </si>
  <si>
    <t>21</t>
  </si>
  <si>
    <t>Горячекатанная арматурная сталь класса А500 С, диаметром: 12 мм</t>
  </si>
  <si>
    <t xml:space="preserve">1293,07*0,001 </t>
  </si>
  <si>
    <t>22</t>
  </si>
  <si>
    <t>Надбавки к ценам заготовок за сборку и сварку каркасов и сеток: плоских, диаметром 12 мм</t>
  </si>
  <si>
    <t>23</t>
  </si>
  <si>
    <t>Устройство подстилающих слоев: песчаных</t>
  </si>
  <si>
    <t>1 м3 подстилающего слоя</t>
  </si>
  <si>
    <t>24</t>
  </si>
  <si>
    <t>Песок среднезернистый м.к. 2-2,5</t>
  </si>
  <si>
    <t>25</t>
  </si>
  <si>
    <t>Гидроизоляция боковая обмазочная битумная в 2 слоя по выровненной поверхности бутовой кладки, кирпичу, бетону (ОУ п.14 лист1)</t>
  </si>
  <si>
    <t>100 м2 изолируемой поверхности</t>
  </si>
  <si>
    <t xml:space="preserve">(1,92*(10,49*2+5,57*2)) / 100 </t>
  </si>
  <si>
    <t>Раздел 3. Фундаментная плита ФПм 1</t>
  </si>
  <si>
    <t>26</t>
  </si>
  <si>
    <t xml:space="preserve">0,9 / 100 </t>
  </si>
  <si>
    <t>27</t>
  </si>
  <si>
    <t xml:space="preserve">0,19*0,6 </t>
  </si>
  <si>
    <t>28</t>
  </si>
  <si>
    <t>29</t>
  </si>
  <si>
    <t xml:space="preserve">4 / 100 </t>
  </si>
  <si>
    <t>30</t>
  </si>
  <si>
    <t xml:space="preserve">1,2*0,45 </t>
  </si>
  <si>
    <t>31</t>
  </si>
  <si>
    <t>Бетон тяжелый, класс: В25 (М350) W8</t>
  </si>
  <si>
    <t>32</t>
  </si>
  <si>
    <t xml:space="preserve">200,70*0,001 </t>
  </si>
  <si>
    <t>33</t>
  </si>
  <si>
    <t xml:space="preserve">123,48*0,001 </t>
  </si>
  <si>
    <t>34</t>
  </si>
  <si>
    <t xml:space="preserve">(0,45*(2*2+2*4)) / 100 </t>
  </si>
  <si>
    <t>Раздел 4. Перевозка</t>
  </si>
  <si>
    <t>Перевозка материалов (арматура металл 140 км. ОП "МКМ-СПб")</t>
  </si>
  <si>
    <t>35</t>
  </si>
  <si>
    <t>Арматура, металлопрокат, трубопрокат и металлоконструкции
 201-1271, 204-0109, 204-0002,  204-0003,  204-0134,  204-0108</t>
  </si>
  <si>
    <t>36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</si>
  <si>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 класс груза</t>
  </si>
  <si>
    <t>37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</si>
  <si>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140 км I класс груза</t>
  </si>
  <si>
    <t>38</t>
  </si>
  <si>
    <t>Разгрузочные работы при автомобильных перевозках: металлических конструкций массой до 1 т</t>
  </si>
  <si>
    <t>Товарный бетон - 62 км. ООО "КДСК"</t>
  </si>
  <si>
    <t>39</t>
  </si>
  <si>
    <t>Товарный бетон</t>
  </si>
  <si>
    <t xml:space="preserve">29,06*2,45 </t>
  </si>
  <si>
    <t>40</t>
  </si>
  <si>
    <t>Перевозка бетонных смесей и строительных растворов, готовых к употреблению, автобетоносмесителем 6 м3: до 32 км; класс груза 1 (добавляется до 62 км)</t>
  </si>
  <si>
    <t>Составил:</t>
  </si>
  <si>
    <t>(Пахомкина И.В.)</t>
  </si>
  <si>
    <t/>
  </si>
  <si>
    <t>[должность, подпись (инициалы, фамилия)]</t>
  </si>
  <si>
    <t>Проверил:</t>
  </si>
  <si>
    <t>(Караханова С.В.)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</si>
</sst>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"/>
    <numFmt numFmtId="167" formatCode="0.0"/>
    <numFmt numFmtId="168" formatCode="0.0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69"/>
  <sheetViews>
    <sheetView tabSelected="1" workbookViewId="0">
      <selection activeCell="G5" sqref="G5:H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8" customFormat="1" ht="18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3" t="s">
        <v>7</v>
      </c>
      <c r="H4" s="33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4">
        <v>7</v>
      </c>
      <c r="H5" s="35"/>
    </row>
    <row r="6" spans="1:18" customFormat="1" ht="15" x14ac:dyDescent="0.25">
      <c r="A6" s="36" t="s">
        <v>8</v>
      </c>
      <c r="B6" s="36"/>
      <c r="C6" s="36"/>
      <c r="D6" s="36"/>
      <c r="E6" s="36"/>
      <c r="F6" s="36"/>
      <c r="G6" s="36"/>
      <c r="H6" s="36"/>
      <c r="Q6" s="9" t="s">
        <v>8</v>
      </c>
    </row>
    <row r="7" spans="1:18" customFormat="1" ht="15" x14ac:dyDescent="0.25">
      <c r="A7" s="37" t="s">
        <v>9</v>
      </c>
      <c r="B7" s="37"/>
      <c r="C7" s="37"/>
      <c r="D7" s="37"/>
      <c r="E7" s="37"/>
      <c r="F7" s="37"/>
      <c r="G7" s="37"/>
      <c r="H7" s="37"/>
      <c r="Q7" s="9"/>
      <c r="R7" s="10" t="s">
        <v>9</v>
      </c>
    </row>
    <row r="8" spans="1:18" customFormat="1" ht="15" x14ac:dyDescent="0.25">
      <c r="A8" s="37" t="s">
        <v>10</v>
      </c>
      <c r="B8" s="37"/>
      <c r="C8" s="37"/>
      <c r="D8" s="37"/>
      <c r="E8" s="37"/>
      <c r="F8" s="37"/>
      <c r="G8" s="37"/>
      <c r="H8" s="37"/>
      <c r="Q8" s="9"/>
      <c r="R8" s="10" t="s">
        <v>10</v>
      </c>
    </row>
    <row r="9" spans="1:18" customFormat="1" ht="33.75" x14ac:dyDescent="0.25">
      <c r="A9" s="11">
        <f>IF(J9&lt;&gt;"",COUNTA(J$1:J9),"")</f>
        <v>1</v>
      </c>
      <c r="B9" s="12" t="s">
        <v>11</v>
      </c>
      <c r="C9" s="13" t="s">
        <v>12</v>
      </c>
      <c r="D9" s="14" t="s">
        <v>13</v>
      </c>
      <c r="E9" s="15">
        <v>0.16700000000000001</v>
      </c>
      <c r="F9" s="13"/>
      <c r="G9" s="16"/>
      <c r="H9" s="13" t="s">
        <v>14</v>
      </c>
      <c r="J9" s="2" t="s">
        <v>15</v>
      </c>
      <c r="Q9" s="9"/>
      <c r="R9" s="10"/>
    </row>
    <row r="10" spans="1:18" customFormat="1" ht="22.5" x14ac:dyDescent="0.25">
      <c r="A10" s="11">
        <f>IF(J10&lt;&gt;"",COUNTA(J$1:J10),"")</f>
        <v>2</v>
      </c>
      <c r="B10" s="12" t="s">
        <v>16</v>
      </c>
      <c r="C10" s="13" t="s">
        <v>17</v>
      </c>
      <c r="D10" s="14" t="s">
        <v>18</v>
      </c>
      <c r="E10" s="17">
        <v>0.03</v>
      </c>
      <c r="F10" s="13"/>
      <c r="G10" s="16"/>
      <c r="H10" s="13" t="s">
        <v>19</v>
      </c>
      <c r="J10" s="2" t="s">
        <v>15</v>
      </c>
      <c r="Q10" s="9"/>
      <c r="R10" s="10"/>
    </row>
    <row r="11" spans="1:18" customFormat="1" ht="67.5" x14ac:dyDescent="0.25">
      <c r="A11" s="11">
        <f>IF(J11&lt;&gt;"",COUNTA(J$1:J11),"")</f>
        <v>3</v>
      </c>
      <c r="B11" s="12" t="s">
        <v>20</v>
      </c>
      <c r="C11" s="13" t="s">
        <v>21</v>
      </c>
      <c r="D11" s="14" t="s">
        <v>22</v>
      </c>
      <c r="E11" s="15">
        <v>43.042999999999999</v>
      </c>
      <c r="F11" s="13"/>
      <c r="G11" s="16"/>
      <c r="H11" s="13" t="s">
        <v>23</v>
      </c>
      <c r="J11" s="2" t="s">
        <v>15</v>
      </c>
      <c r="Q11" s="9"/>
      <c r="R11" s="10"/>
    </row>
    <row r="12" spans="1:18" customFormat="1" ht="67.5" x14ac:dyDescent="0.25">
      <c r="A12" s="11">
        <f>IF(J12&lt;&gt;"",COUNTA(J$1:J12),"")</f>
        <v>4</v>
      </c>
      <c r="B12" s="12" t="s">
        <v>24</v>
      </c>
      <c r="C12" s="13" t="s">
        <v>21</v>
      </c>
      <c r="D12" s="14" t="s">
        <v>22</v>
      </c>
      <c r="E12" s="15">
        <v>212.77199999999999</v>
      </c>
      <c r="F12" s="13"/>
      <c r="G12" s="16"/>
      <c r="H12" s="13" t="s">
        <v>25</v>
      </c>
      <c r="J12" s="2" t="s">
        <v>15</v>
      </c>
      <c r="Q12" s="9"/>
      <c r="R12" s="10"/>
    </row>
    <row r="13" spans="1:18" customFormat="1" ht="22.5" x14ac:dyDescent="0.25">
      <c r="A13" s="11">
        <f>IF(J13&lt;&gt;"",COUNTA(J$1:J13),"")</f>
        <v>5</v>
      </c>
      <c r="B13" s="12" t="s">
        <v>26</v>
      </c>
      <c r="C13" s="13" t="s">
        <v>27</v>
      </c>
      <c r="D13" s="14" t="s">
        <v>13</v>
      </c>
      <c r="E13" s="15">
        <v>0.156</v>
      </c>
      <c r="F13" s="13"/>
      <c r="G13" s="16"/>
      <c r="H13" s="13" t="s">
        <v>28</v>
      </c>
      <c r="J13" s="2" t="s">
        <v>15</v>
      </c>
      <c r="Q13" s="9"/>
      <c r="R13" s="10"/>
    </row>
    <row r="14" spans="1:18" customFormat="1" ht="15" x14ac:dyDescent="0.25">
      <c r="A14" s="37" t="s">
        <v>29</v>
      </c>
      <c r="B14" s="37"/>
      <c r="C14" s="37"/>
      <c r="D14" s="37"/>
      <c r="E14" s="37"/>
      <c r="F14" s="37"/>
      <c r="G14" s="37"/>
      <c r="H14" s="37"/>
      <c r="Q14" s="9"/>
      <c r="R14" s="10" t="s">
        <v>29</v>
      </c>
    </row>
    <row r="15" spans="1:18" customFormat="1" ht="33.75" x14ac:dyDescent="0.25">
      <c r="A15" s="11">
        <f>IF(J15&lt;&gt;"",COUNTA(J$1:J15),"")</f>
        <v>6</v>
      </c>
      <c r="B15" s="12" t="s">
        <v>30</v>
      </c>
      <c r="C15" s="13" t="s">
        <v>12</v>
      </c>
      <c r="D15" s="14" t="s">
        <v>13</v>
      </c>
      <c r="E15" s="15">
        <v>0.14199999999999999</v>
      </c>
      <c r="F15" s="13"/>
      <c r="G15" s="16"/>
      <c r="H15" s="13" t="s">
        <v>31</v>
      </c>
      <c r="J15" s="2" t="s">
        <v>15</v>
      </c>
      <c r="Q15" s="9"/>
      <c r="R15" s="10"/>
    </row>
    <row r="16" spans="1:18" customFormat="1" ht="67.5" x14ac:dyDescent="0.25">
      <c r="A16" s="11">
        <f>IF(J16&lt;&gt;"",COUNTA(J$1:J16),"")</f>
        <v>7</v>
      </c>
      <c r="B16" s="12" t="s">
        <v>32</v>
      </c>
      <c r="C16" s="13" t="s">
        <v>33</v>
      </c>
      <c r="D16" s="14" t="s">
        <v>22</v>
      </c>
      <c r="E16" s="15">
        <v>194.39699999999999</v>
      </c>
      <c r="F16" s="13"/>
      <c r="G16" s="16"/>
      <c r="H16" s="13" t="s">
        <v>34</v>
      </c>
      <c r="J16" s="2" t="s">
        <v>15</v>
      </c>
      <c r="Q16" s="9"/>
      <c r="R16" s="10"/>
    </row>
    <row r="17" spans="1:18" customFormat="1" ht="33.75" x14ac:dyDescent="0.25">
      <c r="A17" s="11">
        <f>IF(J17&lt;&gt;"",COUNTA(J$1:J17),"")</f>
        <v>8</v>
      </c>
      <c r="B17" s="12" t="s">
        <v>35</v>
      </c>
      <c r="C17" s="13" t="s">
        <v>36</v>
      </c>
      <c r="D17" s="14" t="s">
        <v>13</v>
      </c>
      <c r="E17" s="15">
        <v>0.14099999999999999</v>
      </c>
      <c r="F17" s="13"/>
      <c r="G17" s="16"/>
      <c r="H17" s="13" t="s">
        <v>37</v>
      </c>
      <c r="J17" s="2" t="s">
        <v>15</v>
      </c>
      <c r="Q17" s="9"/>
      <c r="R17" s="10"/>
    </row>
    <row r="18" spans="1:18" customFormat="1" ht="56.25" x14ac:dyDescent="0.25">
      <c r="A18" s="11">
        <f>IF(J18&lt;&gt;"",COUNTA(J$1:J18),"")</f>
        <v>9</v>
      </c>
      <c r="B18" s="12" t="s">
        <v>38</v>
      </c>
      <c r="C18" s="13" t="s">
        <v>39</v>
      </c>
      <c r="D18" s="14" t="s">
        <v>40</v>
      </c>
      <c r="E18" s="15">
        <v>0.14099999999999999</v>
      </c>
      <c r="F18" s="13" t="s">
        <v>41</v>
      </c>
      <c r="G18" s="16"/>
      <c r="H18" s="13" t="s">
        <v>37</v>
      </c>
      <c r="J18" s="2" t="s">
        <v>15</v>
      </c>
      <c r="Q18" s="9"/>
      <c r="R18" s="10"/>
    </row>
    <row r="19" spans="1:18" customFormat="1" ht="33.75" x14ac:dyDescent="0.25">
      <c r="A19" s="11">
        <f>IF(J19&lt;&gt;"",COUNTA(J$1:J19),"")</f>
        <v>10</v>
      </c>
      <c r="B19" s="12" t="s">
        <v>42</v>
      </c>
      <c r="C19" s="13" t="s">
        <v>43</v>
      </c>
      <c r="D19" s="14" t="s">
        <v>40</v>
      </c>
      <c r="E19" s="15">
        <v>0.14099999999999999</v>
      </c>
      <c r="F19" s="13"/>
      <c r="G19" s="16"/>
      <c r="H19" s="13" t="s">
        <v>37</v>
      </c>
      <c r="J19" s="2" t="s">
        <v>15</v>
      </c>
      <c r="Q19" s="9"/>
      <c r="R19" s="10"/>
    </row>
    <row r="20" spans="1:18" customFormat="1" ht="15" x14ac:dyDescent="0.25">
      <c r="A20" s="37" t="s">
        <v>44</v>
      </c>
      <c r="B20" s="37"/>
      <c r="C20" s="37"/>
      <c r="D20" s="37"/>
      <c r="E20" s="37"/>
      <c r="F20" s="37"/>
      <c r="G20" s="37"/>
      <c r="H20" s="37"/>
      <c r="Q20" s="9"/>
      <c r="R20" s="10" t="s">
        <v>44</v>
      </c>
    </row>
    <row r="21" spans="1:18" customFormat="1" ht="67.5" x14ac:dyDescent="0.25">
      <c r="A21" s="11">
        <f>IF(J21&lt;&gt;"",COUNTA(J$1:J21),"")</f>
        <v>11</v>
      </c>
      <c r="B21" s="12" t="s">
        <v>45</v>
      </c>
      <c r="C21" s="13" t="s">
        <v>46</v>
      </c>
      <c r="D21" s="14" t="s">
        <v>40</v>
      </c>
      <c r="E21" s="15">
        <v>4.2000000000000003E-2</v>
      </c>
      <c r="F21" s="13" t="s">
        <v>47</v>
      </c>
      <c r="G21" s="16"/>
      <c r="H21" s="13" t="s">
        <v>48</v>
      </c>
      <c r="J21" s="2" t="s">
        <v>15</v>
      </c>
      <c r="Q21" s="9"/>
      <c r="R21" s="10"/>
    </row>
    <row r="22" spans="1:18" customFormat="1" ht="33.75" x14ac:dyDescent="0.25">
      <c r="A22" s="11">
        <f>IF(J22&lt;&gt;"",COUNTA(J$1:J22),"")</f>
        <v>12</v>
      </c>
      <c r="B22" s="12" t="s">
        <v>49</v>
      </c>
      <c r="C22" s="13" t="s">
        <v>50</v>
      </c>
      <c r="D22" s="14" t="s">
        <v>40</v>
      </c>
      <c r="E22" s="15">
        <v>4.2000000000000003E-2</v>
      </c>
      <c r="F22" s="13"/>
      <c r="G22" s="16"/>
      <c r="H22" s="13" t="s">
        <v>48</v>
      </c>
      <c r="J22" s="2" t="s">
        <v>15</v>
      </c>
      <c r="Q22" s="9"/>
      <c r="R22" s="10"/>
    </row>
    <row r="23" spans="1:18" customFormat="1" ht="15" x14ac:dyDescent="0.25">
      <c r="A23" s="36" t="s">
        <v>51</v>
      </c>
      <c r="B23" s="36"/>
      <c r="C23" s="36"/>
      <c r="D23" s="36"/>
      <c r="E23" s="36"/>
      <c r="F23" s="36"/>
      <c r="G23" s="36"/>
      <c r="H23" s="36"/>
      <c r="Q23" s="9" t="s">
        <v>51</v>
      </c>
      <c r="R23" s="10"/>
    </row>
    <row r="24" spans="1:18" customFormat="1" ht="67.5" x14ac:dyDescent="0.25">
      <c r="A24" s="11">
        <f>IF(J24&lt;&gt;"",COUNTA(J$1:J24),"")</f>
        <v>13</v>
      </c>
      <c r="B24" s="12" t="s">
        <v>52</v>
      </c>
      <c r="C24" s="13" t="s">
        <v>53</v>
      </c>
      <c r="D24" s="14" t="s">
        <v>54</v>
      </c>
      <c r="E24" s="15">
        <v>6.2E-2</v>
      </c>
      <c r="F24" s="13"/>
      <c r="G24" s="16"/>
      <c r="H24" s="13" t="s">
        <v>55</v>
      </c>
      <c r="J24" s="2" t="s">
        <v>15</v>
      </c>
      <c r="Q24" s="9"/>
      <c r="R24" s="10"/>
    </row>
    <row r="25" spans="1:18" customFormat="1" ht="15" x14ac:dyDescent="0.25">
      <c r="A25" s="11">
        <f>IF(J25&lt;&gt;"",COUNTA(J$1:J25),"")</f>
        <v>14</v>
      </c>
      <c r="B25" s="12" t="s">
        <v>56</v>
      </c>
      <c r="C25" s="13" t="s">
        <v>57</v>
      </c>
      <c r="D25" s="14" t="s">
        <v>58</v>
      </c>
      <c r="E25" s="15">
        <v>0.76800000000000002</v>
      </c>
      <c r="F25" s="13"/>
      <c r="G25" s="16"/>
      <c r="H25" s="13" t="s">
        <v>59</v>
      </c>
      <c r="J25" s="2" t="s">
        <v>15</v>
      </c>
      <c r="Q25" s="9"/>
      <c r="R25" s="10"/>
    </row>
    <row r="26" spans="1:18" customFormat="1" ht="15" x14ac:dyDescent="0.25">
      <c r="A26" s="11">
        <f>IF(J26&lt;&gt;"",COUNTA(J$1:J26),"")</f>
        <v>15</v>
      </c>
      <c r="B26" s="12" t="s">
        <v>60</v>
      </c>
      <c r="C26" s="13" t="s">
        <v>61</v>
      </c>
      <c r="D26" s="14" t="s">
        <v>62</v>
      </c>
      <c r="E26" s="15">
        <v>6.3239999999999998</v>
      </c>
      <c r="F26" s="13"/>
      <c r="G26" s="16"/>
      <c r="H26" s="13" t="s">
        <v>63</v>
      </c>
      <c r="J26" s="2" t="s">
        <v>15</v>
      </c>
      <c r="Q26" s="9"/>
      <c r="R26" s="10"/>
    </row>
    <row r="27" spans="1:18" customFormat="1" ht="67.5" x14ac:dyDescent="0.25">
      <c r="A27" s="11">
        <f>IF(J27&lt;&gt;"",COUNTA(J$1:J27),"")</f>
        <v>16</v>
      </c>
      <c r="B27" s="12" t="s">
        <v>64</v>
      </c>
      <c r="C27" s="13" t="s">
        <v>65</v>
      </c>
      <c r="D27" s="14" t="s">
        <v>54</v>
      </c>
      <c r="E27" s="15">
        <v>0.17499999999999999</v>
      </c>
      <c r="F27" s="13"/>
      <c r="G27" s="16"/>
      <c r="H27" s="13" t="s">
        <v>66</v>
      </c>
      <c r="J27" s="2" t="s">
        <v>15</v>
      </c>
      <c r="Q27" s="9"/>
      <c r="R27" s="10"/>
    </row>
    <row r="28" spans="1:18" customFormat="1" ht="15" x14ac:dyDescent="0.25">
      <c r="A28" s="11">
        <f>IF(J28&lt;&gt;"",COUNTA(J$1:J28),"")</f>
        <v>17</v>
      </c>
      <c r="B28" s="12" t="s">
        <v>67</v>
      </c>
      <c r="C28" s="13" t="s">
        <v>57</v>
      </c>
      <c r="D28" s="14" t="s">
        <v>58</v>
      </c>
      <c r="E28" s="15">
        <v>2.3580000000000001</v>
      </c>
      <c r="F28" s="13"/>
      <c r="G28" s="16"/>
      <c r="H28" s="13" t="s">
        <v>68</v>
      </c>
      <c r="J28" s="2" t="s">
        <v>15</v>
      </c>
      <c r="Q28" s="9"/>
      <c r="R28" s="10"/>
    </row>
    <row r="29" spans="1:18" customFormat="1" ht="15" x14ac:dyDescent="0.25">
      <c r="A29" s="11">
        <f>IF(J29&lt;&gt;"",COUNTA(J$1:J29),"")</f>
        <v>18</v>
      </c>
      <c r="B29" s="12" t="s">
        <v>69</v>
      </c>
      <c r="C29" s="13" t="s">
        <v>70</v>
      </c>
      <c r="D29" s="14" t="s">
        <v>62</v>
      </c>
      <c r="E29" s="18">
        <v>17.762499999999999</v>
      </c>
      <c r="F29" s="13"/>
      <c r="G29" s="16"/>
      <c r="H29" s="13" t="s">
        <v>63</v>
      </c>
      <c r="J29" s="2" t="s">
        <v>15</v>
      </c>
      <c r="Q29" s="9"/>
      <c r="R29" s="10"/>
    </row>
    <row r="30" spans="1:18" customFormat="1" ht="22.5" x14ac:dyDescent="0.25">
      <c r="A30" s="11">
        <f>IF(J30&lt;&gt;"",COUNTA(J$1:J30),"")</f>
        <v>19</v>
      </c>
      <c r="B30" s="12" t="s">
        <v>71</v>
      </c>
      <c r="C30" s="13" t="s">
        <v>72</v>
      </c>
      <c r="D30" s="14" t="s">
        <v>73</v>
      </c>
      <c r="E30" s="15">
        <v>0.14099999999999999</v>
      </c>
      <c r="F30" s="13"/>
      <c r="G30" s="16"/>
      <c r="H30" s="13" t="s">
        <v>74</v>
      </c>
      <c r="J30" s="2" t="s">
        <v>15</v>
      </c>
      <c r="Q30" s="9"/>
      <c r="R30" s="10"/>
    </row>
    <row r="31" spans="1:18" customFormat="1" ht="22.5" x14ac:dyDescent="0.25">
      <c r="A31" s="11">
        <f>IF(J31&lt;&gt;"",COUNTA(J$1:J31),"")</f>
        <v>20</v>
      </c>
      <c r="B31" s="12" t="s">
        <v>75</v>
      </c>
      <c r="C31" s="13" t="s">
        <v>76</v>
      </c>
      <c r="D31" s="14" t="s">
        <v>73</v>
      </c>
      <c r="E31" s="15">
        <v>0.14099999999999999</v>
      </c>
      <c r="F31" s="13"/>
      <c r="G31" s="16"/>
      <c r="H31" s="13" t="s">
        <v>63</v>
      </c>
      <c r="J31" s="2" t="s">
        <v>15</v>
      </c>
      <c r="Q31" s="9"/>
      <c r="R31" s="10"/>
    </row>
    <row r="32" spans="1:18" customFormat="1" ht="22.5" x14ac:dyDescent="0.25">
      <c r="A32" s="11">
        <f>IF(J32&lt;&gt;"",COUNTA(J$1:J32),"")</f>
        <v>21</v>
      </c>
      <c r="B32" s="12" t="s">
        <v>77</v>
      </c>
      <c r="C32" s="13" t="s">
        <v>78</v>
      </c>
      <c r="D32" s="14" t="s">
        <v>73</v>
      </c>
      <c r="E32" s="19">
        <v>1.2930699999999999</v>
      </c>
      <c r="F32" s="13"/>
      <c r="G32" s="16"/>
      <c r="H32" s="13" t="s">
        <v>79</v>
      </c>
      <c r="J32" s="2" t="s">
        <v>15</v>
      </c>
      <c r="Q32" s="9"/>
      <c r="R32" s="10"/>
    </row>
    <row r="33" spans="1:18" customFormat="1" ht="22.5" x14ac:dyDescent="0.25">
      <c r="A33" s="11">
        <f>IF(J33&lt;&gt;"",COUNTA(J$1:J33),"")</f>
        <v>22</v>
      </c>
      <c r="B33" s="12" t="s">
        <v>80</v>
      </c>
      <c r="C33" s="13" t="s">
        <v>81</v>
      </c>
      <c r="D33" s="14" t="s">
        <v>73</v>
      </c>
      <c r="E33" s="18">
        <v>1.2930999999999999</v>
      </c>
      <c r="F33" s="13"/>
      <c r="G33" s="16"/>
      <c r="H33" s="13" t="s">
        <v>79</v>
      </c>
      <c r="J33" s="2" t="s">
        <v>15</v>
      </c>
      <c r="Q33" s="9"/>
      <c r="R33" s="10"/>
    </row>
    <row r="34" spans="1:18" customFormat="1" ht="33.75" x14ac:dyDescent="0.25">
      <c r="A34" s="11">
        <f>IF(J34&lt;&gt;"",COUNTA(J$1:J34),"")</f>
        <v>23</v>
      </c>
      <c r="B34" s="12" t="s">
        <v>82</v>
      </c>
      <c r="C34" s="13" t="s">
        <v>83</v>
      </c>
      <c r="D34" s="14" t="s">
        <v>84</v>
      </c>
      <c r="E34" s="20">
        <v>2.5</v>
      </c>
      <c r="F34" s="13"/>
      <c r="G34" s="16"/>
      <c r="H34" s="13" t="s">
        <v>63</v>
      </c>
      <c r="J34" s="2" t="s">
        <v>15</v>
      </c>
      <c r="Q34" s="9"/>
      <c r="R34" s="10"/>
    </row>
    <row r="35" spans="1:18" customFormat="1" ht="15" x14ac:dyDescent="0.25">
      <c r="A35" s="11">
        <f>IF(J35&lt;&gt;"",COUNTA(J$1:J35),"")</f>
        <v>24</v>
      </c>
      <c r="B35" s="12" t="s">
        <v>85</v>
      </c>
      <c r="C35" s="13" t="s">
        <v>86</v>
      </c>
      <c r="D35" s="14" t="s">
        <v>62</v>
      </c>
      <c r="E35" s="21">
        <v>3</v>
      </c>
      <c r="F35" s="13"/>
      <c r="G35" s="16"/>
      <c r="H35" s="13" t="s">
        <v>63</v>
      </c>
      <c r="J35" s="2" t="s">
        <v>15</v>
      </c>
      <c r="Q35" s="9"/>
      <c r="R35" s="10"/>
    </row>
    <row r="36" spans="1:18" customFormat="1" ht="33.75" x14ac:dyDescent="0.25">
      <c r="A36" s="11">
        <f>IF(J36&lt;&gt;"",COUNTA(J$1:J36),"")</f>
        <v>25</v>
      </c>
      <c r="B36" s="12" t="s">
        <v>87</v>
      </c>
      <c r="C36" s="13" t="s">
        <v>88</v>
      </c>
      <c r="D36" s="14" t="s">
        <v>89</v>
      </c>
      <c r="E36" s="22">
        <v>0.61670400000000003</v>
      </c>
      <c r="F36" s="13"/>
      <c r="G36" s="16"/>
      <c r="H36" s="13" t="s">
        <v>90</v>
      </c>
      <c r="J36" s="2" t="s">
        <v>15</v>
      </c>
      <c r="Q36" s="9"/>
      <c r="R36" s="10"/>
    </row>
    <row r="37" spans="1:18" customFormat="1" ht="15" x14ac:dyDescent="0.25">
      <c r="A37" s="36" t="s">
        <v>91</v>
      </c>
      <c r="B37" s="36"/>
      <c r="C37" s="36"/>
      <c r="D37" s="36"/>
      <c r="E37" s="36"/>
      <c r="F37" s="36"/>
      <c r="G37" s="36"/>
      <c r="H37" s="36"/>
      <c r="Q37" s="9" t="s">
        <v>91</v>
      </c>
      <c r="R37" s="10"/>
    </row>
    <row r="38" spans="1:18" customFormat="1" ht="67.5" x14ac:dyDescent="0.25">
      <c r="A38" s="11">
        <f>IF(J38&lt;&gt;"",COUNTA(J$1:J38),"")</f>
        <v>26</v>
      </c>
      <c r="B38" s="12" t="s">
        <v>92</v>
      </c>
      <c r="C38" s="13" t="s">
        <v>53</v>
      </c>
      <c r="D38" s="14" t="s">
        <v>54</v>
      </c>
      <c r="E38" s="15">
        <v>8.9999999999999993E-3</v>
      </c>
      <c r="F38" s="13"/>
      <c r="G38" s="16"/>
      <c r="H38" s="13" t="s">
        <v>93</v>
      </c>
      <c r="J38" s="2" t="s">
        <v>15</v>
      </c>
      <c r="Q38" s="9"/>
      <c r="R38" s="10"/>
    </row>
    <row r="39" spans="1:18" customFormat="1" ht="15" x14ac:dyDescent="0.25">
      <c r="A39" s="11">
        <f>IF(J39&lt;&gt;"",COUNTA(J$1:J39),"")</f>
        <v>27</v>
      </c>
      <c r="B39" s="12" t="s">
        <v>94</v>
      </c>
      <c r="C39" s="13" t="s">
        <v>57</v>
      </c>
      <c r="D39" s="14" t="s">
        <v>58</v>
      </c>
      <c r="E39" s="15">
        <v>0.114</v>
      </c>
      <c r="F39" s="13"/>
      <c r="G39" s="16"/>
      <c r="H39" s="13" t="s">
        <v>95</v>
      </c>
      <c r="J39" s="2" t="s">
        <v>15</v>
      </c>
      <c r="Q39" s="9"/>
      <c r="R39" s="10"/>
    </row>
    <row r="40" spans="1:18" customFormat="1" ht="15" x14ac:dyDescent="0.25">
      <c r="A40" s="11">
        <f>IF(J40&lt;&gt;"",COUNTA(J$1:J40),"")</f>
        <v>28</v>
      </c>
      <c r="B40" s="12" t="s">
        <v>96</v>
      </c>
      <c r="C40" s="13" t="s">
        <v>61</v>
      </c>
      <c r="D40" s="14" t="s">
        <v>62</v>
      </c>
      <c r="E40" s="15">
        <v>0.91800000000000004</v>
      </c>
      <c r="F40" s="13"/>
      <c r="G40" s="16"/>
      <c r="H40" s="13" t="s">
        <v>63</v>
      </c>
      <c r="J40" s="2" t="s">
        <v>15</v>
      </c>
      <c r="Q40" s="9"/>
      <c r="R40" s="10"/>
    </row>
    <row r="41" spans="1:18" customFormat="1" ht="67.5" x14ac:dyDescent="0.25">
      <c r="A41" s="11">
        <f>IF(J41&lt;&gt;"",COUNTA(J$1:J41),"")</f>
        <v>29</v>
      </c>
      <c r="B41" s="12" t="s">
        <v>97</v>
      </c>
      <c r="C41" s="13" t="s">
        <v>65</v>
      </c>
      <c r="D41" s="14" t="s">
        <v>54</v>
      </c>
      <c r="E41" s="17">
        <v>0.04</v>
      </c>
      <c r="F41" s="13"/>
      <c r="G41" s="16"/>
      <c r="H41" s="13" t="s">
        <v>98</v>
      </c>
      <c r="J41" s="2" t="s">
        <v>15</v>
      </c>
      <c r="Q41" s="9"/>
      <c r="R41" s="10"/>
    </row>
    <row r="42" spans="1:18" customFormat="1" ht="15" x14ac:dyDescent="0.25">
      <c r="A42" s="11">
        <f>IF(J42&lt;&gt;"",COUNTA(J$1:J42),"")</f>
        <v>30</v>
      </c>
      <c r="B42" s="12" t="s">
        <v>99</v>
      </c>
      <c r="C42" s="13" t="s">
        <v>57</v>
      </c>
      <c r="D42" s="14" t="s">
        <v>58</v>
      </c>
      <c r="E42" s="17">
        <v>0.54</v>
      </c>
      <c r="F42" s="13"/>
      <c r="G42" s="16"/>
      <c r="H42" s="13" t="s">
        <v>100</v>
      </c>
      <c r="J42" s="2" t="s">
        <v>15</v>
      </c>
      <c r="Q42" s="9"/>
      <c r="R42" s="10"/>
    </row>
    <row r="43" spans="1:18" customFormat="1" ht="15" x14ac:dyDescent="0.25">
      <c r="A43" s="11">
        <f>IF(J43&lt;&gt;"",COUNTA(J$1:J43),"")</f>
        <v>31</v>
      </c>
      <c r="B43" s="12" t="s">
        <v>101</v>
      </c>
      <c r="C43" s="13" t="s">
        <v>102</v>
      </c>
      <c r="D43" s="14" t="s">
        <v>62</v>
      </c>
      <c r="E43" s="17">
        <v>4.0599999999999996</v>
      </c>
      <c r="F43" s="13"/>
      <c r="G43" s="16"/>
      <c r="H43" s="13" t="s">
        <v>63</v>
      </c>
      <c r="J43" s="2" t="s">
        <v>15</v>
      </c>
      <c r="Q43" s="9"/>
      <c r="R43" s="10"/>
    </row>
    <row r="44" spans="1:18" customFormat="1" ht="22.5" x14ac:dyDescent="0.25">
      <c r="A44" s="11">
        <f>IF(J44&lt;&gt;"",COUNTA(J$1:J44),"")</f>
        <v>32</v>
      </c>
      <c r="B44" s="12" t="s">
        <v>103</v>
      </c>
      <c r="C44" s="13" t="s">
        <v>78</v>
      </c>
      <c r="D44" s="14" t="s">
        <v>73</v>
      </c>
      <c r="E44" s="18">
        <v>0.20069999999999999</v>
      </c>
      <c r="F44" s="13"/>
      <c r="G44" s="16"/>
      <c r="H44" s="13" t="s">
        <v>104</v>
      </c>
      <c r="J44" s="2" t="s">
        <v>15</v>
      </c>
      <c r="Q44" s="9"/>
      <c r="R44" s="10"/>
    </row>
    <row r="45" spans="1:18" customFormat="1" ht="22.5" x14ac:dyDescent="0.25">
      <c r="A45" s="11">
        <f>IF(J45&lt;&gt;"",COUNTA(J$1:J45),"")</f>
        <v>33</v>
      </c>
      <c r="B45" s="12" t="s">
        <v>105</v>
      </c>
      <c r="C45" s="13" t="s">
        <v>81</v>
      </c>
      <c r="D45" s="14" t="s">
        <v>73</v>
      </c>
      <c r="E45" s="18">
        <v>0.1235</v>
      </c>
      <c r="F45" s="13"/>
      <c r="G45" s="16"/>
      <c r="H45" s="13" t="s">
        <v>106</v>
      </c>
      <c r="J45" s="2" t="s">
        <v>15</v>
      </c>
      <c r="Q45" s="9"/>
      <c r="R45" s="10"/>
    </row>
    <row r="46" spans="1:18" customFormat="1" ht="33.75" x14ac:dyDescent="0.25">
      <c r="A46" s="11">
        <f>IF(J46&lt;&gt;"",COUNTA(J$1:J46),"")</f>
        <v>34</v>
      </c>
      <c r="B46" s="12" t="s">
        <v>107</v>
      </c>
      <c r="C46" s="13" t="s">
        <v>88</v>
      </c>
      <c r="D46" s="14" t="s">
        <v>89</v>
      </c>
      <c r="E46" s="15">
        <v>5.3999999999999999E-2</v>
      </c>
      <c r="F46" s="13"/>
      <c r="G46" s="16"/>
      <c r="H46" s="13" t="s">
        <v>108</v>
      </c>
      <c r="J46" s="2" t="s">
        <v>15</v>
      </c>
      <c r="Q46" s="9"/>
      <c r="R46" s="10"/>
    </row>
    <row r="47" spans="1:18" customFormat="1" ht="15" x14ac:dyDescent="0.25">
      <c r="A47" s="36" t="s">
        <v>109</v>
      </c>
      <c r="B47" s="36"/>
      <c r="C47" s="36"/>
      <c r="D47" s="36"/>
      <c r="E47" s="36"/>
      <c r="F47" s="36"/>
      <c r="G47" s="36"/>
      <c r="H47" s="36"/>
      <c r="Q47" s="9" t="s">
        <v>109</v>
      </c>
      <c r="R47" s="10"/>
    </row>
    <row r="48" spans="1:18" customFormat="1" ht="15" x14ac:dyDescent="0.25">
      <c r="A48" s="37" t="s">
        <v>110</v>
      </c>
      <c r="B48" s="37"/>
      <c r="C48" s="37"/>
      <c r="D48" s="37"/>
      <c r="E48" s="37"/>
      <c r="F48" s="37"/>
      <c r="G48" s="37"/>
      <c r="H48" s="37"/>
      <c r="Q48" s="9"/>
      <c r="R48" s="10" t="s">
        <v>110</v>
      </c>
    </row>
    <row r="49" spans="1:22" customFormat="1" ht="45" x14ac:dyDescent="0.25">
      <c r="A49" s="11">
        <f>IF(J49&lt;&gt;"",COUNTA(J$1:J49),"")</f>
        <v>35</v>
      </c>
      <c r="B49" s="12" t="s">
        <v>111</v>
      </c>
      <c r="C49" s="13" t="s">
        <v>112</v>
      </c>
      <c r="D49" s="14" t="s">
        <v>73</v>
      </c>
      <c r="E49" s="15">
        <v>1.635</v>
      </c>
      <c r="F49" s="13"/>
      <c r="G49" s="16"/>
      <c r="H49" s="13" t="s">
        <v>63</v>
      </c>
      <c r="J49" s="2" t="s">
        <v>15</v>
      </c>
      <c r="Q49" s="9"/>
      <c r="R49" s="10"/>
    </row>
    <row r="50" spans="1:22" customFormat="1" ht="90" x14ac:dyDescent="0.25">
      <c r="A50" s="11">
        <f>IF(J50&lt;&gt;"",COUNTA(J$1:J50),"")</f>
        <v>36</v>
      </c>
      <c r="B50" s="12" t="s">
        <v>113</v>
      </c>
      <c r="C50" s="13" t="s">
        <v>114</v>
      </c>
      <c r="D50" s="14" t="s">
        <v>22</v>
      </c>
      <c r="E50" s="15">
        <v>-1.635</v>
      </c>
      <c r="F50" s="13"/>
      <c r="G50" s="16"/>
      <c r="H50" s="13" t="s">
        <v>63</v>
      </c>
      <c r="J50" s="2" t="s">
        <v>15</v>
      </c>
      <c r="Q50" s="9"/>
      <c r="R50" s="10"/>
    </row>
    <row r="51" spans="1:22" customFormat="1" ht="90" x14ac:dyDescent="0.25">
      <c r="A51" s="11">
        <f>IF(J51&lt;&gt;"",COUNTA(J$1:J51),"")</f>
        <v>37</v>
      </c>
      <c r="B51" s="12" t="s">
        <v>115</v>
      </c>
      <c r="C51" s="13" t="s">
        <v>116</v>
      </c>
      <c r="D51" s="14" t="s">
        <v>22</v>
      </c>
      <c r="E51" s="15">
        <v>1.635</v>
      </c>
      <c r="F51" s="13"/>
      <c r="G51" s="16"/>
      <c r="H51" s="13" t="s">
        <v>63</v>
      </c>
      <c r="J51" s="2" t="s">
        <v>15</v>
      </c>
      <c r="Q51" s="9"/>
      <c r="R51" s="10"/>
    </row>
    <row r="52" spans="1:22" customFormat="1" ht="22.5" x14ac:dyDescent="0.25">
      <c r="A52" s="11">
        <f>IF(J52&lt;&gt;"",COUNTA(J$1:J52),"")</f>
        <v>38</v>
      </c>
      <c r="B52" s="12" t="s">
        <v>117</v>
      </c>
      <c r="C52" s="13" t="s">
        <v>118</v>
      </c>
      <c r="D52" s="14" t="s">
        <v>22</v>
      </c>
      <c r="E52" s="15">
        <v>1.635</v>
      </c>
      <c r="F52" s="13"/>
      <c r="G52" s="16"/>
      <c r="H52" s="13" t="s">
        <v>63</v>
      </c>
      <c r="J52" s="2" t="s">
        <v>15</v>
      </c>
      <c r="Q52" s="9"/>
      <c r="R52" s="10"/>
    </row>
    <row r="53" spans="1:22" customFormat="1" ht="15" x14ac:dyDescent="0.25">
      <c r="A53" s="37" t="s">
        <v>119</v>
      </c>
      <c r="B53" s="37"/>
      <c r="C53" s="37"/>
      <c r="D53" s="37"/>
      <c r="E53" s="37"/>
      <c r="F53" s="37"/>
      <c r="G53" s="37"/>
      <c r="H53" s="37"/>
      <c r="Q53" s="9"/>
      <c r="R53" s="10" t="s">
        <v>119</v>
      </c>
    </row>
    <row r="54" spans="1:22" customFormat="1" ht="15" x14ac:dyDescent="0.25">
      <c r="A54" s="11">
        <f>IF(J54&lt;&gt;"",COUNTA(J$1:J54),"")</f>
        <v>39</v>
      </c>
      <c r="B54" s="12" t="s">
        <v>120</v>
      </c>
      <c r="C54" s="13" t="s">
        <v>121</v>
      </c>
      <c r="D54" s="14" t="s">
        <v>73</v>
      </c>
      <c r="E54" s="15">
        <v>71.197000000000003</v>
      </c>
      <c r="F54" s="13"/>
      <c r="G54" s="16"/>
      <c r="H54" s="13" t="s">
        <v>122</v>
      </c>
      <c r="J54" s="2" t="s">
        <v>15</v>
      </c>
      <c r="Q54" s="9"/>
      <c r="R54" s="10"/>
    </row>
    <row r="55" spans="1:22" customFormat="1" ht="33.75" x14ac:dyDescent="0.25">
      <c r="A55" s="11">
        <f>IF(J55&lt;&gt;"",COUNTA(J$1:J55),"")</f>
        <v>40</v>
      </c>
      <c r="B55" s="12" t="s">
        <v>123</v>
      </c>
      <c r="C55" s="13" t="s">
        <v>124</v>
      </c>
      <c r="D55" s="14" t="s">
        <v>22</v>
      </c>
      <c r="E55" s="15">
        <v>71.197000000000003</v>
      </c>
      <c r="F55" s="13"/>
      <c r="G55" s="16"/>
      <c r="H55" s="13" t="s">
        <v>63</v>
      </c>
      <c r="J55" s="2" t="s">
        <v>15</v>
      </c>
      <c r="Q55" s="9"/>
      <c r="R55" s="10"/>
    </row>
    <row r="56" spans="1:22" customFormat="1" ht="36.75" customHeight="1" x14ac:dyDescent="0.25"/>
    <row r="57" spans="1:22" s="23" customFormat="1" ht="15" x14ac:dyDescent="0.25">
      <c r="A57" s="24"/>
      <c r="B57" s="25" t="s">
        <v>125</v>
      </c>
      <c r="C57" s="38"/>
      <c r="D57" s="38"/>
      <c r="E57" s="39" t="s">
        <v>126</v>
      </c>
      <c r="F57" s="39"/>
      <c r="G57" s="39"/>
      <c r="H57" s="39"/>
      <c r="I57"/>
      <c r="J57"/>
      <c r="K57"/>
      <c r="L57"/>
      <c r="M57"/>
      <c r="N57"/>
      <c r="O57"/>
      <c r="P57"/>
      <c r="Q57" s="26"/>
      <c r="R57" s="26"/>
      <c r="S57" s="26" t="s">
        <v>127</v>
      </c>
      <c r="T57" s="26" t="s">
        <v>126</v>
      </c>
      <c r="U57" s="26"/>
      <c r="V57" s="26"/>
    </row>
    <row r="58" spans="1:22" s="27" customFormat="1" ht="20.25" customHeight="1" x14ac:dyDescent="0.25">
      <c r="A58" s="28"/>
      <c r="B58" s="25"/>
      <c r="C58" s="40" t="s">
        <v>128</v>
      </c>
      <c r="D58" s="40"/>
      <c r="E58" s="40"/>
      <c r="F58" s="40"/>
      <c r="G58" s="40"/>
      <c r="H58" s="40"/>
      <c r="Q58" s="29"/>
      <c r="R58" s="29"/>
      <c r="S58" s="29"/>
      <c r="T58" s="29"/>
      <c r="U58" s="29"/>
      <c r="V58" s="29"/>
    </row>
    <row r="59" spans="1:22" s="23" customFormat="1" ht="15" x14ac:dyDescent="0.25">
      <c r="A59" s="24"/>
      <c r="B59" s="25" t="s">
        <v>129</v>
      </c>
      <c r="C59" s="38"/>
      <c r="D59" s="38"/>
      <c r="E59" s="39" t="s">
        <v>130</v>
      </c>
      <c r="F59" s="39"/>
      <c r="G59" s="39"/>
      <c r="H59" s="39"/>
      <c r="I59"/>
      <c r="J59"/>
      <c r="K59"/>
      <c r="L59"/>
      <c r="M59"/>
      <c r="N59"/>
      <c r="O59"/>
      <c r="P59"/>
      <c r="Q59" s="26"/>
      <c r="R59" s="26"/>
      <c r="S59" s="26"/>
      <c r="T59" s="26"/>
      <c r="U59" s="26" t="s">
        <v>127</v>
      </c>
      <c r="V59" s="26" t="s">
        <v>130</v>
      </c>
    </row>
    <row r="60" spans="1:22" s="27" customFormat="1" ht="20.25" customHeight="1" x14ac:dyDescent="0.25">
      <c r="A60" s="28"/>
      <c r="C60" s="40" t="s">
        <v>128</v>
      </c>
      <c r="D60" s="40"/>
      <c r="E60" s="40"/>
      <c r="F60" s="40"/>
      <c r="G60" s="40"/>
      <c r="H60" s="40"/>
      <c r="Q60" s="29"/>
      <c r="R60" s="29"/>
      <c r="S60" s="29"/>
      <c r="T60" s="29"/>
      <c r="U60" s="29"/>
      <c r="V60" s="29"/>
    </row>
    <row r="62" spans="1:22" customFormat="1" ht="15" x14ac:dyDescent="0.25">
      <c r="B62" s="30"/>
      <c r="D62" s="30"/>
      <c r="F62" s="30"/>
    </row>
    <row r="67" spans="3:3" customFormat="1" ht="15" x14ac:dyDescent="0.25">
      <c r="C67" s="31"/>
    </row>
    <row r="68" spans="3:3" customFormat="1" ht="15" x14ac:dyDescent="0.25">
      <c r="C68" s="31"/>
    </row>
    <row r="69" spans="3:3" customFormat="1" ht="15" x14ac:dyDescent="0.25">
      <c r="C69" s="31"/>
    </row>
  </sheetData>
  <mergeCells count="19">
    <mergeCell ref="C58:H58"/>
    <mergeCell ref="C59:D59"/>
    <mergeCell ref="E59:H59"/>
    <mergeCell ref="C60:H60"/>
    <mergeCell ref="A47:H47"/>
    <mergeCell ref="A48:H48"/>
    <mergeCell ref="A53:H53"/>
    <mergeCell ref="C57:D57"/>
    <mergeCell ref="E57:H57"/>
    <mergeCell ref="A8:H8"/>
    <mergeCell ref="A14:H14"/>
    <mergeCell ref="A20:H20"/>
    <mergeCell ref="A23:H23"/>
    <mergeCell ref="A37:H37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1632-2021-5.1.8-КЖ- ТП7 - Ведом</vt:lpstr>
      <vt:lpstr>'1632-2021-5.1.8-КЖ- ТП7 - Ведом'!Заголовки_для_печати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Людмила Валерьевна</dc:creator>
  <cp:lastModifiedBy>Иванова Людмила Валерьевна</cp:lastModifiedBy>
  <cp:lastPrinted>2024-10-28T07:19:26Z</cp:lastPrinted>
  <dcterms:created xsi:type="dcterms:W3CDTF">2020-09-30T08:50:27Z</dcterms:created>
  <dcterms:modified xsi:type="dcterms:W3CDTF">2024-10-28T07:19:45Z</dcterms:modified>
</cp:coreProperties>
</file>