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7E1223CA-2E05-4F94-9A19-140ACA0378A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Извещение!$A$11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9" i="1" s="1"/>
  <c r="A27" i="1" s="1"/>
  <c r="A28" i="1" s="1"/>
  <c r="A29" i="1" s="1"/>
  <c r="A30" i="1" s="1"/>
  <c r="A31" i="1" s="1"/>
  <c r="A32" i="1" s="1"/>
  <c r="A33" i="1" s="1"/>
  <c r="A44" i="1" l="1"/>
  <c r="A45" i="1" s="1"/>
  <c r="A46" i="1" l="1"/>
  <c r="A48" i="1" s="1"/>
  <c r="A49" i="1" s="1"/>
  <c r="A50" i="1" s="1"/>
  <c r="A51" i="1" s="1"/>
  <c r="A53" i="1" s="1"/>
  <c r="A54" i="1" s="1"/>
  <c r="A55" i="1" s="1"/>
  <c r="A56" i="1" s="1"/>
  <c r="E12" i="1"/>
  <c r="E20" i="1" s="1"/>
</calcChain>
</file>

<file path=xl/sharedStrings.xml><?xml version="1.0" encoding="utf-8"?>
<sst xmlns="http://schemas.openxmlformats.org/spreadsheetml/2006/main" count="217" uniqueCount="172">
  <si>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</si>
  <si>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</si>
  <si>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</si>
  <si>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</si>
  <si>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</si>
  <si>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</si>
  <si>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</si>
  <si>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</si>
  <si>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</si>
  <si>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</si>
  <si>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</si>
  <si>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</si>
  <si>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</si>
  <si>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</si>
  <si>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</si>
  <si>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</si>
  <si>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</si>
  <si>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</si>
  <si>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</si>
  <si>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</si>
  <si>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</si>
  <si>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</si>
  <si>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</si>
  <si>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</si>
  <si>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</si>
  <si>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</si>
  <si>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</si>
  <si>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</si>
  <si>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</si>
  <si>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</si>
  <si>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</si>
  <si>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</si>
  <si>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</si>
  <si>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</si>
  <si>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</si>
  <si>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</si>
  <si>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</si>
  <si>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</si>
  <si>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</si>
  <si>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</si>
  <si>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</si>
  <si>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</si>
  <si>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</si>
  <si>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</si>
  <si>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</si>
  <si>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</si>
  <si>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</si>
  <si>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</si>
  <si>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</si>
  <si>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</si>
  <si>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</si>
  <si>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</si>
  <si>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</si>
  <si>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</si>
  <si>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</si>
  <si>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</si>
  <si>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</si>
  <si>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</si>
  <si>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</si>
  <si>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</si>
  <si>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</si>
  <si>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</si>
  <si>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</si>
  <si>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</si>
  <si>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</si>
  <si>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</si>
  <si>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</si>
  <si>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</si>
  <si>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</si>
  <si>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</si>
  <si>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</si>
  <si>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</si>
  <si>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</si>
  <si>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</si>
  <si>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</si>
  <si>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</si>
  <si>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</si>
  <si>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</si>
  <si>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</si>
  <si>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</si>
  <si>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</si>
  <si>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</si>
  <si>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</si>
  <si>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</si>
  <si>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</si>
  <si>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</si>
  <si>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</si>
  <si>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</si>
  <si>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</si>
  <si>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</si>
  <si>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Продукция доставляется заказчику в место назначения, указанное в договоре, очищенный от всех таможенных пошлин и рисков/Согласно Инкотермс 2010 - DDP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</si>
  <si>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</si>
  <si>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</si>
  <si>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</si>
  <si>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</si>
  <si>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</si>
  <si>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</si>
  <si>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</si>
  <si>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</si>
  <si>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</si>
  <si>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</si>
  <si>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</si>
  <si>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</si>
  <si>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</si>
  <si>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</si>
  <si>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</si>
  <si>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</si>
  <si>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</si>
  <si>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</si>
  <si>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</si>
  <si>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</si>
  <si>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</si>
  <si>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</si>
  <si>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</si>
  <si>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</si>
  <si>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</si>
  <si>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</si>
  <si>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</si>
  <si>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</si>
  <si>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</si>
  <si>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</si>
  <si>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</si>
  <si>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</si>
  <si>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</si>
  <si>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</si>
  <si>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</si>
  <si>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</si>
  <si>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</si>
  <si>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</si>
  <si>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</si>
  <si>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</si>
  <si>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</si>
  <si>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</si>
  <si>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</si>
  <si>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</si>
  <si>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</si>
  <si>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</si>
  <si>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</si>
  <si>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</si>
  <si>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</si>
  <si>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</si>
  <si>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</si>
  <si>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</si>
  <si>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</si>
  <si>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</si>
  <si>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</si>
  <si>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</si>
  <si>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</si>
  <si>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</si>
  <si>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</si>
  <si>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</si>
  <si>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>Приложение 7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</si>
  <si>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</si>
  <si>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</si>
  <si>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</si>
  <si>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</si>
  <si>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</si>
  <si>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</si>
  <si>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 xml:space="preserve">Форма заявления контрагента, подтверждающего его возможность исполнить обязательства по договору
 и обязанности налогоплательщика 
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</si>
  <si>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</si>
  <si>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</si>
  <si>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Лот №1: Услуги по доставке дизельного топлива</t>
  </si>
  <si>
    <t>8(49130)27-134</t>
  </si>
  <si>
    <t>Согласно заявке</t>
  </si>
  <si>
    <t>До 60 календарных дней с даты приемки продукции</t>
  </si>
  <si>
    <t>Сиромолот Яна Витальевна</t>
  </si>
  <si>
    <t>siromolot@cemros.ru</t>
  </si>
  <si>
    <t>https://cemros.ru/</t>
  </si>
  <si>
    <t xml:space="preserve"> Установлены в файле "Основные условия проведения закупки" в разделе "Закупки" на сайте АО "ЕВРОЦЕМЕНТ груп" по адресу: https://eurocement.ru/engine/documents/document17164.docx</t>
  </si>
  <si>
    <t>Мих-2024-116</t>
  </si>
  <si>
    <t>Заявки подаются, начиная с 14» февраля 2024 г. , и до 12  ч. 00 мин. «17» февраля 2024 г. (по местному времени организатора закупки) 
Заявки, поступившие после окончания срока подачи заявок, не рассматриваются</t>
  </si>
  <si>
    <t>«19»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</si>
</sst>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romolot@cemros.ru" TargetMode="External"/><Relationship Id="rId2" Type="http://schemas.openxmlformats.org/officeDocument/2006/relationships/hyperlink" Target="mailto:siromolot@cemros.ru" TargetMode="External"/><Relationship Id="rId1" Type="http://schemas.openxmlformats.org/officeDocument/2006/relationships/hyperlink" Target="mailto:siromolot@cemros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romolot@cemro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topLeftCell="B55" zoomScale="70" zoomScaleNormal="85" zoomScaleSheetLayoutView="70" zoomScalePageLayoutView="40" workbookViewId="0">
      <selection activeCell="E46" sqref="E46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1" t="s">
        <v>68</v>
      </c>
      <c r="B2" s="41"/>
      <c r="C2" s="41"/>
      <c r="D2" s="41"/>
      <c r="E2" s="41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2" t="s">
        <v>3</v>
      </c>
      <c r="C4" s="42"/>
      <c r="D4" s="42"/>
      <c r="E4" s="10" t="s">
        <v>4</v>
      </c>
      <c r="F4" s="17"/>
    </row>
    <row r="5" spans="1:6" ht="18.75" x14ac:dyDescent="0.25">
      <c r="A5" s="37" t="s">
        <v>105</v>
      </c>
      <c r="B5" s="37"/>
      <c r="C5" s="37"/>
      <c r="D5" s="37"/>
      <c r="E5" s="37"/>
    </row>
    <row r="6" spans="1:6" ht="30.75" customHeight="1" x14ac:dyDescent="0.25">
      <c r="A6" s="14">
        <v>1</v>
      </c>
      <c r="B6" s="32" t="s">
        <v>64</v>
      </c>
      <c r="C6" s="32"/>
      <c r="D6" s="32"/>
      <c r="E6" s="20" t="s">
        <v>66</v>
      </c>
    </row>
    <row r="7" spans="1:6" ht="37.5" customHeight="1" x14ac:dyDescent="0.25">
      <c r="A7" s="14">
        <f t="shared" ref="A7:A10" si="0">A6+1</f>
        <v>2</v>
      </c>
      <c r="B7" s="32" t="s">
        <v>73</v>
      </c>
      <c r="C7" s="32"/>
      <c r="D7" s="32"/>
      <c r="E7" s="12" t="s">
        <v>161</v>
      </c>
    </row>
    <row r="8" spans="1:6" ht="24" customHeight="1" x14ac:dyDescent="0.25">
      <c r="A8" s="14">
        <f t="shared" si="0"/>
        <v>3</v>
      </c>
      <c r="B8" s="32" t="s">
        <v>5</v>
      </c>
      <c r="C8" s="32"/>
      <c r="D8" s="32"/>
      <c r="E8" s="12" t="s">
        <v>169</v>
      </c>
    </row>
    <row r="9" spans="1:6" ht="18.75" x14ac:dyDescent="0.25">
      <c r="A9" s="14">
        <f t="shared" si="0"/>
        <v>4</v>
      </c>
      <c r="B9" s="32" t="s">
        <v>75</v>
      </c>
      <c r="C9" s="32"/>
      <c r="D9" s="32"/>
      <c r="E9" s="9" t="s">
        <v>167</v>
      </c>
    </row>
    <row r="10" spans="1:6" ht="63.75" customHeight="1" x14ac:dyDescent="0.25">
      <c r="A10" s="24">
        <f t="shared" si="0"/>
        <v>5</v>
      </c>
      <c r="B10" s="32" t="s">
        <v>136</v>
      </c>
      <c r="C10" s="32"/>
      <c r="D10" s="32"/>
      <c r="E10" s="21" t="s">
        <v>168</v>
      </c>
    </row>
    <row r="11" spans="1:6" ht="27" customHeight="1" x14ac:dyDescent="0.25">
      <c r="A11" s="34" t="e">
        <f>#REF!+1</f>
        <v>#REF!</v>
      </c>
      <c r="B11" s="34" t="s">
        <v>6</v>
      </c>
      <c r="C11" s="32" t="s">
        <v>54</v>
      </c>
      <c r="D11" s="32"/>
      <c r="E11" s="20" t="s">
        <v>10</v>
      </c>
    </row>
    <row r="12" spans="1:6" ht="45" customHeight="1" x14ac:dyDescent="0.25">
      <c r="A12" s="35"/>
      <c r="B12" s="35"/>
      <c r="C12" s="32" t="s">
        <v>55</v>
      </c>
      <c r="D12" s="32"/>
      <c r="E12" s="21" t="str">
        <f>VLOOKUP(Извещение!E11,Заказчики!A2:B27,2,FALSE)</f>
        <v>Россия,391721,Рязанская обл., Михайловский р-н,пос.Октябрьский</v>
      </c>
    </row>
    <row r="13" spans="1:6" ht="45" customHeight="1" x14ac:dyDescent="0.25">
      <c r="A13" s="35"/>
      <c r="B13" s="35"/>
      <c r="C13" s="33" t="s">
        <v>133</v>
      </c>
      <c r="D13" s="23" t="s">
        <v>57</v>
      </c>
      <c r="E13" s="12" t="s">
        <v>165</v>
      </c>
    </row>
    <row r="14" spans="1:6" ht="45" customHeight="1" x14ac:dyDescent="0.25">
      <c r="A14" s="35"/>
      <c r="B14" s="35"/>
      <c r="C14" s="33"/>
      <c r="D14" s="23" t="s">
        <v>58</v>
      </c>
      <c r="E14" s="12" t="s">
        <v>162</v>
      </c>
    </row>
    <row r="15" spans="1:6" ht="45" customHeight="1" x14ac:dyDescent="0.25">
      <c r="A15" s="35"/>
      <c r="B15" s="35"/>
      <c r="C15" s="33"/>
      <c r="D15" s="23" t="s">
        <v>62</v>
      </c>
      <c r="E15" s="22" t="s">
        <v>166</v>
      </c>
    </row>
    <row r="16" spans="1:6" ht="45" customHeight="1" x14ac:dyDescent="0.25">
      <c r="A16" s="35"/>
      <c r="B16" s="35"/>
      <c r="C16" s="33" t="s">
        <v>56</v>
      </c>
      <c r="D16" s="23" t="s">
        <v>57</v>
      </c>
      <c r="E16" s="12" t="s">
        <v>165</v>
      </c>
    </row>
    <row r="17" spans="1:5" ht="45" customHeight="1" x14ac:dyDescent="0.25">
      <c r="A17" s="35"/>
      <c r="B17" s="35"/>
      <c r="C17" s="33"/>
      <c r="D17" s="23" t="s">
        <v>58</v>
      </c>
      <c r="E17" s="12" t="s">
        <v>162</v>
      </c>
    </row>
    <row r="18" spans="1:5" ht="45" customHeight="1" x14ac:dyDescent="0.25">
      <c r="A18" s="36"/>
      <c r="B18" s="36"/>
      <c r="C18" s="33"/>
      <c r="D18" s="23" t="s">
        <v>62</v>
      </c>
      <c r="E18" s="22" t="s">
        <v>166</v>
      </c>
    </row>
    <row r="19" spans="1:5" ht="30" customHeight="1" x14ac:dyDescent="0.25">
      <c r="A19" s="34" t="e">
        <f>_ftn1+1</f>
        <v>#REF!</v>
      </c>
      <c r="B19" s="33" t="s">
        <v>59</v>
      </c>
      <c r="C19" s="32" t="s">
        <v>54</v>
      </c>
      <c r="D19" s="32"/>
      <c r="E19" s="20" t="s">
        <v>63</v>
      </c>
    </row>
    <row r="20" spans="1:5" ht="49.5" customHeight="1" x14ac:dyDescent="0.25">
      <c r="A20" s="35"/>
      <c r="B20" s="33"/>
      <c r="C20" s="32" t="s">
        <v>55</v>
      </c>
      <c r="D20" s="32"/>
      <c r="E20" s="5" t="str">
        <f>IF(E19=Заказчики!A28,Заказчики!B28,E12)</f>
        <v>Россия,391721,Рязанская обл., Михайловский р-н,пос.Октябрьский</v>
      </c>
    </row>
    <row r="21" spans="1:5" ht="27" customHeight="1" x14ac:dyDescent="0.25">
      <c r="A21" s="35"/>
      <c r="B21" s="33"/>
      <c r="C21" s="33" t="s">
        <v>133</v>
      </c>
      <c r="D21" s="5" t="s">
        <v>57</v>
      </c>
      <c r="E21" s="12" t="s">
        <v>165</v>
      </c>
    </row>
    <row r="22" spans="1:5" ht="24" customHeight="1" x14ac:dyDescent="0.25">
      <c r="A22" s="35"/>
      <c r="B22" s="33"/>
      <c r="C22" s="33"/>
      <c r="D22" s="5" t="s">
        <v>58</v>
      </c>
      <c r="E22" s="12" t="s">
        <v>162</v>
      </c>
    </row>
    <row r="23" spans="1:5" ht="29.25" customHeight="1" x14ac:dyDescent="0.25">
      <c r="A23" s="35"/>
      <c r="B23" s="33"/>
      <c r="C23" s="33"/>
      <c r="D23" s="5" t="s">
        <v>62</v>
      </c>
      <c r="E23" s="22" t="s">
        <v>166</v>
      </c>
    </row>
    <row r="24" spans="1:5" ht="21.75" customHeight="1" x14ac:dyDescent="0.25">
      <c r="A24" s="35"/>
      <c r="B24" s="33"/>
      <c r="C24" s="33" t="s">
        <v>56</v>
      </c>
      <c r="D24" s="5" t="s">
        <v>57</v>
      </c>
      <c r="E24" s="12" t="s">
        <v>165</v>
      </c>
    </row>
    <row r="25" spans="1:5" ht="23.25" customHeight="1" x14ac:dyDescent="0.25">
      <c r="A25" s="35"/>
      <c r="B25" s="33"/>
      <c r="C25" s="33"/>
      <c r="D25" s="5" t="s">
        <v>58</v>
      </c>
      <c r="E25" s="12" t="s">
        <v>162</v>
      </c>
    </row>
    <row r="26" spans="1:5" ht="30" customHeight="1" x14ac:dyDescent="0.25">
      <c r="A26" s="36"/>
      <c r="B26" s="33"/>
      <c r="C26" s="33"/>
      <c r="D26" s="5" t="s">
        <v>62</v>
      </c>
      <c r="E26" s="22" t="s">
        <v>166</v>
      </c>
    </row>
    <row r="27" spans="1:5" ht="42.75" customHeight="1" x14ac:dyDescent="0.25">
      <c r="A27" s="14" t="e">
        <f>A19+1</f>
        <v>#REF!</v>
      </c>
      <c r="B27" s="32" t="s">
        <v>69</v>
      </c>
      <c r="C27" s="32"/>
      <c r="D27" s="32"/>
      <c r="E27" s="20" t="s">
        <v>71</v>
      </c>
    </row>
    <row r="28" spans="1:5" ht="42.75" customHeight="1" x14ac:dyDescent="0.25">
      <c r="A28" s="14" t="e">
        <f t="shared" ref="A28:A33" si="1">A27+1</f>
        <v>#REF!</v>
      </c>
      <c r="B28" s="32" t="s">
        <v>77</v>
      </c>
      <c r="C28" s="32"/>
      <c r="D28" s="32"/>
      <c r="E28" s="20" t="s">
        <v>79</v>
      </c>
    </row>
    <row r="29" spans="1:5" ht="77.25" customHeight="1" x14ac:dyDescent="0.25">
      <c r="A29" s="14" t="e">
        <f t="shared" si="1"/>
        <v>#REF!</v>
      </c>
      <c r="B29" s="32" t="s">
        <v>76</v>
      </c>
      <c r="C29" s="32"/>
      <c r="D29" s="32"/>
      <c r="E29" s="12" t="s">
        <v>159</v>
      </c>
    </row>
    <row r="30" spans="1:5" ht="78.75" customHeight="1" x14ac:dyDescent="0.25">
      <c r="A30" s="14" t="e">
        <f t="shared" si="1"/>
        <v>#REF!</v>
      </c>
      <c r="B30" s="32" t="s">
        <v>82</v>
      </c>
      <c r="C30" s="32"/>
      <c r="D30" s="32"/>
      <c r="E30" s="5" t="s">
        <v>83</v>
      </c>
    </row>
    <row r="31" spans="1:5" ht="82.5" customHeight="1" x14ac:dyDescent="0.25">
      <c r="A31" s="14" t="e">
        <f t="shared" si="1"/>
        <v>#REF!</v>
      </c>
      <c r="B31" s="32" t="s">
        <v>84</v>
      </c>
      <c r="C31" s="32"/>
      <c r="D31" s="32"/>
      <c r="E31" s="32" t="s">
        <v>87</v>
      </c>
    </row>
    <row r="32" spans="1:5" ht="97.5" customHeight="1" x14ac:dyDescent="0.25">
      <c r="A32" s="14" t="e">
        <f t="shared" si="1"/>
        <v>#REF!</v>
      </c>
      <c r="B32" s="32" t="s">
        <v>86</v>
      </c>
      <c r="C32" s="32"/>
      <c r="D32" s="32"/>
      <c r="E32" s="32"/>
    </row>
    <row r="33" spans="1:6" ht="84" customHeight="1" x14ac:dyDescent="0.25">
      <c r="A33" s="34" t="e">
        <f t="shared" si="1"/>
        <v>#REF!</v>
      </c>
      <c r="B33" s="34" t="s">
        <v>91</v>
      </c>
      <c r="C33" s="33" t="s">
        <v>85</v>
      </c>
      <c r="D33" s="33"/>
      <c r="E33" s="12" t="s">
        <v>90</v>
      </c>
      <c r="F33" s="43"/>
    </row>
    <row r="34" spans="1:6" ht="42.75" customHeight="1" x14ac:dyDescent="0.25">
      <c r="A34" s="35"/>
      <c r="B34" s="35"/>
      <c r="C34" s="33" t="s">
        <v>88</v>
      </c>
      <c r="D34" s="33"/>
      <c r="E34" s="12" t="s">
        <v>163</v>
      </c>
      <c r="F34" s="43"/>
    </row>
    <row r="35" spans="1:6" ht="42.75" customHeight="1" x14ac:dyDescent="0.25">
      <c r="A35" s="35"/>
      <c r="B35" s="35"/>
      <c r="C35" s="33" t="s">
        <v>89</v>
      </c>
      <c r="D35" s="33"/>
      <c r="E35" s="12" t="s">
        <v>164</v>
      </c>
      <c r="F35" s="43"/>
    </row>
    <row r="36" spans="1:6" ht="87.75" customHeight="1" x14ac:dyDescent="0.25">
      <c r="A36" s="36"/>
      <c r="B36" s="36"/>
      <c r="C36" s="33" t="s">
        <v>138</v>
      </c>
      <c r="D36" s="33"/>
      <c r="E36" s="20" t="s">
        <v>95</v>
      </c>
    </row>
    <row r="37" spans="1:6" ht="18.75" x14ac:dyDescent="0.25">
      <c r="A37" s="37" t="s">
        <v>107</v>
      </c>
      <c r="B37" s="37"/>
      <c r="C37" s="37"/>
      <c r="D37" s="37"/>
      <c r="E37" s="37"/>
    </row>
    <row r="38" spans="1:6" ht="66" customHeight="1" x14ac:dyDescent="0.25">
      <c r="A38" s="14">
        <v>15</v>
      </c>
      <c r="B38" s="32" t="s">
        <v>92</v>
      </c>
      <c r="C38" s="32"/>
      <c r="D38" s="32"/>
      <c r="E38" s="20" t="s">
        <v>135</v>
      </c>
    </row>
    <row r="39" spans="1:6" ht="205.5" customHeight="1" x14ac:dyDescent="0.25">
      <c r="A39" s="14">
        <v>16</v>
      </c>
      <c r="B39" s="32" t="s">
        <v>93</v>
      </c>
      <c r="C39" s="32"/>
      <c r="D39" s="32"/>
      <c r="E39" s="20" t="s">
        <v>160</v>
      </c>
    </row>
    <row r="40" spans="1:6" ht="42.75" customHeight="1" x14ac:dyDescent="0.25">
      <c r="A40" s="14">
        <v>17</v>
      </c>
      <c r="B40" s="32" t="s">
        <v>94</v>
      </c>
      <c r="C40" s="32"/>
      <c r="D40" s="32"/>
      <c r="E40" s="20" t="s">
        <v>95</v>
      </c>
    </row>
    <row r="41" spans="1:6" ht="42.75" customHeight="1" x14ac:dyDescent="0.25">
      <c r="A41" s="14">
        <v>18</v>
      </c>
      <c r="B41" s="32" t="s">
        <v>102</v>
      </c>
      <c r="C41" s="32"/>
      <c r="D41" s="32"/>
      <c r="E41" s="5" t="s">
        <v>95</v>
      </c>
    </row>
    <row r="42" spans="1:6" ht="42.75" customHeight="1" x14ac:dyDescent="0.25">
      <c r="A42" s="14">
        <v>19</v>
      </c>
      <c r="B42" s="32" t="s">
        <v>109</v>
      </c>
      <c r="C42" s="32"/>
      <c r="D42" s="32"/>
      <c r="E42" s="11" t="s">
        <v>95</v>
      </c>
    </row>
    <row r="43" spans="1:6" ht="18.75" x14ac:dyDescent="0.25">
      <c r="A43" s="37" t="s">
        <v>106</v>
      </c>
      <c r="B43" s="37"/>
      <c r="C43" s="37"/>
      <c r="D43" s="37"/>
      <c r="E43" s="37"/>
    </row>
    <row r="44" spans="1:6" ht="51.75" customHeight="1" x14ac:dyDescent="0.25">
      <c r="A44" s="14">
        <f>A42+1</f>
        <v>20</v>
      </c>
      <c r="B44" s="32" t="s">
        <v>99</v>
      </c>
      <c r="C44" s="32"/>
      <c r="D44" s="32"/>
      <c r="E44" s="20" t="s">
        <v>100</v>
      </c>
    </row>
    <row r="45" spans="1:6" ht="122.25" customHeight="1" x14ac:dyDescent="0.25">
      <c r="A45" s="14">
        <f>A44+1</f>
        <v>21</v>
      </c>
      <c r="B45" s="38" t="s">
        <v>98</v>
      </c>
      <c r="C45" s="39"/>
      <c r="D45" s="40"/>
      <c r="E45" s="12" t="s">
        <v>170</v>
      </c>
    </row>
    <row r="46" spans="1:6" ht="124.5" customHeight="1" x14ac:dyDescent="0.25">
      <c r="A46" s="14">
        <f>A45+1</f>
        <v>22</v>
      </c>
      <c r="B46" s="38" t="s">
        <v>140</v>
      </c>
      <c r="C46" s="39"/>
      <c r="D46" s="40"/>
      <c r="E46" s="12" t="s">
        <v>171</v>
      </c>
    </row>
    <row r="47" spans="1:6" ht="18.75" x14ac:dyDescent="0.25">
      <c r="A47" s="37" t="s">
        <v>110</v>
      </c>
      <c r="B47" s="37"/>
      <c r="C47" s="37"/>
      <c r="D47" s="37"/>
      <c r="E47" s="37"/>
    </row>
    <row r="48" spans="1:6" ht="67.5" customHeight="1" x14ac:dyDescent="0.25">
      <c r="A48" s="14">
        <f>A46+1</f>
        <v>23</v>
      </c>
      <c r="B48" s="44" t="s">
        <v>134</v>
      </c>
      <c r="C48" s="45"/>
      <c r="D48" s="45"/>
      <c r="E48" s="46"/>
    </row>
    <row r="49" spans="1:5" ht="69.75" customHeight="1" x14ac:dyDescent="0.25">
      <c r="A49" s="14">
        <f t="shared" ref="A49:A51" si="2">A48+1</f>
        <v>24</v>
      </c>
      <c r="B49" s="33" t="s">
        <v>97</v>
      </c>
      <c r="C49" s="33" t="s">
        <v>118</v>
      </c>
      <c r="D49" s="33"/>
      <c r="E49" s="5" t="s">
        <v>137</v>
      </c>
    </row>
    <row r="50" spans="1:5" ht="49.5" customHeight="1" x14ac:dyDescent="0.25">
      <c r="A50" s="14">
        <f t="shared" si="2"/>
        <v>25</v>
      </c>
      <c r="B50" s="33"/>
      <c r="C50" s="33" t="s">
        <v>119</v>
      </c>
      <c r="D50" s="33"/>
      <c r="E50" s="20" t="s">
        <v>120</v>
      </c>
    </row>
    <row r="51" spans="1:5" ht="49.5" customHeight="1" x14ac:dyDescent="0.25">
      <c r="A51" s="14">
        <f t="shared" si="2"/>
        <v>26</v>
      </c>
      <c r="B51" s="38" t="s">
        <v>139</v>
      </c>
      <c r="C51" s="39"/>
      <c r="D51" s="40"/>
      <c r="E51" s="5" t="s">
        <v>132</v>
      </c>
    </row>
    <row r="52" spans="1:5" ht="18.75" x14ac:dyDescent="0.25">
      <c r="A52" s="37" t="s">
        <v>108</v>
      </c>
      <c r="B52" s="37"/>
      <c r="C52" s="37"/>
      <c r="D52" s="37"/>
      <c r="E52" s="37"/>
    </row>
    <row r="53" spans="1:5" ht="228.75" customHeight="1" x14ac:dyDescent="0.25">
      <c r="A53" s="14">
        <f>A51+1</f>
        <v>27</v>
      </c>
      <c r="B53" s="32" t="s">
        <v>101</v>
      </c>
      <c r="C53" s="32"/>
      <c r="D53" s="32"/>
      <c r="E53" s="5" t="s">
        <v>104</v>
      </c>
    </row>
    <row r="54" spans="1:5" ht="366" customHeight="1" x14ac:dyDescent="0.25">
      <c r="A54" s="14">
        <f>A53+1</f>
        <v>28</v>
      </c>
      <c r="B54" s="32" t="s">
        <v>103</v>
      </c>
      <c r="C54" s="32"/>
      <c r="D54" s="32"/>
      <c r="E54" s="5" t="s">
        <v>117</v>
      </c>
    </row>
    <row r="55" spans="1:5" ht="52.5" customHeight="1" x14ac:dyDescent="0.25">
      <c r="A55" s="14">
        <f>A54+1</f>
        <v>29</v>
      </c>
      <c r="B55" s="32" t="s">
        <v>126</v>
      </c>
      <c r="C55" s="32"/>
      <c r="D55" s="32"/>
      <c r="E55" s="20" t="s">
        <v>127</v>
      </c>
    </row>
    <row r="56" spans="1:5" ht="72.75" customHeight="1" x14ac:dyDescent="0.25">
      <c r="A56" s="14">
        <f>A55+1</f>
        <v>30</v>
      </c>
      <c r="B56" s="32" t="s">
        <v>122</v>
      </c>
      <c r="C56" s="32"/>
      <c r="D56" s="32"/>
      <c r="E56" s="20" t="s">
        <v>123</v>
      </c>
    </row>
    <row r="57" spans="1:5" ht="18.75" x14ac:dyDescent="0.25">
      <c r="A57" s="37" t="s">
        <v>111</v>
      </c>
      <c r="B57" s="37"/>
      <c r="C57" s="37"/>
      <c r="D57" s="37"/>
      <c r="E57" s="37"/>
    </row>
    <row r="58" spans="1:5" ht="24" customHeight="1" x14ac:dyDescent="0.25">
      <c r="A58" s="14"/>
      <c r="B58" s="38" t="s">
        <v>112</v>
      </c>
      <c r="C58" s="39"/>
      <c r="D58" s="40"/>
      <c r="E58" s="13" t="s">
        <v>115</v>
      </c>
    </row>
    <row r="59" spans="1:5" ht="25.5" customHeight="1" x14ac:dyDescent="0.25">
      <c r="A59" s="14"/>
      <c r="B59" s="38" t="s">
        <v>113</v>
      </c>
      <c r="C59" s="39"/>
      <c r="D59" s="40"/>
      <c r="E59" s="13" t="s">
        <v>116</v>
      </c>
    </row>
    <row r="60" spans="1:5" ht="48" customHeight="1" x14ac:dyDescent="0.25">
      <c r="A60" s="25"/>
      <c r="B60" s="38" t="s">
        <v>114</v>
      </c>
      <c r="C60" s="39"/>
      <c r="D60" s="40"/>
      <c r="E60" s="13" t="s">
        <v>157</v>
      </c>
    </row>
    <row r="61" spans="1:5" ht="34.5" customHeight="1" x14ac:dyDescent="0.25">
      <c r="A61" s="14"/>
      <c r="B61" s="38" t="s">
        <v>129</v>
      </c>
      <c r="C61" s="39"/>
      <c r="D61" s="40"/>
      <c r="E61" s="13" t="s">
        <v>150</v>
      </c>
    </row>
    <row r="62" spans="1:5" ht="48" customHeight="1" x14ac:dyDescent="0.25">
      <c r="A62" s="25"/>
      <c r="B62" s="38" t="s">
        <v>155</v>
      </c>
      <c r="C62" s="39"/>
      <c r="D62" s="40"/>
      <c r="E62" s="13" t="s">
        <v>153</v>
      </c>
    </row>
    <row r="63" spans="1:5" ht="38.25" customHeight="1" x14ac:dyDescent="0.25">
      <c r="A63" s="25"/>
      <c r="B63" s="38" t="s">
        <v>156</v>
      </c>
      <c r="C63" s="39"/>
      <c r="D63" s="40"/>
      <c r="E63" s="13" t="s">
        <v>154</v>
      </c>
    </row>
    <row r="64" spans="1:5" ht="66" customHeight="1" x14ac:dyDescent="0.25">
      <c r="A64" s="31"/>
      <c r="B64" s="38" t="s">
        <v>151</v>
      </c>
      <c r="C64" s="39"/>
      <c r="D64" s="40"/>
      <c r="E64" s="13" t="s">
        <v>158</v>
      </c>
    </row>
  </sheetData>
  <mergeCells count="63">
    <mergeCell ref="B62:D62"/>
    <mergeCell ref="B63:D63"/>
    <mergeCell ref="B42:D42"/>
    <mergeCell ref="B59:D59"/>
    <mergeCell ref="B60:D60"/>
    <mergeCell ref="B61:D61"/>
    <mergeCell ref="B51:D51"/>
    <mergeCell ref="A57:E57"/>
    <mergeCell ref="B58:D58"/>
    <mergeCell ref="B56:D56"/>
    <mergeCell ref="B55:D55"/>
    <mergeCell ref="B53:D53"/>
    <mergeCell ref="A52:E52"/>
    <mergeCell ref="B64:D64"/>
    <mergeCell ref="F33:F35"/>
    <mergeCell ref="B40:D40"/>
    <mergeCell ref="C33:D33"/>
    <mergeCell ref="C34:D34"/>
    <mergeCell ref="A37:E37"/>
    <mergeCell ref="B39:D39"/>
    <mergeCell ref="B38:D38"/>
    <mergeCell ref="C36:D36"/>
    <mergeCell ref="B33:B36"/>
    <mergeCell ref="A33:A36"/>
    <mergeCell ref="B48:E48"/>
    <mergeCell ref="C49:D49"/>
    <mergeCell ref="B54:D54"/>
    <mergeCell ref="C50:D50"/>
    <mergeCell ref="B49:B50"/>
    <mergeCell ref="A2:E2"/>
    <mergeCell ref="B8:D8"/>
    <mergeCell ref="B7:D7"/>
    <mergeCell ref="B4:D4"/>
    <mergeCell ref="B9:D9"/>
    <mergeCell ref="A5:E5"/>
    <mergeCell ref="B6:D6"/>
    <mergeCell ref="A19:A26"/>
    <mergeCell ref="C11:D11"/>
    <mergeCell ref="C12:D12"/>
    <mergeCell ref="C19:D19"/>
    <mergeCell ref="C20:D20"/>
    <mergeCell ref="C24:C26"/>
    <mergeCell ref="C21:C23"/>
    <mergeCell ref="B19:B26"/>
    <mergeCell ref="A11:A18"/>
    <mergeCell ref="B31:D31"/>
    <mergeCell ref="B32:D32"/>
    <mergeCell ref="C35:D35"/>
    <mergeCell ref="A47:E47"/>
    <mergeCell ref="B46:D46"/>
    <mergeCell ref="E31:E32"/>
    <mergeCell ref="A43:E43"/>
    <mergeCell ref="B41:D41"/>
    <mergeCell ref="B44:D44"/>
    <mergeCell ref="B45:D45"/>
    <mergeCell ref="B10:D10"/>
    <mergeCell ref="C13:C15"/>
    <mergeCell ref="C16:C18"/>
    <mergeCell ref="B11:B18"/>
    <mergeCell ref="B30:D30"/>
    <mergeCell ref="B27:D27"/>
    <mergeCell ref="B28:D28"/>
    <mergeCell ref="B29:D29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8" xr:uid="{00000000-0002-0000-0000-000000000000}">
      <formula1>"Установлен______,Не установлен"</formula1>
    </dataValidation>
  </dataValidations>
  <hyperlinks>
    <hyperlink ref="E18" r:id="rId1" xr:uid="{1E80976A-4C3E-474A-A945-1C34DCB7CC20}"/>
    <hyperlink ref="E26" r:id="rId2" xr:uid="{65340368-A1D2-4052-BB8E-F5EA58AE7069}"/>
    <hyperlink ref="E15" r:id="rId3" xr:uid="{1509296C-CF49-4F1B-8027-3017E1710C23}"/>
    <hyperlink ref="E23" r:id="rId4" xr:uid="{63DF6CA6-3D57-4FA1-B702-3DC134A02CF2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5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E11</xm:sqref>
        </x14:dataValidation>
        <x14:dataValidation type="list" allowBlank="1" showInputMessage="1" showErrorMessage="1" xr:uid="{00000000-0002-0000-0000-000002000000}">
          <x14:formula1>
            <xm:f>Справочно!$C$2:$C$3</xm:f>
          </x14:formula1>
          <xm:sqref>E19</xm:sqref>
        </x14:dataValidation>
        <x14:dataValidation type="list" allowBlank="1" showInputMessage="1" showErrorMessage="1" xr:uid="{00000000-0002-0000-0000-000003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Справочно!$A$13:$A$15</xm:f>
          </x14:formula1>
          <xm:sqref>E27</xm:sqref>
        </x14:dataValidation>
        <x14:dataValidation type="list" allowBlank="1" showInputMessage="1" showErrorMessage="1" xr:uid="{00000000-0002-0000-0000-000005000000}">
          <x14:formula1>
            <xm:f>Справочно!$C$13:$C$15</xm:f>
          </x14:formula1>
          <xm:sqref>E28</xm:sqref>
        </x14:dataValidation>
        <x14:dataValidation type="list" allowBlank="1" showInputMessage="1" showErrorMessage="1" xr:uid="{00000000-0002-0000-0000-000006000000}">
          <x14:formula1>
            <xm:f>Справочно!$E$1:$E$2</xm:f>
          </x14:formula1>
          <xm:sqref>E36:E37 E40 E43</xm:sqref>
        </x14:dataValidation>
        <x14:dataValidation type="list" allowBlank="1" showInputMessage="1" showErrorMessage="1" xr:uid="{00000000-0002-0000-0000-000007000000}">
          <x14:formula1>
            <xm:f>Справочно!$G$1:$G$2</xm:f>
          </x14:formula1>
          <xm:sqref>E50</xm:sqref>
        </x14:dataValidation>
        <x14:dataValidation type="list" allowBlank="1" showInputMessage="1" showErrorMessage="1" xr:uid="{00000000-0002-0000-0000-000008000000}">
          <x14:formula1>
            <xm:f>Справочно!$G$13:$G$15</xm:f>
          </x14:formula1>
          <xm:sqref>E56</xm:sqref>
        </x14:dataValidation>
        <x14:dataValidation type="list" errorStyle="information" allowBlank="1" showInputMessage="1" showErrorMessage="1" xr:uid="{00000000-0002-0000-0000-000009000000}">
          <x14:formula1>
            <xm:f>Справочно!$A$19:$A$20</xm:f>
          </x14:formula1>
          <xm:sqref>E55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8"/>
      <c r="C2" s="52" t="s">
        <v>141</v>
      </c>
      <c r="D2" s="52"/>
      <c r="E2" s="52"/>
      <c r="F2" s="52"/>
      <c r="G2" s="52"/>
      <c r="H2" s="52"/>
      <c r="I2" s="52"/>
      <c r="J2" s="52"/>
      <c r="K2" s="53"/>
      <c r="L2" s="26"/>
    </row>
    <row r="3" spans="2:16384" ht="25.5" customHeight="1" x14ac:dyDescent="0.25">
      <c r="B3" s="29"/>
      <c r="C3" s="54" t="s">
        <v>142</v>
      </c>
      <c r="D3" s="54"/>
      <c r="E3" s="54"/>
      <c r="F3" s="54"/>
      <c r="G3" s="54"/>
      <c r="H3" s="54"/>
      <c r="I3" s="54"/>
      <c r="J3" s="54"/>
      <c r="K3" s="55"/>
      <c r="L3" s="2"/>
    </row>
    <row r="4" spans="2:16384" ht="35.25" customHeight="1" x14ac:dyDescent="0.25">
      <c r="B4" s="29">
        <v>1</v>
      </c>
      <c r="C4" s="50" t="s">
        <v>143</v>
      </c>
      <c r="D4" s="50"/>
      <c r="E4" s="50"/>
      <c r="F4" s="50"/>
      <c r="G4" s="50"/>
      <c r="H4" s="50"/>
      <c r="I4" s="50"/>
      <c r="J4" s="50"/>
      <c r="K4" s="51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2:16384" ht="34.5" customHeight="1" x14ac:dyDescent="0.25">
      <c r="B5" s="29">
        <v>2</v>
      </c>
      <c r="C5" s="50" t="s">
        <v>144</v>
      </c>
      <c r="D5" s="50"/>
      <c r="E5" s="50"/>
      <c r="F5" s="50"/>
      <c r="G5" s="50"/>
      <c r="H5" s="50"/>
      <c r="I5" s="50"/>
      <c r="J5" s="50"/>
      <c r="K5" s="51"/>
      <c r="L5" s="2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pans="2:16384" ht="34.5" customHeight="1" x14ac:dyDescent="0.25">
      <c r="B6" s="29">
        <v>3</v>
      </c>
      <c r="C6" s="50" t="s">
        <v>145</v>
      </c>
      <c r="D6" s="50"/>
      <c r="E6" s="50"/>
      <c r="F6" s="50"/>
      <c r="G6" s="50"/>
      <c r="H6" s="50"/>
      <c r="I6" s="50"/>
      <c r="J6" s="50"/>
      <c r="K6" s="51"/>
      <c r="L6" s="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2:16384" ht="72.75" customHeight="1" x14ac:dyDescent="0.25">
      <c r="B7" s="29">
        <v>4</v>
      </c>
      <c r="C7" s="50" t="s">
        <v>152</v>
      </c>
      <c r="D7" s="50"/>
      <c r="E7" s="50"/>
      <c r="F7" s="50"/>
      <c r="G7" s="50"/>
      <c r="H7" s="50"/>
      <c r="I7" s="50"/>
      <c r="J7" s="50"/>
      <c r="K7" s="51"/>
      <c r="L7" s="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2:16384" ht="81" customHeight="1" x14ac:dyDescent="0.25">
      <c r="B8" s="29">
        <v>5</v>
      </c>
      <c r="C8" s="50" t="s">
        <v>148</v>
      </c>
      <c r="D8" s="50"/>
      <c r="E8" s="50"/>
      <c r="F8" s="50"/>
      <c r="G8" s="50"/>
      <c r="H8" s="50"/>
      <c r="I8" s="50"/>
      <c r="J8" s="50"/>
      <c r="K8" s="51"/>
      <c r="L8" s="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pans="2:16384" ht="36" customHeight="1" x14ac:dyDescent="0.25">
      <c r="B9" s="29">
        <v>6</v>
      </c>
      <c r="C9" s="50" t="s">
        <v>146</v>
      </c>
      <c r="D9" s="50"/>
      <c r="E9" s="50"/>
      <c r="F9" s="50"/>
      <c r="G9" s="50"/>
      <c r="H9" s="50"/>
      <c r="I9" s="50"/>
      <c r="J9" s="50"/>
      <c r="K9" s="51"/>
      <c r="L9" s="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pans="2:16384" ht="29.25" customHeight="1" x14ac:dyDescent="0.25">
      <c r="B10" s="29">
        <v>7</v>
      </c>
      <c r="C10" s="50" t="s">
        <v>149</v>
      </c>
      <c r="D10" s="50"/>
      <c r="E10" s="50"/>
      <c r="F10" s="50"/>
      <c r="G10" s="50"/>
      <c r="H10" s="50"/>
      <c r="I10" s="50"/>
      <c r="J10" s="50"/>
      <c r="K10" s="51"/>
      <c r="L10" s="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pans="2:16384" ht="53.25" customHeight="1" thickBot="1" x14ac:dyDescent="0.3">
      <c r="B11" s="30">
        <v>8</v>
      </c>
      <c r="C11" s="47" t="s">
        <v>147</v>
      </c>
      <c r="D11" s="47"/>
      <c r="E11" s="47"/>
      <c r="F11" s="47"/>
      <c r="G11" s="47"/>
      <c r="H11" s="47"/>
      <c r="I11" s="47"/>
      <c r="J11" s="47"/>
      <c r="K11" s="48"/>
      <c r="L11" s="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2:16384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95</v>
      </c>
      <c r="G1" t="s">
        <v>120</v>
      </c>
    </row>
    <row r="2" spans="1:7" ht="32.25" customHeight="1" x14ac:dyDescent="0.25">
      <c r="A2" t="s">
        <v>65</v>
      </c>
      <c r="C2" s="2" t="s">
        <v>63</v>
      </c>
      <c r="E2" t="s">
        <v>96</v>
      </c>
      <c r="G2" t="s">
        <v>121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78</v>
      </c>
    </row>
    <row r="13" spans="1:7" ht="30" x14ac:dyDescent="0.25">
      <c r="A13" s="8" t="s">
        <v>71</v>
      </c>
      <c r="C13" s="8" t="s">
        <v>79</v>
      </c>
      <c r="G13" s="8" t="s">
        <v>123</v>
      </c>
    </row>
    <row r="14" spans="1:7" ht="90" x14ac:dyDescent="0.25">
      <c r="A14" s="8" t="s">
        <v>72</v>
      </c>
      <c r="C14" s="8" t="s">
        <v>80</v>
      </c>
      <c r="G14" s="8" t="s">
        <v>124</v>
      </c>
    </row>
    <row r="15" spans="1:7" ht="75" x14ac:dyDescent="0.25">
      <c r="A15" s="8" t="s">
        <v>70</v>
      </c>
      <c r="C15" s="8" t="s">
        <v>81</v>
      </c>
      <c r="G15" s="8" t="s">
        <v>125</v>
      </c>
    </row>
    <row r="18" spans="1:7" x14ac:dyDescent="0.25">
      <c r="G18" t="s">
        <v>74</v>
      </c>
    </row>
    <row r="19" spans="1:7" x14ac:dyDescent="0.25">
      <c r="A19" t="s">
        <v>127</v>
      </c>
      <c r="G19" t="s">
        <v>130</v>
      </c>
    </row>
    <row r="20" spans="1:7" x14ac:dyDescent="0.25">
      <c r="A20" t="s">
        <v>128</v>
      </c>
    </row>
    <row r="21" spans="1:7" x14ac:dyDescent="0.25">
      <c r="G21" t="s">
        <v>100</v>
      </c>
    </row>
    <row r="22" spans="1:7" x14ac:dyDescent="0.25">
      <c r="G22" t="s">
        <v>131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