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3256" windowHeight="12336"/>
  </bookViews>
  <sheets>
    <sheet name="Общие_сведения" sheetId="2" r:id="rId1"/>
    <sheet name="Таблица_1" sheetId="3" r:id="rId2"/>
    <sheet name="Таблица_2" sheetId="4" r:id="rId3"/>
    <sheet name="Таблица_3" sheetId="1" r:id="rId4"/>
  </sheets>
  <definedNames>
    <definedName name="_xlnm.Print_Titles" localSheetId="1">Таблица_1!$4:$6</definedName>
    <definedName name="_xlnm.Print_Titles" localSheetId="2">Таблица_2!$4:$4</definedName>
  </definedNames>
  <calcPr calcId="145621" refMode="R1C1"/>
</workbook>
</file>

<file path=xl/calcChain.xml><?xml version="1.0" encoding="utf-8"?>
<calcChain xmlns="http://schemas.openxmlformats.org/spreadsheetml/2006/main">
  <c r="J13" i="3" l="1"/>
  <c r="I13" i="3"/>
  <c r="I12" i="3"/>
  <c r="J12" i="3" s="1"/>
  <c r="H12" i="3"/>
  <c r="I11" i="3" l="1"/>
  <c r="J11" i="3" s="1"/>
  <c r="H11" i="3"/>
  <c r="I10" i="3"/>
  <c r="J10" i="3" s="1"/>
  <c r="H10" i="3"/>
  <c r="I9" i="3"/>
  <c r="J9" i="3" s="1"/>
  <c r="H9" i="3"/>
  <c r="I8" i="3"/>
  <c r="J8" i="3" s="1"/>
  <c r="H8" i="3"/>
  <c r="Q13" i="3"/>
  <c r="R13" i="3"/>
  <c r="R14" i="3" l="1"/>
  <c r="J14" i="3" l="1"/>
  <c r="E9" i="2"/>
</calcChain>
</file>

<file path=xl/sharedStrings.xml><?xml version="1.0" encoding="utf-8"?>
<sst xmlns="http://schemas.openxmlformats.org/spreadsheetml/2006/main" count="186" uniqueCount="117">
  <si>
    <t>Таблица 1</t>
  </si>
  <si>
    <t>№ п.п.</t>
  </si>
  <si>
    <t>….</t>
  </si>
  <si>
    <t>Без НДС</t>
  </si>
  <si>
    <t>С НДС</t>
  </si>
  <si>
    <t>Требование заказчика</t>
  </si>
  <si>
    <t>Код</t>
  </si>
  <si>
    <t>Ед.изм.</t>
  </si>
  <si>
    <t>Количество</t>
  </si>
  <si>
    <t>Цена, руб. за ед.</t>
  </si>
  <si>
    <t>Предложение участника</t>
  </si>
  <si>
    <t>в т.ч.НДС</t>
  </si>
  <si>
    <t>Таблица 2</t>
  </si>
  <si>
    <t>Условия и сроки (периоды) поставки товара, выполнения работы, оказания услуги</t>
  </si>
  <si>
    <t>Место поставки товара, выполнения работы, оказания услуги</t>
  </si>
  <si>
    <t>Наименование условия</t>
  </si>
  <si>
    <t>Таблица 3</t>
  </si>
  <si>
    <t>Количество поставляемого товара, объема выполняемых работ, оказываемых услуг и цена лота</t>
  </si>
  <si>
    <t>Основные условия</t>
  </si>
  <si>
    <t>Технические характеристики предмета закупки*</t>
  </si>
  <si>
    <t>Наименование позицияпоказателя</t>
  </si>
  <si>
    <t>Код 1</t>
  </si>
  <si>
    <t>Позиция 1</t>
  </si>
  <si>
    <t>Показатель 1</t>
  </si>
  <si>
    <t>Показатель 2</t>
  </si>
  <si>
    <t>Показатель 3</t>
  </si>
  <si>
    <t>* заполнятся по каждой позиции закупки при наличии множественных характеристик предмета закупки и невозможности их полного описания в таблице 1</t>
  </si>
  <si>
    <t>Код 2</t>
  </si>
  <si>
    <t>1.2</t>
  </si>
  <si>
    <t>1.3</t>
  </si>
  <si>
    <t>1.4</t>
  </si>
  <si>
    <t>2</t>
  </si>
  <si>
    <t>2.1</t>
  </si>
  <si>
    <t>2.2</t>
  </si>
  <si>
    <t>2.3</t>
  </si>
  <si>
    <t>Требования предоставления свидетельство СРО о допуске к конкретным видам работ</t>
  </si>
  <si>
    <t>Требование предоставления различных лицензий, сертификатов</t>
  </si>
  <si>
    <t>Обеспечение исполнения договора (размер, срок и порядок внесения обеспечения)</t>
  </si>
  <si>
    <t>Обеспечение исполнения гарантийных обязательств (размер, срок и порядок предоставления гарантийных обязательств)</t>
  </si>
  <si>
    <t>Порядок сдачи и приемки продукции</t>
  </si>
  <si>
    <t>Требования к качеству</t>
  </si>
  <si>
    <t>Гарантийный срок</t>
  </si>
  <si>
    <t>Требование к упаковке продукции,
технической документации и отгрузке</t>
  </si>
  <si>
    <t>Особенности проведения закупки</t>
  </si>
  <si>
    <t>Предмет закупки</t>
  </si>
  <si>
    <t>Заказчик</t>
  </si>
  <si>
    <t>Юридический / почтовый / фактический адрес Заказчика</t>
  </si>
  <si>
    <t>Форма, сроки и порядок оплаты товара, работы, услуги</t>
  </si>
  <si>
    <t>Способ закупки</t>
  </si>
  <si>
    <t>Общие сведения о закупке</t>
  </si>
  <si>
    <t>Статья бюджета</t>
  </si>
  <si>
    <t>Цена заявки</t>
  </si>
  <si>
    <t>Условия оплаты</t>
  </si>
  <si>
    <t>Срок поставки</t>
  </si>
  <si>
    <t>Комплектность поставки</t>
  </si>
  <si>
    <t>%</t>
  </si>
  <si>
    <t>Соотвествие требованиям 275-ФЗ</t>
  </si>
  <si>
    <t>Наименование события</t>
  </si>
  <si>
    <t>Дней от наступления события</t>
  </si>
  <si>
    <t>Авансовый платеж</t>
  </si>
  <si>
    <t>Окончательный расчет</t>
  </si>
  <si>
    <t>ТЕХНИЧЕСКОЕ ЗАДАНИЕ НА ЗАКУПКУ</t>
  </si>
  <si>
    <t>Требования по году выпуска предмета закупки</t>
  </si>
  <si>
    <t>дн.</t>
  </si>
  <si>
    <t>…..</t>
  </si>
  <si>
    <t>Сведения о предоставлении преференций/установлении приоритета
товаров, работ, услуг российского происхождения</t>
  </si>
  <si>
    <t>Доля</t>
  </si>
  <si>
    <t>Сумма, руб</t>
  </si>
  <si>
    <t>Дата начала подачи заявок на участие в закупке</t>
  </si>
  <si>
    <t>Дата окончания подачи заявок на участие в закупке</t>
  </si>
  <si>
    <t>Критерии оценки и сопоставления заявок на участие в закупке:</t>
  </si>
  <si>
    <t>5</t>
  </si>
  <si>
    <t>6</t>
  </si>
  <si>
    <t>7</t>
  </si>
  <si>
    <t>8</t>
  </si>
  <si>
    <t>Начальная (максимальная) цена договора, без НДС</t>
  </si>
  <si>
    <t>Сведения о начальной (максимальной) цене единицы каждого товара, работы, услуги, являющейся предметом закупки, указаны в Таблице 1</t>
  </si>
  <si>
    <t>Таблица_1</t>
  </si>
  <si>
    <t>3</t>
  </si>
  <si>
    <t>4</t>
  </si>
  <si>
    <t>Основные условия по поставке и оплате, а также требования к предмету закупки, указаны в Таблице 2</t>
  </si>
  <si>
    <t>Таблица_2</t>
  </si>
  <si>
    <t>9</t>
  </si>
  <si>
    <t>10</t>
  </si>
  <si>
    <t>Технические характеристики предмета закупки, указаны в Таблице 3</t>
  </si>
  <si>
    <t>Таблица_3</t>
  </si>
  <si>
    <t>Наименование</t>
  </si>
  <si>
    <t>Технические характеристики продукции</t>
  </si>
  <si>
    <t>Приложение 3.2.3 к Регламенту взаимодействия при проведении закупочных процедур 
в Корпорации «Проект-техника» от 07.07.2020</t>
  </si>
  <si>
    <t>шт</t>
  </si>
  <si>
    <t>Качество продукции, поставляемой Покупателю по Договору, должны соответствовать Государственным стандартам (ГОСТ), техническим условиям (ТУ). Качество продукции Поставщик удостоверяет сертификатом соответствия ГОСТ.</t>
  </si>
  <si>
    <t>Поставщик гарантирует, что поставляемая Продукция является новой, не бывшей в употреблении, не прошедшей ремонт, восстановление потребительских свойств, замену составных частей.</t>
  </si>
  <si>
    <t xml:space="preserve">не требуется </t>
  </si>
  <si>
    <t>Вычислительная техника (не аморт)</t>
  </si>
  <si>
    <t>Всего цена по статье, рублей с НДС</t>
  </si>
  <si>
    <t>10 (Десять) рабочих дней</t>
  </si>
  <si>
    <t>Безналично</t>
  </si>
  <si>
    <t>Подписание Спецификации</t>
  </si>
  <si>
    <t>Обеспечить соответствие Продукции требованиям качества, безопасности жизни и здоровья, а также требованиям сертификации, безопасности установленным законодательством Российской Федерации о техническом регулировании. Одновременно с передачей Продукции передать Покупателю надлежаще оформленные документы:
-счет-фактуру, оформленный в соответствии с действующим законодательством;
-товарную накладную формы ТОРГ-12;
либо универсальный передаточный документ (УПД), оформленный в соответствии с рекомендациями налоговой службы (письмо ФНС России от 21.10.2013 N ММВ-20-3/96@);
-паспорт и/или сертификат качества;
-иные документы в зависимости от указаний в спецификации и от вида перевозки.
Товарная накладная и УПД  должны содержать номер и дату договора, номер и дату спецификации. Наименование продукции, указанной в упаковочных листах, комплектовочных ведомостях и счетах-фактурах, должно строго соответствовать наименованию, указанному в спецификации и товарной накладной формы ТОРГ-12. Документы, оформленные с нарушениями условий, подлежат возврату Поставщику без оплаты до устранения неточностей в оформлении. 
Приемка продукции в месте нахождения Покупателя проводится по результатам контроля качества, проводимого ОТК Покупателя.</t>
  </si>
  <si>
    <t>2020-2021 год</t>
  </si>
  <si>
    <t>Не менее гарантийного срока, установленного производителем</t>
  </si>
  <si>
    <t>Запрос котировки</t>
  </si>
  <si>
    <t>Подписания спецификации, выставление счета</t>
  </si>
  <si>
    <t>10 дней</t>
  </si>
  <si>
    <t>15 дней</t>
  </si>
  <si>
    <t>Поставка Продукции осуществляется в порядке и сроки, согласованные Сторонами в  спецификации.</t>
  </si>
  <si>
    <t>Ввод оборудования в эксплуатацию</t>
  </si>
  <si>
    <t>1</t>
  </si>
  <si>
    <t>ЦФО Управление ИТ-услугами Внедрение информационных технологий</t>
  </si>
  <si>
    <t>125362, Москва г, Свободы ул., дом 35, строение 22</t>
  </si>
  <si>
    <t>Оперативная память CRUCIAL CT8G4DFRA266 DDR4 - 8ГБ 2666, DIMM</t>
  </si>
  <si>
    <t>Оперативная память Kingston ValueRAM [KVR1333D3N9/8G] 8 ГБ</t>
  </si>
  <si>
    <t>Монитор Samsung S24D300H 24</t>
  </si>
  <si>
    <t>SSD CRUCIAL BX500 CT240BX500SSD1 240Гб</t>
  </si>
  <si>
    <t>Видеокарта NVIDIA GeForce GTX 1650</t>
  </si>
  <si>
    <t>Модернизация ПК для конструкторов</t>
  </si>
  <si>
    <t>АО "ЦЭТР" Проект-Техника"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</si>
</sst>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4"/>
      <color rgb="FF444444"/>
      <name val="Segoe U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10" fillId="0" borderId="0"/>
    <xf numFmtId="0" fontId="1" fillId="0" borderId="0"/>
  </cellStyleXfs>
  <cellXfs count="120"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4" borderId="0" xfId="0" applyFill="1"/>
    <xf numFmtId="0" fontId="0" fillId="3" borderId="1" xfId="0" applyFill="1" applyBorder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49" fontId="0" fillId="3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4" borderId="0" xfId="0" applyNumberFormat="1" applyFill="1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3" fillId="2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left" vertical="center"/>
    </xf>
    <xf numFmtId="49" fontId="0" fillId="4" borderId="2" xfId="0" applyNumberFormat="1" applyFill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49" fontId="0" fillId="0" borderId="0" xfId="0" applyNumberFormat="1" applyAlignment="1">
      <alignment horizontal="left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right" vertical="top" wrapText="1"/>
    </xf>
    <xf numFmtId="0" fontId="5" fillId="4" borderId="4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5" fillId="4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wrapText="1"/>
    </xf>
    <xf numFmtId="0" fontId="0" fillId="5" borderId="2" xfId="0" applyFill="1" applyBorder="1" applyAlignment="1">
      <alignment horizontal="center" vertical="top" wrapText="1"/>
    </xf>
    <xf numFmtId="0" fontId="0" fillId="6" borderId="2" xfId="0" applyFill="1" applyBorder="1" applyAlignment="1">
      <alignment horizontal="center" vertical="top" wrapText="1"/>
    </xf>
    <xf numFmtId="49" fontId="0" fillId="4" borderId="0" xfId="0" applyNumberFormat="1" applyFill="1" applyAlignment="1">
      <alignment horizontal="right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left"/>
    </xf>
    <xf numFmtId="0" fontId="0" fillId="4" borderId="1" xfId="0" applyFill="1" applyBorder="1" applyAlignment="1">
      <alignment horizontal="left" vertical="top"/>
    </xf>
    <xf numFmtId="164" fontId="0" fillId="4" borderId="1" xfId="0" applyNumberFormat="1" applyFill="1" applyBorder="1" applyAlignment="1">
      <alignment horizontal="left"/>
    </xf>
    <xf numFmtId="0" fontId="7" fillId="4" borderId="1" xfId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top" wrapText="1"/>
    </xf>
    <xf numFmtId="14" fontId="0" fillId="4" borderId="1" xfId="0" applyNumberFormat="1" applyFill="1" applyBorder="1" applyAlignment="1">
      <alignment horizontal="left" vertical="top" wrapText="1"/>
    </xf>
    <xf numFmtId="9" fontId="0" fillId="4" borderId="1" xfId="0" applyNumberFormat="1" applyFill="1" applyBorder="1" applyAlignment="1">
      <alignment horizontal="left" vertical="top" wrapText="1"/>
    </xf>
    <xf numFmtId="49" fontId="8" fillId="4" borderId="1" xfId="0" applyNumberFormat="1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/>
    </xf>
    <xf numFmtId="0" fontId="11" fillId="0" borderId="5" xfId="0" applyFont="1" applyBorder="1" applyAlignment="1"/>
    <xf numFmtId="0" fontId="11" fillId="0" borderId="5" xfId="0" applyFont="1" applyBorder="1" applyAlignment="1">
      <alignment vertical="top" wrapText="1"/>
    </xf>
    <xf numFmtId="0" fontId="11" fillId="0" borderId="7" xfId="0" applyFont="1" applyBorder="1" applyAlignment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3" fontId="11" fillId="0" borderId="1" xfId="0" applyNumberFormat="1" applyFont="1" applyBorder="1"/>
    <xf numFmtId="0" fontId="11" fillId="0" borderId="0" xfId="0" applyFont="1"/>
    <xf numFmtId="3" fontId="11" fillId="3" borderId="4" xfId="0" applyNumberFormat="1" applyFont="1" applyFill="1" applyBorder="1" applyAlignment="1">
      <alignment horizontal="center"/>
    </xf>
    <xf numFmtId="0" fontId="11" fillId="3" borderId="1" xfId="0" applyFont="1" applyFill="1" applyBorder="1"/>
    <xf numFmtId="3" fontId="11" fillId="3" borderId="4" xfId="0" applyNumberFormat="1" applyFont="1" applyFill="1" applyBorder="1" applyAlignment="1">
      <alignment horizontal="right"/>
    </xf>
    <xf numFmtId="49" fontId="11" fillId="3" borderId="2" xfId="0" applyNumberFormat="1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1" fillId="0" borderId="5" xfId="0" applyFont="1" applyBorder="1" applyAlignment="1">
      <alignment wrapText="1" shrinkToFit="1"/>
    </xf>
    <xf numFmtId="0" fontId="11" fillId="0" borderId="5" xfId="0" applyFont="1" applyBorder="1" applyAlignment="1">
      <alignment vertical="top" wrapText="1" shrinkToFit="1"/>
    </xf>
    <xf numFmtId="164" fontId="11" fillId="0" borderId="0" xfId="0" applyNumberFormat="1" applyFont="1"/>
    <xf numFmtId="164" fontId="11" fillId="0" borderId="5" xfId="0" applyNumberFormat="1" applyFont="1" applyBorder="1" applyAlignment="1"/>
    <xf numFmtId="164" fontId="11" fillId="3" borderId="4" xfId="0" applyNumberFormat="1" applyFont="1" applyFill="1" applyBorder="1" applyAlignment="1">
      <alignment horizontal="center"/>
    </xf>
    <xf numFmtId="164" fontId="11" fillId="3" borderId="4" xfId="0" applyNumberFormat="1" applyFont="1" applyFill="1" applyBorder="1" applyAlignment="1">
      <alignment horizontal="right"/>
    </xf>
    <xf numFmtId="49" fontId="11" fillId="0" borderId="2" xfId="0" applyNumberFormat="1" applyFont="1" applyBorder="1" applyAlignment="1">
      <alignment horizontal="left"/>
    </xf>
    <xf numFmtId="0" fontId="11" fillId="0" borderId="8" xfId="0" applyFont="1" applyBorder="1" applyAlignment="1"/>
    <xf numFmtId="0" fontId="11" fillId="0" borderId="8" xfId="0" applyFont="1" applyBorder="1" applyAlignment="1">
      <alignment wrapText="1" shrinkToFit="1"/>
    </xf>
    <xf numFmtId="0" fontId="11" fillId="0" borderId="8" xfId="0" applyFont="1" applyBorder="1" applyAlignment="1">
      <alignment vertical="top" wrapText="1"/>
    </xf>
    <xf numFmtId="3" fontId="11" fillId="0" borderId="4" xfId="0" applyNumberFormat="1" applyFont="1" applyBorder="1"/>
    <xf numFmtId="0" fontId="0" fillId="0" borderId="1" xfId="0" applyBorder="1" applyAlignment="1">
      <alignment horizontal="left" wrapText="1"/>
    </xf>
    <xf numFmtId="0" fontId="9" fillId="4" borderId="1" xfId="0" applyFont="1" applyFill="1" applyBorder="1" applyAlignment="1">
      <alignment horizontal="left" vertical="top"/>
    </xf>
    <xf numFmtId="49" fontId="2" fillId="4" borderId="1" xfId="0" applyNumberFormat="1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top"/>
    </xf>
    <xf numFmtId="0" fontId="7" fillId="4" borderId="5" xfId="1" applyFill="1" applyBorder="1" applyAlignment="1">
      <alignment horizontal="left" vertical="center"/>
    </xf>
    <xf numFmtId="0" fontId="7" fillId="4" borderId="6" xfId="1" applyFill="1" applyBorder="1" applyAlignment="1">
      <alignment horizontal="left" vertical="center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49" fontId="2" fillId="4" borderId="5" xfId="0" applyNumberFormat="1" applyFont="1" applyFill="1" applyBorder="1" applyAlignment="1">
      <alignment horizontal="left" vertical="center"/>
    </xf>
    <xf numFmtId="49" fontId="2" fillId="4" borderId="6" xfId="0" applyNumberFormat="1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7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9" fontId="0" fillId="4" borderId="5" xfId="0" applyNumberFormat="1" applyFill="1" applyBorder="1" applyAlignment="1">
      <alignment horizontal="left" vertical="center"/>
    </xf>
    <xf numFmtId="49" fontId="0" fillId="4" borderId="7" xfId="0" applyNumberFormat="1" applyFill="1" applyBorder="1" applyAlignment="1">
      <alignment horizontal="left" vertical="center"/>
    </xf>
    <xf numFmtId="49" fontId="0" fillId="4" borderId="6" xfId="0" applyNumberFormat="1" applyFill="1" applyBorder="1" applyAlignment="1">
      <alignment horizontal="left" vertical="center"/>
    </xf>
    <xf numFmtId="49" fontId="0" fillId="4" borderId="5" xfId="0" applyNumberFormat="1" applyFill="1" applyBorder="1" applyAlignment="1">
      <alignment horizontal="left" vertical="center" wrapText="1"/>
    </xf>
    <xf numFmtId="49" fontId="0" fillId="4" borderId="7" xfId="0" applyNumberFormat="1" applyFill="1" applyBorder="1" applyAlignment="1">
      <alignment horizontal="left" vertical="center" wrapText="1"/>
    </xf>
    <xf numFmtId="49" fontId="0" fillId="4" borderId="6" xfId="0" applyNumberFormat="1" applyFill="1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</cellXfs>
  <cellStyles count="4">
    <cellStyle name="Гиперссылка" xfId="1" builtinId="8"/>
    <cellStyle name="Обычный" xfId="0" builtinId="0"/>
    <cellStyle name="Обычный 2" xfId="3"/>
    <cellStyle name="Обычный 3" xfId="2"/>
  </cellStyles>
  <dxfs count="0"/>
  <tableStyles count="0" defaultTableStyle="TableStyleMedium2" defaultPivotStyle="PivotStyleMedium9"/>
  <colors>
    <mruColors>
      <color rgb="FFD9D9D9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zoomScale="90" zoomScaleNormal="90" workbookViewId="0">
      <pane ySplit="4" topLeftCell="A5" activePane="bottomLeft" state="frozen"/>
      <selection pane="bottomLeft" activeCell="E11" sqref="E11"/>
    </sheetView>
  </sheetViews>
  <sheetFormatPr defaultRowHeight="14.4" x14ac:dyDescent="0.3"/>
  <cols>
    <col min="1" max="1" width="6.5546875" style="15" customWidth="1"/>
    <col min="2" max="2" width="13.33203125" customWidth="1"/>
    <col min="3" max="3" width="49" customWidth="1"/>
    <col min="4" max="4" width="7.33203125" customWidth="1"/>
    <col min="5" max="5" width="85" customWidth="1"/>
  </cols>
  <sheetData>
    <row r="1" spans="1:5" x14ac:dyDescent="0.3">
      <c r="A1" s="9" t="s">
        <v>88</v>
      </c>
      <c r="B1" s="2"/>
      <c r="C1" s="2"/>
      <c r="D1" s="2"/>
      <c r="E1" s="2"/>
    </row>
    <row r="2" spans="1:5" x14ac:dyDescent="0.3">
      <c r="A2" s="10" t="s">
        <v>61</v>
      </c>
      <c r="B2" s="2"/>
      <c r="C2" s="2"/>
      <c r="D2" s="2"/>
      <c r="E2" s="2"/>
    </row>
    <row r="3" spans="1:5" x14ac:dyDescent="0.3">
      <c r="A3" s="10" t="s">
        <v>49</v>
      </c>
      <c r="B3" s="2"/>
      <c r="C3" s="2"/>
      <c r="D3" s="2"/>
      <c r="E3" s="2"/>
    </row>
    <row r="4" spans="1:5" x14ac:dyDescent="0.3">
      <c r="A4" s="11" t="s">
        <v>1</v>
      </c>
      <c r="B4" s="89"/>
      <c r="C4" s="89"/>
      <c r="D4" s="89"/>
      <c r="E4" s="26"/>
    </row>
    <row r="5" spans="1:5" s="5" customFormat="1" ht="20.399999999999999" x14ac:dyDescent="0.3">
      <c r="A5" s="12">
        <v>1</v>
      </c>
      <c r="B5" s="76" t="s">
        <v>44</v>
      </c>
      <c r="C5" s="76"/>
      <c r="D5" s="76"/>
      <c r="E5" s="61" t="s">
        <v>115</v>
      </c>
    </row>
    <row r="6" spans="1:5" s="5" customFormat="1" x14ac:dyDescent="0.3">
      <c r="A6" s="12">
        <v>2</v>
      </c>
      <c r="B6" s="76" t="s">
        <v>48</v>
      </c>
      <c r="C6" s="76"/>
      <c r="D6" s="76"/>
      <c r="E6" s="34" t="s">
        <v>101</v>
      </c>
    </row>
    <row r="7" spans="1:5" s="5" customFormat="1" x14ac:dyDescent="0.3">
      <c r="A7" s="12" t="s">
        <v>78</v>
      </c>
      <c r="B7" s="76" t="s">
        <v>45</v>
      </c>
      <c r="C7" s="76"/>
      <c r="D7" s="76"/>
      <c r="E7" s="34" t="s">
        <v>116</v>
      </c>
    </row>
    <row r="8" spans="1:5" s="5" customFormat="1" x14ac:dyDescent="0.3">
      <c r="A8" s="12" t="s">
        <v>79</v>
      </c>
      <c r="B8" s="87" t="s">
        <v>46</v>
      </c>
      <c r="C8" s="76"/>
      <c r="D8" s="76"/>
      <c r="E8" s="34" t="s">
        <v>109</v>
      </c>
    </row>
    <row r="9" spans="1:5" s="5" customFormat="1" x14ac:dyDescent="0.3">
      <c r="A9" s="82" t="s">
        <v>71</v>
      </c>
      <c r="B9" s="76" t="s">
        <v>75</v>
      </c>
      <c r="C9" s="76"/>
      <c r="D9" s="76"/>
      <c r="E9" s="40">
        <f>Таблица_1!I13</f>
        <v>200833.33333333334</v>
      </c>
    </row>
    <row r="10" spans="1:5" s="5" customFormat="1" ht="24.75" customHeight="1" x14ac:dyDescent="0.3">
      <c r="A10" s="83"/>
      <c r="B10" s="84" t="s">
        <v>76</v>
      </c>
      <c r="C10" s="85"/>
      <c r="D10" s="86"/>
      <c r="E10" s="41" t="s">
        <v>77</v>
      </c>
    </row>
    <row r="11" spans="1:5" s="5" customFormat="1" ht="29.25" customHeight="1" x14ac:dyDescent="0.3">
      <c r="A11" s="12" t="s">
        <v>72</v>
      </c>
      <c r="B11" s="87" t="s">
        <v>80</v>
      </c>
      <c r="C11" s="76"/>
      <c r="D11" s="76"/>
      <c r="E11" s="41" t="s">
        <v>81</v>
      </c>
    </row>
    <row r="12" spans="1:5" s="5" customFormat="1" x14ac:dyDescent="0.3">
      <c r="A12" s="82" t="s">
        <v>73</v>
      </c>
      <c r="B12" s="79" t="s">
        <v>84</v>
      </c>
      <c r="C12" s="80"/>
      <c r="D12" s="81"/>
      <c r="E12" s="77" t="s">
        <v>85</v>
      </c>
    </row>
    <row r="13" spans="1:5" s="5" customFormat="1" ht="26.25" customHeight="1" x14ac:dyDescent="0.3">
      <c r="A13" s="83"/>
      <c r="B13" s="84" t="s">
        <v>26</v>
      </c>
      <c r="C13" s="85"/>
      <c r="D13" s="86"/>
      <c r="E13" s="78"/>
    </row>
    <row r="14" spans="1:5" s="5" customFormat="1" x14ac:dyDescent="0.3">
      <c r="A14" s="75" t="s">
        <v>74</v>
      </c>
      <c r="B14" s="88" t="s">
        <v>70</v>
      </c>
      <c r="C14" s="88"/>
      <c r="D14" s="88"/>
      <c r="E14" s="34"/>
    </row>
    <row r="15" spans="1:5" s="5" customFormat="1" x14ac:dyDescent="0.3">
      <c r="A15" s="75"/>
      <c r="B15" s="35"/>
      <c r="C15" s="36" t="s">
        <v>51</v>
      </c>
      <c r="D15" s="37" t="s">
        <v>55</v>
      </c>
      <c r="E15" s="34">
        <v>80</v>
      </c>
    </row>
    <row r="16" spans="1:5" s="5" customFormat="1" x14ac:dyDescent="0.3">
      <c r="A16" s="75"/>
      <c r="B16" s="35"/>
      <c r="C16" s="36" t="s">
        <v>52</v>
      </c>
      <c r="D16" s="37" t="s">
        <v>55</v>
      </c>
      <c r="E16" s="34">
        <v>10</v>
      </c>
    </row>
    <row r="17" spans="1:5" s="5" customFormat="1" x14ac:dyDescent="0.3">
      <c r="A17" s="75"/>
      <c r="B17" s="35"/>
      <c r="C17" s="36" t="s">
        <v>53</v>
      </c>
      <c r="D17" s="37" t="s">
        <v>55</v>
      </c>
      <c r="E17" s="34">
        <v>10</v>
      </c>
    </row>
    <row r="18" spans="1:5" s="5" customFormat="1" x14ac:dyDescent="0.3">
      <c r="A18" s="75"/>
      <c r="B18" s="35"/>
      <c r="C18" s="36" t="s">
        <v>54</v>
      </c>
      <c r="D18" s="37" t="s">
        <v>55</v>
      </c>
      <c r="E18" s="34">
        <v>0</v>
      </c>
    </row>
    <row r="19" spans="1:5" s="5" customFormat="1" x14ac:dyDescent="0.3">
      <c r="A19" s="75"/>
      <c r="B19" s="35"/>
      <c r="C19" s="36" t="s">
        <v>56</v>
      </c>
      <c r="D19" s="37" t="s">
        <v>55</v>
      </c>
      <c r="E19" s="34">
        <v>0</v>
      </c>
    </row>
    <row r="20" spans="1:5" s="5" customFormat="1" x14ac:dyDescent="0.3">
      <c r="A20" s="75" t="s">
        <v>82</v>
      </c>
      <c r="B20" s="76" t="s">
        <v>68</v>
      </c>
      <c r="C20" s="76"/>
      <c r="D20" s="76"/>
      <c r="E20" s="38"/>
    </row>
    <row r="21" spans="1:5" s="5" customFormat="1" x14ac:dyDescent="0.3">
      <c r="A21" s="75"/>
      <c r="B21" s="39" t="s">
        <v>69</v>
      </c>
      <c r="C21" s="39"/>
      <c r="D21" s="39"/>
      <c r="E21" s="38"/>
    </row>
    <row r="22" spans="1:5" s="6" customFormat="1" x14ac:dyDescent="0.3">
      <c r="A22" s="45" t="s">
        <v>83</v>
      </c>
      <c r="B22" s="74" t="s">
        <v>50</v>
      </c>
      <c r="C22" s="74"/>
      <c r="D22" s="74"/>
      <c r="E22" s="34" t="s">
        <v>108</v>
      </c>
    </row>
    <row r="23" spans="1:5" x14ac:dyDescent="0.3">
      <c r="A23" s="8" t="s">
        <v>2</v>
      </c>
      <c r="B23" s="73"/>
      <c r="C23" s="73"/>
      <c r="D23" s="73"/>
      <c r="E23" s="28"/>
    </row>
  </sheetData>
  <mergeCells count="19">
    <mergeCell ref="B7:D7"/>
    <mergeCell ref="B8:D8"/>
    <mergeCell ref="A14:A19"/>
    <mergeCell ref="B14:D14"/>
    <mergeCell ref="B4:D4"/>
    <mergeCell ref="B5:D5"/>
    <mergeCell ref="B6:D6"/>
    <mergeCell ref="B9:D9"/>
    <mergeCell ref="A9:A10"/>
    <mergeCell ref="B10:D10"/>
    <mergeCell ref="B11:D11"/>
    <mergeCell ref="B23:D23"/>
    <mergeCell ref="B22:D22"/>
    <mergeCell ref="A20:A21"/>
    <mergeCell ref="B20:D20"/>
    <mergeCell ref="E12:E13"/>
    <mergeCell ref="B12:D12"/>
    <mergeCell ref="A12:A13"/>
    <mergeCell ref="B13:D13"/>
  </mergeCells>
  <hyperlinks>
    <hyperlink ref="E10" location="Таблица_1!A1" display="Таблица_1!A1"/>
    <hyperlink ref="E11" location="Таблица_2!A1" display="Таблица_2!A1"/>
    <hyperlink ref="E12:E13" location="Таблица_3!A1" display="Таблица_3!A1"/>
  </hyperlinks>
  <pageMargins left="0" right="0" top="0.74803149606299213" bottom="0" header="0.31496062992125984" footer="0.31496062992125984"/>
  <pageSetup paperSize="9" scale="89" fitToHeight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zoomScale="85" zoomScaleNormal="85" workbookViewId="0">
      <pane ySplit="6" topLeftCell="A7" activePane="bottomLeft" state="frozen"/>
      <selection pane="bottomLeft" activeCell="D28" sqref="D28"/>
    </sheetView>
  </sheetViews>
  <sheetFormatPr defaultRowHeight="14.4" x14ac:dyDescent="0.3"/>
  <cols>
    <col min="1" max="1" width="6.5546875" style="15" customWidth="1"/>
    <col min="2" max="2" width="7.88671875" customWidth="1"/>
    <col min="3" max="3" width="82.6640625" customWidth="1"/>
    <col min="4" max="4" width="40.33203125" customWidth="1"/>
    <col min="5" max="5" width="9.44140625" customWidth="1"/>
    <col min="6" max="6" width="11.6640625" customWidth="1"/>
    <col min="7" max="9" width="14.109375" bestFit="1" customWidth="1"/>
    <col min="10" max="10" width="14.88671875" bestFit="1" customWidth="1"/>
    <col min="11" max="11" width="26.6640625" customWidth="1"/>
    <col min="12" max="12" width="23.44140625" customWidth="1"/>
    <col min="13" max="13" width="7.33203125" customWidth="1"/>
    <col min="14" max="16" width="9.5546875" customWidth="1"/>
    <col min="17" max="17" width="14" customWidth="1"/>
    <col min="18" max="18" width="16.33203125" customWidth="1"/>
  </cols>
  <sheetData>
    <row r="1" spans="1:18" x14ac:dyDescent="0.3">
      <c r="A1" s="9" t="s">
        <v>88</v>
      </c>
      <c r="B1" s="2"/>
      <c r="C1" s="2"/>
      <c r="D1" s="2"/>
      <c r="E1" s="2"/>
      <c r="F1" s="2"/>
      <c r="G1" s="2"/>
      <c r="H1" s="2"/>
      <c r="I1" s="2"/>
      <c r="J1" s="33" t="s">
        <v>0</v>
      </c>
      <c r="K1" s="2"/>
      <c r="L1" s="2"/>
      <c r="M1" s="2"/>
      <c r="N1" s="2"/>
      <c r="O1" s="2"/>
      <c r="P1" s="2"/>
      <c r="Q1" s="2"/>
      <c r="R1" s="2"/>
    </row>
    <row r="2" spans="1:18" x14ac:dyDescent="0.3">
      <c r="A2" s="10" t="s">
        <v>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3">
      <c r="A3" s="10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3">
      <c r="A4" s="101" t="s">
        <v>1</v>
      </c>
      <c r="B4" s="104" t="s">
        <v>6</v>
      </c>
      <c r="C4" s="104" t="s">
        <v>86</v>
      </c>
      <c r="D4" s="97" t="s">
        <v>87</v>
      </c>
      <c r="E4" s="89" t="s">
        <v>7</v>
      </c>
      <c r="F4" s="89" t="s">
        <v>5</v>
      </c>
      <c r="G4" s="89"/>
      <c r="H4" s="89"/>
      <c r="I4" s="89"/>
      <c r="J4" s="89"/>
      <c r="K4" s="93" t="s">
        <v>10</v>
      </c>
      <c r="L4" s="94"/>
      <c r="M4" s="94"/>
      <c r="N4" s="94"/>
      <c r="O4" s="94"/>
      <c r="P4" s="94"/>
      <c r="Q4" s="94"/>
      <c r="R4" s="95"/>
    </row>
    <row r="5" spans="1:18" ht="15" customHeight="1" x14ac:dyDescent="0.3">
      <c r="A5" s="102"/>
      <c r="B5" s="104"/>
      <c r="C5" s="104"/>
      <c r="D5" s="105"/>
      <c r="E5" s="89"/>
      <c r="F5" s="89" t="s">
        <v>8</v>
      </c>
      <c r="G5" s="89" t="s">
        <v>9</v>
      </c>
      <c r="H5" s="89"/>
      <c r="I5" s="96" t="s">
        <v>67</v>
      </c>
      <c r="J5" s="96"/>
      <c r="K5" s="97" t="s">
        <v>86</v>
      </c>
      <c r="L5" s="97" t="s">
        <v>87</v>
      </c>
      <c r="M5" s="99" t="s">
        <v>7</v>
      </c>
      <c r="N5" s="99" t="s">
        <v>8</v>
      </c>
      <c r="O5" s="93" t="s">
        <v>9</v>
      </c>
      <c r="P5" s="95"/>
      <c r="Q5" s="96" t="s">
        <v>67</v>
      </c>
      <c r="R5" s="96"/>
    </row>
    <row r="6" spans="1:18" ht="24.75" customHeight="1" x14ac:dyDescent="0.3">
      <c r="A6" s="103"/>
      <c r="B6" s="104"/>
      <c r="C6" s="104"/>
      <c r="D6" s="98"/>
      <c r="E6" s="89"/>
      <c r="F6" s="89"/>
      <c r="G6" s="1" t="s">
        <v>3</v>
      </c>
      <c r="H6" s="1" t="s">
        <v>4</v>
      </c>
      <c r="I6" s="27" t="s">
        <v>3</v>
      </c>
      <c r="J6" s="27" t="s">
        <v>4</v>
      </c>
      <c r="K6" s="98"/>
      <c r="L6" s="98"/>
      <c r="M6" s="100"/>
      <c r="N6" s="100"/>
      <c r="O6" s="1" t="s">
        <v>3</v>
      </c>
      <c r="P6" s="1" t="s">
        <v>4</v>
      </c>
      <c r="Q6" s="27" t="s">
        <v>3</v>
      </c>
      <c r="R6" s="27" t="s">
        <v>4</v>
      </c>
    </row>
    <row r="7" spans="1:18" x14ac:dyDescent="0.3">
      <c r="A7" s="106" t="s">
        <v>93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</row>
    <row r="8" spans="1:18" s="54" customFormat="1" ht="18" x14ac:dyDescent="0.35">
      <c r="A8" s="47" t="s">
        <v>107</v>
      </c>
      <c r="B8" s="48"/>
      <c r="C8" s="62" t="s">
        <v>113</v>
      </c>
      <c r="D8" s="49"/>
      <c r="E8" s="48" t="s">
        <v>89</v>
      </c>
      <c r="F8" s="50">
        <v>20</v>
      </c>
      <c r="G8" s="64">
        <v>2500</v>
      </c>
      <c r="H8" s="65">
        <f t="shared" ref="H8:H11" si="0">G8*1.2</f>
        <v>3000</v>
      </c>
      <c r="I8" s="64">
        <f>F8*G8</f>
        <v>50000</v>
      </c>
      <c r="J8" s="64">
        <f>I8*1.2</f>
        <v>60000</v>
      </c>
      <c r="K8" s="51"/>
      <c r="L8" s="51"/>
      <c r="M8" s="52"/>
      <c r="N8" s="52"/>
      <c r="O8" s="52"/>
      <c r="P8" s="52"/>
      <c r="Q8" s="53"/>
      <c r="R8" s="53"/>
    </row>
    <row r="9" spans="1:18" s="54" customFormat="1" ht="18" x14ac:dyDescent="0.35">
      <c r="A9" s="47" t="s">
        <v>31</v>
      </c>
      <c r="B9" s="48"/>
      <c r="C9" s="63" t="s">
        <v>111</v>
      </c>
      <c r="D9" s="49"/>
      <c r="E9" s="48" t="s">
        <v>89</v>
      </c>
      <c r="F9" s="50">
        <v>4</v>
      </c>
      <c r="G9" s="64">
        <v>3333.3333333333335</v>
      </c>
      <c r="H9" s="65">
        <f t="shared" si="0"/>
        <v>4000</v>
      </c>
      <c r="I9" s="64">
        <f t="shared" ref="I9:I11" si="1">F9*G9</f>
        <v>13333.333333333334</v>
      </c>
      <c r="J9" s="64">
        <f t="shared" ref="J9:J11" si="2">I9*1.2</f>
        <v>16000</v>
      </c>
      <c r="K9" s="51"/>
      <c r="L9" s="51"/>
      <c r="M9" s="52"/>
      <c r="N9" s="52"/>
      <c r="O9" s="52"/>
      <c r="P9" s="52"/>
      <c r="Q9" s="53"/>
      <c r="R9" s="53"/>
    </row>
    <row r="10" spans="1:18" s="54" customFormat="1" ht="18" x14ac:dyDescent="0.35">
      <c r="A10" s="47" t="s">
        <v>78</v>
      </c>
      <c r="B10" s="48"/>
      <c r="C10" s="63" t="s">
        <v>114</v>
      </c>
      <c r="D10" s="49"/>
      <c r="E10" s="48" t="s">
        <v>89</v>
      </c>
      <c r="F10" s="50">
        <v>2</v>
      </c>
      <c r="G10" s="64">
        <v>24166.666666666668</v>
      </c>
      <c r="H10" s="65">
        <f t="shared" si="0"/>
        <v>29000</v>
      </c>
      <c r="I10" s="64">
        <f t="shared" si="1"/>
        <v>48333.333333333336</v>
      </c>
      <c r="J10" s="64">
        <f t="shared" si="2"/>
        <v>58000</v>
      </c>
      <c r="K10" s="51"/>
      <c r="L10" s="51"/>
      <c r="M10" s="52"/>
      <c r="N10" s="52"/>
      <c r="O10" s="52"/>
      <c r="P10" s="52"/>
      <c r="Q10" s="53"/>
      <c r="R10" s="53"/>
    </row>
    <row r="11" spans="1:18" s="54" customFormat="1" ht="18" x14ac:dyDescent="0.35">
      <c r="A11" s="47" t="s">
        <v>79</v>
      </c>
      <c r="B11" s="48"/>
      <c r="C11" s="62" t="s">
        <v>112</v>
      </c>
      <c r="D11" s="49"/>
      <c r="E11" s="48" t="s">
        <v>89</v>
      </c>
      <c r="F11" s="50">
        <v>11</v>
      </c>
      <c r="G11" s="64">
        <v>7500</v>
      </c>
      <c r="H11" s="65">
        <f t="shared" si="0"/>
        <v>9000</v>
      </c>
      <c r="I11" s="64">
        <f t="shared" si="1"/>
        <v>82500</v>
      </c>
      <c r="J11" s="64">
        <f t="shared" si="2"/>
        <v>99000</v>
      </c>
      <c r="K11" s="51"/>
      <c r="L11" s="51"/>
      <c r="M11" s="52"/>
      <c r="N11" s="52"/>
      <c r="O11" s="52"/>
      <c r="P11" s="52"/>
      <c r="Q11" s="53"/>
      <c r="R11" s="53"/>
    </row>
    <row r="12" spans="1:18" s="54" customFormat="1" ht="18" x14ac:dyDescent="0.35">
      <c r="A12" s="68" t="s">
        <v>71</v>
      </c>
      <c r="B12" s="69"/>
      <c r="C12" s="70" t="s">
        <v>110</v>
      </c>
      <c r="D12" s="71"/>
      <c r="E12" s="48" t="s">
        <v>89</v>
      </c>
      <c r="F12" s="50">
        <v>2</v>
      </c>
      <c r="G12" s="64">
        <v>3333.3333333333335</v>
      </c>
      <c r="H12" s="65">
        <f t="shared" ref="H12" si="3">G12*1.2</f>
        <v>4000</v>
      </c>
      <c r="I12" s="64">
        <f t="shared" ref="I12" si="4">F12*G12</f>
        <v>6666.666666666667</v>
      </c>
      <c r="J12" s="64">
        <f t="shared" ref="J12" si="5">I12*1.2</f>
        <v>8000</v>
      </c>
      <c r="K12" s="51"/>
      <c r="L12" s="51"/>
      <c r="M12" s="52"/>
      <c r="N12" s="52"/>
      <c r="O12" s="52"/>
      <c r="P12" s="52"/>
      <c r="Q12" s="72"/>
      <c r="R12" s="72"/>
    </row>
    <row r="13" spans="1:18" s="54" customFormat="1" ht="18" x14ac:dyDescent="0.35">
      <c r="A13" s="90" t="s">
        <v>94</v>
      </c>
      <c r="B13" s="91"/>
      <c r="C13" s="91"/>
      <c r="D13" s="91"/>
      <c r="E13" s="91"/>
      <c r="F13" s="92"/>
      <c r="G13" s="66"/>
      <c r="H13" s="66"/>
      <c r="I13" s="67">
        <f>SUM(I8:I12)</f>
        <v>200833.33333333334</v>
      </c>
      <c r="J13" s="67">
        <f>SUM(J8:J12)</f>
        <v>241000</v>
      </c>
      <c r="K13" s="56"/>
      <c r="L13" s="56"/>
      <c r="M13" s="56"/>
      <c r="N13" s="56"/>
      <c r="O13" s="56"/>
      <c r="P13" s="56"/>
      <c r="Q13" s="57" t="e">
        <f>SUM(#REF!)</f>
        <v>#REF!</v>
      </c>
      <c r="R13" s="57" t="e">
        <f>SUM(#REF!)</f>
        <v>#REF!</v>
      </c>
    </row>
    <row r="14" spans="1:18" s="54" customFormat="1" ht="18" x14ac:dyDescent="0.35">
      <c r="A14" s="58"/>
      <c r="B14" s="59" t="s">
        <v>11</v>
      </c>
      <c r="C14" s="59"/>
      <c r="D14" s="59"/>
      <c r="E14" s="60"/>
      <c r="F14" s="60"/>
      <c r="G14" s="66"/>
      <c r="H14" s="66"/>
      <c r="I14" s="66"/>
      <c r="J14" s="67">
        <f>J13-I13</f>
        <v>40166.666666666657</v>
      </c>
      <c r="K14" s="56"/>
      <c r="L14" s="56"/>
      <c r="M14" s="56"/>
      <c r="N14" s="56"/>
      <c r="O14" s="56"/>
      <c r="P14" s="56"/>
      <c r="Q14" s="55"/>
      <c r="R14" s="57" t="e">
        <f>R13-Q13</f>
        <v>#REF!</v>
      </c>
    </row>
  </sheetData>
  <mergeCells count="18">
    <mergeCell ref="A7:R7"/>
    <mergeCell ref="L5:L6"/>
    <mergeCell ref="A13:F13"/>
    <mergeCell ref="K4:R4"/>
    <mergeCell ref="F5:F6"/>
    <mergeCell ref="G5:H5"/>
    <mergeCell ref="I5:J5"/>
    <mergeCell ref="K5:K6"/>
    <mergeCell ref="M5:M6"/>
    <mergeCell ref="N5:N6"/>
    <mergeCell ref="O5:P5"/>
    <mergeCell ref="Q5:R5"/>
    <mergeCell ref="A4:A6"/>
    <mergeCell ref="B4:B6"/>
    <mergeCell ref="C4:C6"/>
    <mergeCell ref="E4:E6"/>
    <mergeCell ref="F4:J4"/>
    <mergeCell ref="D4:D6"/>
  </mergeCells>
  <pageMargins left="0" right="0" top="0.74803149606299213" bottom="0" header="0.31496062992125984" footer="0.31496062992125984"/>
  <pageSetup paperSize="9" scale="66" fitToHeight="3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="90" zoomScaleNormal="9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21" sqref="E21"/>
    </sheetView>
  </sheetViews>
  <sheetFormatPr defaultRowHeight="14.4" x14ac:dyDescent="0.3"/>
  <cols>
    <col min="1" max="1" width="6.5546875" style="15" customWidth="1"/>
    <col min="2" max="2" width="13.33203125" customWidth="1"/>
    <col min="3" max="3" width="38.88671875" customWidth="1"/>
    <col min="4" max="4" width="7.33203125" customWidth="1"/>
    <col min="5" max="5" width="81.44140625" customWidth="1"/>
    <col min="6" max="6" width="60.88671875" customWidth="1"/>
  </cols>
  <sheetData>
    <row r="1" spans="1:6" x14ac:dyDescent="0.3">
      <c r="A1" s="9" t="s">
        <v>88</v>
      </c>
      <c r="B1" s="2"/>
      <c r="C1" s="2"/>
      <c r="D1" s="2"/>
      <c r="E1" s="2"/>
      <c r="F1" s="9" t="s">
        <v>12</v>
      </c>
    </row>
    <row r="2" spans="1:6" x14ac:dyDescent="0.3">
      <c r="A2" s="10" t="s">
        <v>61</v>
      </c>
      <c r="B2" s="2"/>
      <c r="C2" s="2"/>
      <c r="D2" s="2"/>
      <c r="E2" s="2"/>
      <c r="F2" s="2"/>
    </row>
    <row r="3" spans="1:6" x14ac:dyDescent="0.3">
      <c r="A3" s="10" t="s">
        <v>18</v>
      </c>
      <c r="B3" s="2"/>
      <c r="C3" s="2"/>
      <c r="D3" s="2"/>
      <c r="E3" s="2"/>
      <c r="F3" s="2"/>
    </row>
    <row r="4" spans="1:6" x14ac:dyDescent="0.3">
      <c r="A4" s="11" t="s">
        <v>1</v>
      </c>
      <c r="B4" s="93" t="s">
        <v>15</v>
      </c>
      <c r="C4" s="94"/>
      <c r="D4" s="95"/>
      <c r="E4" s="26" t="s">
        <v>5</v>
      </c>
      <c r="F4" s="21" t="s">
        <v>10</v>
      </c>
    </row>
    <row r="5" spans="1:6" s="4" customFormat="1" ht="28.8" x14ac:dyDescent="0.3">
      <c r="A5" s="112">
        <v>1</v>
      </c>
      <c r="B5" s="79" t="s">
        <v>13</v>
      </c>
      <c r="C5" s="80"/>
      <c r="D5" s="81"/>
      <c r="E5" s="43" t="s">
        <v>105</v>
      </c>
      <c r="F5" s="28"/>
    </row>
    <row r="6" spans="1:6" s="19" customFormat="1" x14ac:dyDescent="0.3">
      <c r="A6" s="113"/>
      <c r="B6" s="16"/>
      <c r="C6" s="17" t="s">
        <v>57</v>
      </c>
      <c r="D6" s="18"/>
      <c r="E6" s="28" t="s">
        <v>97</v>
      </c>
      <c r="F6" s="28"/>
    </row>
    <row r="7" spans="1:6" s="19" customFormat="1" x14ac:dyDescent="0.3">
      <c r="A7" s="114"/>
      <c r="B7" s="16"/>
      <c r="C7" s="17" t="s">
        <v>58</v>
      </c>
      <c r="D7" s="20" t="s">
        <v>63</v>
      </c>
      <c r="E7" s="28" t="s">
        <v>95</v>
      </c>
      <c r="F7" s="28"/>
    </row>
    <row r="8" spans="1:6" s="4" customFormat="1" x14ac:dyDescent="0.3">
      <c r="A8" s="13">
        <v>2</v>
      </c>
      <c r="B8" s="79" t="s">
        <v>47</v>
      </c>
      <c r="C8" s="80"/>
      <c r="D8" s="81"/>
      <c r="E8" s="28"/>
      <c r="F8" s="28"/>
    </row>
    <row r="9" spans="1:6" s="4" customFormat="1" x14ac:dyDescent="0.3">
      <c r="A9" s="115" t="s">
        <v>32</v>
      </c>
      <c r="B9" s="22"/>
      <c r="C9" s="23" t="s">
        <v>59</v>
      </c>
      <c r="D9" s="24"/>
      <c r="E9" s="46" t="s">
        <v>96</v>
      </c>
      <c r="F9" s="28"/>
    </row>
    <row r="10" spans="1:6" s="19" customFormat="1" x14ac:dyDescent="0.3">
      <c r="A10" s="116"/>
      <c r="B10" s="16"/>
      <c r="C10" s="17" t="s">
        <v>57</v>
      </c>
      <c r="D10" s="18"/>
      <c r="E10" s="28" t="s">
        <v>102</v>
      </c>
      <c r="F10" s="28"/>
    </row>
    <row r="11" spans="1:6" s="19" customFormat="1" x14ac:dyDescent="0.3">
      <c r="A11" s="116"/>
      <c r="B11" s="16"/>
      <c r="C11" s="17" t="s">
        <v>66</v>
      </c>
      <c r="D11" s="20" t="s">
        <v>55</v>
      </c>
      <c r="E11" s="44">
        <v>0.5</v>
      </c>
      <c r="F11" s="28"/>
    </row>
    <row r="12" spans="1:6" s="19" customFormat="1" x14ac:dyDescent="0.3">
      <c r="A12" s="117"/>
      <c r="B12" s="16"/>
      <c r="C12" s="17" t="s">
        <v>58</v>
      </c>
      <c r="D12" s="20" t="s">
        <v>63</v>
      </c>
      <c r="E12" s="28" t="s">
        <v>103</v>
      </c>
      <c r="F12" s="28"/>
    </row>
    <row r="13" spans="1:6" s="4" customFormat="1" x14ac:dyDescent="0.3">
      <c r="A13" s="115" t="s">
        <v>33</v>
      </c>
      <c r="B13" s="22"/>
      <c r="C13" s="23" t="s">
        <v>64</v>
      </c>
      <c r="D13" s="24"/>
      <c r="E13" s="28"/>
      <c r="F13" s="28"/>
    </row>
    <row r="14" spans="1:6" s="19" customFormat="1" x14ac:dyDescent="0.3">
      <c r="A14" s="116"/>
      <c r="B14" s="16"/>
      <c r="C14" s="17" t="s">
        <v>57</v>
      </c>
      <c r="D14" s="18"/>
      <c r="E14" s="28"/>
      <c r="F14" s="28"/>
    </row>
    <row r="15" spans="1:6" s="19" customFormat="1" x14ac:dyDescent="0.3">
      <c r="A15" s="116"/>
      <c r="B15" s="16"/>
      <c r="C15" s="17" t="s">
        <v>66</v>
      </c>
      <c r="D15" s="20" t="s">
        <v>55</v>
      </c>
      <c r="E15" s="28"/>
      <c r="F15" s="28"/>
    </row>
    <row r="16" spans="1:6" s="19" customFormat="1" x14ac:dyDescent="0.3">
      <c r="A16" s="117"/>
      <c r="B16" s="16"/>
      <c r="C16" s="17" t="s">
        <v>58</v>
      </c>
      <c r="D16" s="20" t="s">
        <v>63</v>
      </c>
      <c r="E16" s="28"/>
      <c r="F16" s="28"/>
    </row>
    <row r="17" spans="1:6" s="4" customFormat="1" x14ac:dyDescent="0.3">
      <c r="A17" s="115" t="s">
        <v>34</v>
      </c>
      <c r="B17" s="22"/>
      <c r="C17" s="23" t="s">
        <v>60</v>
      </c>
      <c r="D17" s="24"/>
      <c r="E17" s="28" t="s">
        <v>96</v>
      </c>
      <c r="F17" s="28"/>
    </row>
    <row r="18" spans="1:6" s="19" customFormat="1" x14ac:dyDescent="0.3">
      <c r="A18" s="116"/>
      <c r="B18" s="16"/>
      <c r="C18" s="17" t="s">
        <v>57</v>
      </c>
      <c r="D18" s="18"/>
      <c r="E18" s="28" t="s">
        <v>106</v>
      </c>
      <c r="F18" s="28"/>
    </row>
    <row r="19" spans="1:6" s="19" customFormat="1" x14ac:dyDescent="0.3">
      <c r="A19" s="116"/>
      <c r="B19" s="16"/>
      <c r="C19" s="17" t="s">
        <v>66</v>
      </c>
      <c r="D19" s="20" t="s">
        <v>55</v>
      </c>
      <c r="E19" s="44">
        <v>0.5</v>
      </c>
      <c r="F19" s="28"/>
    </row>
    <row r="20" spans="1:6" s="19" customFormat="1" x14ac:dyDescent="0.3">
      <c r="A20" s="117"/>
      <c r="B20" s="16"/>
      <c r="C20" s="17" t="s">
        <v>58</v>
      </c>
      <c r="D20" s="20" t="s">
        <v>63</v>
      </c>
      <c r="E20" s="46" t="s">
        <v>104</v>
      </c>
      <c r="F20" s="28"/>
    </row>
    <row r="21" spans="1:6" s="4" customFormat="1" ht="30.75" customHeight="1" x14ac:dyDescent="0.3">
      <c r="A21" s="14">
        <v>3</v>
      </c>
      <c r="B21" s="109" t="s">
        <v>14</v>
      </c>
      <c r="C21" s="110"/>
      <c r="D21" s="111"/>
      <c r="E21" s="34" t="s">
        <v>109</v>
      </c>
      <c r="F21" s="42"/>
    </row>
    <row r="22" spans="1:6" s="4" customFormat="1" ht="30.75" customHeight="1" x14ac:dyDescent="0.3">
      <c r="A22" s="14">
        <v>4</v>
      </c>
      <c r="B22" s="109" t="s">
        <v>35</v>
      </c>
      <c r="C22" s="110"/>
      <c r="D22" s="111"/>
      <c r="E22" s="42" t="s">
        <v>92</v>
      </c>
      <c r="F22" s="42"/>
    </row>
    <row r="23" spans="1:6" s="4" customFormat="1" ht="30.75" customHeight="1" x14ac:dyDescent="0.3">
      <c r="A23" s="14">
        <v>5</v>
      </c>
      <c r="B23" s="109" t="s">
        <v>36</v>
      </c>
      <c r="C23" s="110"/>
      <c r="D23" s="111"/>
      <c r="E23" s="42" t="s">
        <v>92</v>
      </c>
      <c r="F23" s="42"/>
    </row>
    <row r="24" spans="1:6" s="4" customFormat="1" ht="30.75" customHeight="1" x14ac:dyDescent="0.3">
      <c r="A24" s="14">
        <v>6</v>
      </c>
      <c r="B24" s="109" t="s">
        <v>37</v>
      </c>
      <c r="C24" s="110"/>
      <c r="D24" s="111"/>
      <c r="E24" s="42" t="s">
        <v>92</v>
      </c>
      <c r="F24" s="42"/>
    </row>
    <row r="25" spans="1:6" s="4" customFormat="1" ht="30.75" customHeight="1" x14ac:dyDescent="0.3">
      <c r="A25" s="14">
        <v>7</v>
      </c>
      <c r="B25" s="109" t="s">
        <v>38</v>
      </c>
      <c r="C25" s="110"/>
      <c r="D25" s="111"/>
      <c r="E25" s="42" t="s">
        <v>92</v>
      </c>
      <c r="F25" s="42"/>
    </row>
    <row r="26" spans="1:6" s="4" customFormat="1" ht="248.4" x14ac:dyDescent="0.3">
      <c r="A26" s="14">
        <v>8</v>
      </c>
      <c r="B26" s="109" t="s">
        <v>39</v>
      </c>
      <c r="C26" s="110"/>
      <c r="D26" s="111"/>
      <c r="E26" s="42" t="s">
        <v>98</v>
      </c>
      <c r="F26" s="42"/>
    </row>
    <row r="27" spans="1:6" s="4" customFormat="1" ht="46.5" customHeight="1" x14ac:dyDescent="0.3">
      <c r="A27" s="14">
        <v>9</v>
      </c>
      <c r="B27" s="109" t="s">
        <v>40</v>
      </c>
      <c r="C27" s="110"/>
      <c r="D27" s="111"/>
      <c r="E27" s="42" t="s">
        <v>91</v>
      </c>
      <c r="F27" s="42"/>
    </row>
    <row r="28" spans="1:6" s="4" customFormat="1" x14ac:dyDescent="0.3">
      <c r="A28" s="14">
        <v>10</v>
      </c>
      <c r="B28" s="109" t="s">
        <v>62</v>
      </c>
      <c r="C28" s="110"/>
      <c r="D28" s="111"/>
      <c r="E28" s="42" t="s">
        <v>99</v>
      </c>
      <c r="F28" s="42"/>
    </row>
    <row r="29" spans="1:6" s="4" customFormat="1" x14ac:dyDescent="0.3">
      <c r="A29" s="14">
        <v>11</v>
      </c>
      <c r="B29" s="109" t="s">
        <v>41</v>
      </c>
      <c r="C29" s="110"/>
      <c r="D29" s="111"/>
      <c r="E29" s="42" t="s">
        <v>100</v>
      </c>
      <c r="F29" s="42"/>
    </row>
    <row r="30" spans="1:6" s="4" customFormat="1" ht="45.75" customHeight="1" x14ac:dyDescent="0.3">
      <c r="A30" s="14">
        <v>12</v>
      </c>
      <c r="B30" s="109" t="s">
        <v>42</v>
      </c>
      <c r="C30" s="110"/>
      <c r="D30" s="111"/>
      <c r="E30" s="42" t="s">
        <v>90</v>
      </c>
      <c r="F30" s="42"/>
    </row>
    <row r="31" spans="1:6" s="4" customFormat="1" ht="30.75" customHeight="1" x14ac:dyDescent="0.3">
      <c r="A31" s="14">
        <v>13</v>
      </c>
      <c r="B31" s="109" t="s">
        <v>65</v>
      </c>
      <c r="C31" s="110"/>
      <c r="D31" s="111"/>
      <c r="E31" s="42" t="s">
        <v>92</v>
      </c>
      <c r="F31" s="42"/>
    </row>
    <row r="32" spans="1:6" s="4" customFormat="1" x14ac:dyDescent="0.3">
      <c r="A32" s="14">
        <v>14</v>
      </c>
      <c r="B32" s="109" t="s">
        <v>43</v>
      </c>
      <c r="C32" s="110"/>
      <c r="D32" s="111"/>
      <c r="E32" s="42"/>
      <c r="F32" s="42"/>
    </row>
    <row r="33" spans="1:6" s="4" customFormat="1" x14ac:dyDescent="0.3">
      <c r="A33" s="14" t="s">
        <v>2</v>
      </c>
      <c r="B33" s="109"/>
      <c r="C33" s="110"/>
      <c r="D33" s="111"/>
      <c r="E33" s="42"/>
      <c r="F33" s="42"/>
    </row>
  </sheetData>
  <mergeCells count="20">
    <mergeCell ref="B4:D4"/>
    <mergeCell ref="A5:A7"/>
    <mergeCell ref="B5:D5"/>
    <mergeCell ref="B21:D21"/>
    <mergeCell ref="B22:D22"/>
    <mergeCell ref="A17:A20"/>
    <mergeCell ref="A13:A16"/>
    <mergeCell ref="B8:D8"/>
    <mergeCell ref="A9:A12"/>
    <mergeCell ref="B27:D27"/>
    <mergeCell ref="B28:D28"/>
    <mergeCell ref="B25:D25"/>
    <mergeCell ref="B26:D26"/>
    <mergeCell ref="B23:D23"/>
    <mergeCell ref="B24:D24"/>
    <mergeCell ref="B33:D33"/>
    <mergeCell ref="B31:D31"/>
    <mergeCell ref="B32:D32"/>
    <mergeCell ref="B29:D29"/>
    <mergeCell ref="B30:D30"/>
  </mergeCells>
  <pageMargins left="0" right="0" top="0.74803149606299213" bottom="0" header="0.31496062992125984" footer="0.31496062992125984"/>
  <pageSetup paperSize="9" scale="76" fitToHeight="3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zoomScale="90" zoomScaleNormal="90" workbookViewId="0">
      <pane ySplit="6" topLeftCell="A7" activePane="bottomLeft" state="frozen"/>
      <selection pane="bottomLeft" activeCell="B8" sqref="B8:C8"/>
    </sheetView>
  </sheetViews>
  <sheetFormatPr defaultRowHeight="14.4" x14ac:dyDescent="0.3"/>
  <cols>
    <col min="1" max="1" width="6.5546875" style="15" customWidth="1"/>
    <col min="2" max="2" width="18.88671875" customWidth="1"/>
    <col min="3" max="3" width="38.88671875" customWidth="1"/>
    <col min="4" max="4" width="36" customWidth="1"/>
    <col min="5" max="5" width="42.5546875" customWidth="1"/>
  </cols>
  <sheetData>
    <row r="1" spans="1:5" x14ac:dyDescent="0.3">
      <c r="A1" s="9" t="s">
        <v>88</v>
      </c>
      <c r="B1" s="2"/>
      <c r="C1" s="2"/>
      <c r="D1" s="2"/>
    </row>
    <row r="2" spans="1:5" x14ac:dyDescent="0.3">
      <c r="A2" s="10" t="s">
        <v>61</v>
      </c>
      <c r="B2" s="2"/>
      <c r="C2" s="2"/>
      <c r="D2" s="2"/>
      <c r="E2" s="9" t="s">
        <v>16</v>
      </c>
    </row>
    <row r="3" spans="1:5" x14ac:dyDescent="0.3">
      <c r="A3" s="10" t="s">
        <v>19</v>
      </c>
      <c r="B3" s="2"/>
      <c r="C3" s="2"/>
      <c r="D3" s="2"/>
      <c r="E3" s="2"/>
    </row>
    <row r="4" spans="1:5" x14ac:dyDescent="0.3">
      <c r="A4" s="9" t="s">
        <v>26</v>
      </c>
      <c r="B4" s="2"/>
      <c r="C4" s="2"/>
      <c r="D4" s="2"/>
      <c r="E4" s="2"/>
    </row>
    <row r="5" spans="1:5" x14ac:dyDescent="0.3">
      <c r="A5" s="101" t="s">
        <v>1</v>
      </c>
      <c r="B5" s="93" t="s">
        <v>20</v>
      </c>
      <c r="C5" s="94"/>
      <c r="D5" s="26" t="s">
        <v>5</v>
      </c>
      <c r="E5" s="21" t="s">
        <v>10</v>
      </c>
    </row>
    <row r="6" spans="1:5" x14ac:dyDescent="0.3">
      <c r="A6" s="103"/>
      <c r="B6" s="1" t="s">
        <v>6</v>
      </c>
      <c r="C6" s="29"/>
      <c r="D6" s="31"/>
      <c r="E6" s="31"/>
    </row>
    <row r="7" spans="1:5" x14ac:dyDescent="0.3">
      <c r="A7" s="7">
        <v>1</v>
      </c>
      <c r="B7" s="3" t="s">
        <v>21</v>
      </c>
      <c r="C7" s="30" t="s">
        <v>22</v>
      </c>
      <c r="D7" s="32"/>
      <c r="E7" s="32"/>
    </row>
    <row r="8" spans="1:5" x14ac:dyDescent="0.3">
      <c r="A8" s="8" t="s">
        <v>28</v>
      </c>
      <c r="B8" s="118" t="s">
        <v>23</v>
      </c>
      <c r="C8" s="119"/>
      <c r="D8" s="28"/>
      <c r="E8" s="28"/>
    </row>
    <row r="9" spans="1:5" x14ac:dyDescent="0.3">
      <c r="A9" s="8" t="s">
        <v>29</v>
      </c>
      <c r="B9" s="118" t="s">
        <v>24</v>
      </c>
      <c r="C9" s="119"/>
      <c r="D9" s="28"/>
      <c r="E9" s="28"/>
    </row>
    <row r="10" spans="1:5" x14ac:dyDescent="0.3">
      <c r="A10" s="8" t="s">
        <v>30</v>
      </c>
      <c r="B10" s="118" t="s">
        <v>25</v>
      </c>
      <c r="C10" s="119"/>
      <c r="D10" s="28"/>
      <c r="E10" s="28"/>
    </row>
    <row r="11" spans="1:5" x14ac:dyDescent="0.3">
      <c r="A11" s="8" t="s">
        <v>2</v>
      </c>
      <c r="B11" s="118"/>
      <c r="C11" s="119"/>
      <c r="D11" s="28"/>
      <c r="E11" s="28"/>
    </row>
    <row r="12" spans="1:5" x14ac:dyDescent="0.3">
      <c r="A12" s="7" t="s">
        <v>31</v>
      </c>
      <c r="B12" s="3" t="s">
        <v>27</v>
      </c>
      <c r="C12" s="25" t="s">
        <v>22</v>
      </c>
      <c r="D12" s="32"/>
      <c r="E12" s="32"/>
    </row>
    <row r="13" spans="1:5" x14ac:dyDescent="0.3">
      <c r="A13" s="8" t="s">
        <v>32</v>
      </c>
      <c r="B13" s="118" t="s">
        <v>23</v>
      </c>
      <c r="C13" s="119"/>
      <c r="D13" s="28"/>
      <c r="E13" s="28"/>
    </row>
    <row r="14" spans="1:5" x14ac:dyDescent="0.3">
      <c r="A14" s="8" t="s">
        <v>33</v>
      </c>
      <c r="B14" s="118" t="s">
        <v>24</v>
      </c>
      <c r="C14" s="119"/>
      <c r="D14" s="28"/>
      <c r="E14" s="28"/>
    </row>
    <row r="15" spans="1:5" x14ac:dyDescent="0.3">
      <c r="A15" s="8" t="s">
        <v>34</v>
      </c>
      <c r="B15" s="118" t="s">
        <v>25</v>
      </c>
      <c r="C15" s="119"/>
      <c r="D15" s="28"/>
      <c r="E15" s="28"/>
    </row>
    <row r="16" spans="1:5" x14ac:dyDescent="0.3">
      <c r="A16" s="8" t="s">
        <v>2</v>
      </c>
      <c r="B16" s="118"/>
      <c r="C16" s="119"/>
      <c r="D16" s="28"/>
      <c r="E16" s="28"/>
    </row>
  </sheetData>
  <mergeCells count="10">
    <mergeCell ref="B16:C16"/>
    <mergeCell ref="B14:C14"/>
    <mergeCell ref="B15:C15"/>
    <mergeCell ref="B13:C13"/>
    <mergeCell ref="A5:A6"/>
    <mergeCell ref="B5:C5"/>
    <mergeCell ref="B11:C11"/>
    <mergeCell ref="B10:C10"/>
    <mergeCell ref="B8:C8"/>
    <mergeCell ref="B9:C9"/>
  </mergeCells>
  <pageMargins left="0" right="0" top="0.74803149606299213" bottom="0" header="0.31496062992125984" footer="0.31496062992125984"/>
  <pageSetup paperSize="9" fitToHeight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Общие_сведения</vt:lpstr>
      <vt:lpstr>Таблица_1</vt:lpstr>
      <vt:lpstr>Таблица_2</vt:lpstr>
      <vt:lpstr>Таблица_3</vt:lpstr>
      <vt:lpstr>Таблица_1!Заголовки_для_печати</vt:lpstr>
      <vt:lpstr>Таблица_2!Заголовки_для_печати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2021-10-13T12:57:15Z</dcterms:modified>
</cp:coreProperties>
</file>