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20 Transfer\Ружило\Мои здания\Все ВОР по вспомогательным зданиям\АПС-2\"/>
    </mc:Choice>
  </mc:AlternateContent>
  <bookViews>
    <workbookView xWindow="0" yWindow="0" windowWidth="28770" windowHeight="11670" tabRatio="546"/>
  </bookViews>
  <sheets>
    <sheet name="ДОКУМЕНТЫ" sheetId="11" r:id="rId1"/>
  </sheets>
  <definedNames>
    <definedName name="_xlnm._FilterDatabase" localSheetId="0" hidden="1">ДОКУМЕНТЫ!$A$13:$E$51</definedName>
    <definedName name="_xlnm.Print_Area" localSheetId="0">ДОКУМЕНТЫ!$A$1:$E$68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1" l="1"/>
  <c r="D44" i="11"/>
  <c r="D54" i="11" s="1"/>
  <c r="D55" i="11"/>
  <c r="D51" i="11"/>
  <c r="D35" i="11"/>
  <c r="D53" i="11" s="1"/>
  <c r="D30" i="11"/>
  <c r="D52" i="11" s="1"/>
  <c r="D21" i="11"/>
  <c r="D16" i="11"/>
  <c r="D50" i="11" s="1"/>
  <c r="D15" i="11" l="1"/>
  <c r="D49" i="11"/>
</calcChain>
</file>

<file path=xl/sharedStrings.xml><?xml version="1.0" encoding="utf-8"?>
<sst xmlns="http://schemas.openxmlformats.org/spreadsheetml/2006/main" count="122" uniqueCount="67">
  <si>
    <t>Примечания</t>
  </si>
  <si>
    <t>Ед, изм.</t>
  </si>
  <si>
    <t>№ п/п</t>
  </si>
  <si>
    <t>Наименование работ и материалов</t>
  </si>
  <si>
    <t>На выполнение:</t>
  </si>
  <si>
    <t>По проекту:</t>
  </si>
  <si>
    <t>Код направления:</t>
  </si>
  <si>
    <t>Код объекта</t>
  </si>
  <si>
    <t>Главный аналитик ________________С.С. Сенцов</t>
  </si>
  <si>
    <t>Строительство Аэровокзального комплекса (АВК) и объектов служебно-технической территории аэропорта г. Краснодар</t>
  </si>
  <si>
    <t xml:space="preserve">Общий объем работ </t>
  </si>
  <si>
    <t>тн</t>
  </si>
  <si>
    <t>Монтаж металлоконструкций, в т.ч.:</t>
  </si>
  <si>
    <t>Объемы материалов, конструкций и изделий уточняются на стадии разработки КМД</t>
  </si>
  <si>
    <t>Изготовление металлоконструкций, в т.ч.:</t>
  </si>
  <si>
    <t>Колонны</t>
  </si>
  <si>
    <t>Фахверк</t>
  </si>
  <si>
    <t>Профлист</t>
  </si>
  <si>
    <t>[18П Швеллеры стальные горячекатанные ГОСТ 8240-97 C245 ГОСТ 27772-2021</t>
  </si>
  <si>
    <t>кг</t>
  </si>
  <si>
    <t>Гн.□160x8 Профили стальные гнутые замкнутые сварные квадратные и прямоугольные для строительных конструкций ГОСТ 30245-2003 C245 ГОСТ 27772-2021</t>
  </si>
  <si>
    <t>▬ 8 Сталь листовая горячекатанная ГОСТ 19903-2015</t>
  </si>
  <si>
    <t>▬ 12 Сталь листовая горячекатанная ГОСТ 19903-2015</t>
  </si>
  <si>
    <t>▬20 Сталь листовая горячекатанная ГОСТ 19903-2015</t>
  </si>
  <si>
    <t>Балки</t>
  </si>
  <si>
    <t>30Б2 Двутавры стальные горячекатаные с параллельными гранями полок ГОСТ Р 57837-2017 C245 ГОСТ 27772-2021</t>
  </si>
  <si>
    <t>30Б3 Двутавры стальные горячекатаные с параллельными гранями полок ГОСТ Р 57837-2017 C245 ГОСТ 27772-2021</t>
  </si>
  <si>
    <t>30Б4 Двутавры стальные горячекатаные с параллельными гранями полок ГОСТ Р 57837-2017 C245 ГОСТ 27772-2021</t>
  </si>
  <si>
    <t>[16П Швеллеры стальные горячекатанные ГОСТ 8240-97 C245 ГОСТ 27772-2021</t>
  </si>
  <si>
    <t>Ригель фахверка</t>
  </si>
  <si>
    <t>Гн.□80х4 Профили стальные гнутые замкнутые сварные квадратные и прямоугольные для строительных конструкций ГОСТ 30245-2003 C245 ГОСТ 27772-2021</t>
  </si>
  <si>
    <t>∟63х5 Уголки стальные горячекатаные равнополочные ГОСТ 8509-93 C245 ГОСТ 27772-2021</t>
  </si>
  <si>
    <t>▬ 4 Сталь листовая горячекатанная ГОСТ 19903-2015</t>
  </si>
  <si>
    <t>Гн.□110х8 Трубы стальные профильные для металлоконструкций. Технические условия. ГОСТ 32931-2015 C245 ГОСТ 27772-2021</t>
  </si>
  <si>
    <t>∟80х6 Уголки стальные горячекатаные равнополочные ГОСТ 8509-93 C245 ГОСТ 27772-2021</t>
  </si>
  <si>
    <t>∟100х7 Уголки стальные горячекатаные равнополочные ГОСТ 8509-93 C245 ГОСТ 27772-2021</t>
  </si>
  <si>
    <t>Н75-750-0,8 Профили стальные листовые гнутые с трапециевидными гофрами для строительства. Технические условия ГОСТ 24045-2016 Прокат тонколистовой холоднокатаный ГОСТ 9045-93</t>
  </si>
  <si>
    <t>м2</t>
  </si>
  <si>
    <t>Распорный анкер HILTI HSA М12х145 20/45, L=145 или
аналог</t>
  </si>
  <si>
    <t>шт.</t>
  </si>
  <si>
    <t>Нанесение огнезащиты и эмали на металлоконструкции здания аэровокзального комплекса (АВК)</t>
  </si>
  <si>
    <t>19 «Объекты генплана и благоустройства»</t>
  </si>
  <si>
    <t>190701 "Здание АПС-2"</t>
  </si>
  <si>
    <t>Руководитель департамента строительного производства _____________________ Легкоконец И.Г.</t>
  </si>
  <si>
    <r>
      <t>Все металлические элементы кровли (фасонные элементы) - RAL 7044</t>
    </r>
    <r>
      <rPr>
        <sz val="14"/>
        <rFont val="Times New Roman"/>
        <family val="1"/>
        <charset val="204"/>
      </rPr>
      <t>. Цвет покрытия металлоконструкций подлежит уточнению. Для профлистов внутри помещения - RAL 7035, снаружи - RAL необходимо уточнение.</t>
    </r>
    <r>
      <rPr>
        <sz val="14"/>
        <color theme="1"/>
        <rFont val="Times New Roman"/>
        <family val="1"/>
        <charset val="204"/>
      </rPr>
      <t xml:space="preserve"> Состав защитного покрытия металлоконструкций, не защищаемых в дальнейшем огнезащитными составами:- грунтовка – ГФ-021 по ГОСТ 25129-2020 (толщина сухой пленки 40 мкм); - эмаль - ПФ-115 по ГОСТ 6465-76 (окраску выполнить в 2 слоя, толщина каждого слоя 40 мкм);Общая толщина антикоррозионного покрытия не менее 80 мкм. Требуемый предел огнестойкости всех конструкций - R 15; настила - R 15; Все болты должны иметь цинковое покрытие не менее 20 мкм</t>
    </r>
  </si>
  <si>
    <r>
      <t xml:space="preserve">Контрактный пакет </t>
    </r>
    <r>
      <rPr>
        <sz val="14"/>
        <rFont val="Times New Roman"/>
        <family val="1"/>
        <charset val="204"/>
      </rPr>
      <t>16-C021 «Устройство зданий ЗСГО, Кинологического комплекса, КПП №1, АПС – 2»</t>
    </r>
  </si>
  <si>
    <t>Приложение №_ к Техническому заданию</t>
  </si>
  <si>
    <t xml:space="preserve">УТВЕРЖДАЮ: Директор по производству
 ООО "АЭРОТЕРМИНАЛ" </t>
  </si>
  <si>
    <t>______________Коктыш В.Г.</t>
  </si>
  <si>
    <t>L100х63х8 Уголки стальные горячекатаные неравнополочные ГОСТ 8510-86 C245 ГОСТ 27772-2021</t>
  </si>
  <si>
    <t>L140х90х10 Уголки стальные горячекатаные неравнополочные ГОСТ 8510-86 C245 ГОСТ 27772-2021</t>
  </si>
  <si>
    <t>Гн.□110х60х4 Профили стальные гнутые замкнутые сварные квадратные и прямоугольные для строительных конструкций ГОСТ 30245-2003 C245 ГОСТ 27772-2021</t>
  </si>
  <si>
    <t>[14П Швеллеры стальные горячекатанные ГОСТ 8240-97 C245 ГОСТ 27772-2021</t>
  </si>
  <si>
    <t>▬ 6 Сталь листовая горячекатанная ГОСТ 19903-2015</t>
  </si>
  <si>
    <t>в том числе крепеж</t>
  </si>
  <si>
    <t>Деталь Д1</t>
  </si>
  <si>
    <t>Лист 175х60х6 ГОСТ 19903-2015</t>
  </si>
  <si>
    <t xml:space="preserve"> Профиль □ 60х4 ГОСТ 30245-2003, L= 110</t>
  </si>
  <si>
    <t>масса 2 шт</t>
  </si>
  <si>
    <t>Подливка баз колонн</t>
  </si>
  <si>
    <t>м3</t>
  </si>
  <si>
    <t>Мелкозернистый бетон B150 F150 W6</t>
  </si>
  <si>
    <t>0,7х0,7х0,07 (15шт)</t>
  </si>
  <si>
    <t>Установка распорных анкеров</t>
  </si>
  <si>
    <t xml:space="preserve">                                                        Ведущий специалист ИТД _____________________ Ружило Д.Ю.</t>
  </si>
  <si>
    <t>1322-Эт2-16.2-КМ изм.2 Здание АПС2</t>
  </si>
  <si>
    <t>Ведомость объемов работ и материалов №723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</si>
</sst>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2" fontId="0" fillId="0" borderId="0" xfId="0" applyNumberFormat="1"/>
    <xf numFmtId="2" fontId="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2" fontId="0" fillId="0" borderId="0" xfId="0" applyNumberFormat="1" applyBorder="1"/>
    <xf numFmtId="2" fontId="2" fillId="2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 shrinkToFi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2" fontId="6" fillId="0" borderId="0" xfId="0" applyNumberFormat="1" applyFont="1"/>
    <xf numFmtId="0" fontId="6" fillId="0" borderId="0" xfId="0" applyFont="1" applyBorder="1"/>
    <xf numFmtId="2" fontId="6" fillId="0" borderId="0" xfId="0" applyNumberFormat="1" applyFont="1" applyBorder="1"/>
    <xf numFmtId="0" fontId="4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wrapText="1"/>
    </xf>
    <xf numFmtId="2" fontId="4" fillId="2" borderId="7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2" fontId="4" fillId="0" borderId="0" xfId="0" applyNumberFormat="1" applyFont="1"/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2" fontId="4" fillId="0" borderId="0" xfId="0" applyNumberFormat="1" applyFont="1" applyAlignment="1">
      <alignment horizontal="left" wrapText="1"/>
    </xf>
    <xf numFmtId="0" fontId="0" fillId="2" borderId="0" xfId="0" applyFill="1"/>
    <xf numFmtId="165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9"/>
  <sheetViews>
    <sheetView tabSelected="1" view="pageBreakPreview" zoomScale="90" zoomScaleNormal="55" zoomScaleSheetLayoutView="90" workbookViewId="0">
      <selection activeCell="A4" sqref="A4:E4"/>
    </sheetView>
  </sheetViews>
  <sheetFormatPr defaultRowHeight="15" x14ac:dyDescent="0.25"/>
  <cols>
    <col min="1" max="1" width="13.140625" customWidth="1"/>
    <col min="2" max="2" width="106.42578125" customWidth="1"/>
    <col min="3" max="3" width="16.28515625" customWidth="1"/>
    <col min="4" max="4" width="33.7109375" style="4" customWidth="1"/>
    <col min="5" max="5" width="64.5703125" customWidth="1"/>
    <col min="6" max="6" width="18.28515625" customWidth="1"/>
  </cols>
  <sheetData>
    <row r="1" spans="1:5" s="1" customFormat="1" ht="43.5" customHeight="1" x14ac:dyDescent="0.3">
      <c r="A1" s="19"/>
      <c r="B1" s="19"/>
      <c r="C1" s="19"/>
      <c r="D1" s="20"/>
      <c r="E1" s="38" t="s">
        <v>46</v>
      </c>
    </row>
    <row r="2" spans="1:5" ht="64.5" customHeight="1" x14ac:dyDescent="0.3">
      <c r="A2" s="18"/>
      <c r="B2" s="18"/>
      <c r="C2" s="18"/>
      <c r="D2" s="39"/>
      <c r="E2" s="40" t="s">
        <v>47</v>
      </c>
    </row>
    <row r="3" spans="1:5" s="1" customFormat="1" ht="48" customHeight="1" x14ac:dyDescent="0.3">
      <c r="A3" s="18"/>
      <c r="B3" s="18"/>
      <c r="C3" s="18"/>
      <c r="D3" s="39"/>
      <c r="E3" s="40" t="s">
        <v>48</v>
      </c>
    </row>
    <row r="4" spans="1:5" s="1" customFormat="1" ht="64.5" customHeight="1" x14ac:dyDescent="0.35">
      <c r="A4" s="49" t="s">
        <v>66</v>
      </c>
      <c r="B4" s="50"/>
      <c r="C4" s="50"/>
      <c r="D4" s="50"/>
      <c r="E4" s="50"/>
    </row>
    <row r="5" spans="1:5" s="1" customFormat="1" ht="36" customHeight="1" x14ac:dyDescent="0.35">
      <c r="A5" s="41"/>
      <c r="B5" s="42" t="s">
        <v>4</v>
      </c>
      <c r="C5" s="52" t="s">
        <v>40</v>
      </c>
      <c r="D5" s="52"/>
      <c r="E5" s="52"/>
    </row>
    <row r="6" spans="1:5" s="1" customFormat="1" ht="42" customHeight="1" x14ac:dyDescent="0.35">
      <c r="A6" s="41"/>
      <c r="B6" s="42" t="s">
        <v>5</v>
      </c>
      <c r="C6" s="52" t="s">
        <v>9</v>
      </c>
      <c r="D6" s="52"/>
      <c r="E6" s="52"/>
    </row>
    <row r="7" spans="1:5" s="1" customFormat="1" ht="30.75" customHeight="1" x14ac:dyDescent="0.35">
      <c r="A7" s="41"/>
      <c r="B7" s="42" t="s">
        <v>6</v>
      </c>
      <c r="C7" s="53" t="s">
        <v>41</v>
      </c>
      <c r="D7" s="53"/>
      <c r="E7" s="53"/>
    </row>
    <row r="8" spans="1:5" s="1" customFormat="1" ht="30.75" customHeight="1" x14ac:dyDescent="0.35">
      <c r="A8" s="41"/>
      <c r="B8" s="42" t="s">
        <v>7</v>
      </c>
      <c r="C8" s="53" t="s">
        <v>42</v>
      </c>
      <c r="D8" s="53"/>
      <c r="E8" s="53"/>
    </row>
    <row r="9" spans="1:5" s="1" customFormat="1" ht="30.75" customHeight="1" x14ac:dyDescent="0.35">
      <c r="A9" s="41"/>
      <c r="B9" s="42"/>
      <c r="C9" s="42"/>
      <c r="D9" s="43"/>
      <c r="E9" s="42"/>
    </row>
    <row r="10" spans="1:5" s="1" customFormat="1" ht="30.75" customHeight="1" x14ac:dyDescent="0.35">
      <c r="A10" s="41"/>
      <c r="B10" s="42" t="s">
        <v>8</v>
      </c>
      <c r="C10" s="42"/>
      <c r="D10" s="43"/>
      <c r="E10" s="42"/>
    </row>
    <row r="11" spans="1:5" s="1" customFormat="1" ht="55.5" customHeight="1" x14ac:dyDescent="0.25">
      <c r="A11" s="51" t="s">
        <v>45</v>
      </c>
      <c r="B11" s="51"/>
      <c r="C11" s="51"/>
      <c r="D11" s="51"/>
      <c r="E11" s="51"/>
    </row>
    <row r="12" spans="1:5" ht="23.25" customHeight="1" thickBot="1" x14ac:dyDescent="0.35">
      <c r="A12" s="18"/>
      <c r="B12" s="48"/>
      <c r="C12" s="48"/>
      <c r="D12" s="48"/>
      <c r="E12" s="48"/>
    </row>
    <row r="13" spans="1:5" s="1" customFormat="1" ht="41.25" customHeight="1" thickBot="1" x14ac:dyDescent="0.3">
      <c r="A13" s="28" t="s">
        <v>2</v>
      </c>
      <c r="B13" s="29" t="s">
        <v>3</v>
      </c>
      <c r="C13" s="30" t="s">
        <v>1</v>
      </c>
      <c r="D13" s="31" t="s">
        <v>10</v>
      </c>
      <c r="E13" s="32" t="s">
        <v>0</v>
      </c>
    </row>
    <row r="14" spans="1:5" s="1" customFormat="1" ht="27" customHeight="1" x14ac:dyDescent="0.3">
      <c r="A14" s="25"/>
      <c r="B14" s="24" t="s">
        <v>65</v>
      </c>
      <c r="C14" s="25"/>
      <c r="D14" s="26"/>
      <c r="E14" s="27"/>
    </row>
    <row r="15" spans="1:5" s="1" customFormat="1" ht="281.25" x14ac:dyDescent="0.3">
      <c r="A15" s="10">
        <v>1</v>
      </c>
      <c r="B15" s="11" t="s">
        <v>14</v>
      </c>
      <c r="C15" s="10" t="s">
        <v>11</v>
      </c>
      <c r="D15" s="12">
        <f>SUM(D16+D21+D30+D35+D47+D44)</f>
        <v>21.099820000000001</v>
      </c>
      <c r="E15" s="13" t="s">
        <v>44</v>
      </c>
    </row>
    <row r="16" spans="1:5" s="9" customFormat="1" ht="18.75" x14ac:dyDescent="0.3">
      <c r="A16" s="10">
        <v>2</v>
      </c>
      <c r="B16" s="14" t="s">
        <v>15</v>
      </c>
      <c r="C16" s="10" t="s">
        <v>11</v>
      </c>
      <c r="D16" s="37">
        <f>SUM(D17:D20)/1000</f>
        <v>2.92075</v>
      </c>
      <c r="E16" s="13" t="s">
        <v>54</v>
      </c>
    </row>
    <row r="17" spans="1:5" s="9" customFormat="1" ht="37.5" x14ac:dyDescent="0.3">
      <c r="A17" s="10"/>
      <c r="B17" s="14" t="s">
        <v>20</v>
      </c>
      <c r="C17" s="33" t="s">
        <v>19</v>
      </c>
      <c r="D17" s="36">
        <v>1766.5</v>
      </c>
      <c r="E17" s="34"/>
    </row>
    <row r="18" spans="1:5" s="9" customFormat="1" ht="18.75" x14ac:dyDescent="0.3">
      <c r="A18" s="10"/>
      <c r="B18" s="14" t="s">
        <v>21</v>
      </c>
      <c r="C18" s="10" t="s">
        <v>19</v>
      </c>
      <c r="D18" s="35">
        <v>130.30000000000001</v>
      </c>
      <c r="E18" s="13"/>
    </row>
    <row r="19" spans="1:5" s="44" customFormat="1" ht="18.75" x14ac:dyDescent="0.3">
      <c r="A19" s="10"/>
      <c r="B19" s="14" t="s">
        <v>22</v>
      </c>
      <c r="C19" s="10" t="s">
        <v>19</v>
      </c>
      <c r="D19" s="12">
        <v>254.34</v>
      </c>
      <c r="E19" s="13"/>
    </row>
    <row r="20" spans="1:5" s="9" customFormat="1" ht="18.75" x14ac:dyDescent="0.3">
      <c r="A20" s="10"/>
      <c r="B20" s="14" t="s">
        <v>23</v>
      </c>
      <c r="C20" s="10" t="s">
        <v>19</v>
      </c>
      <c r="D20" s="12">
        <v>769.61</v>
      </c>
      <c r="E20" s="13"/>
    </row>
    <row r="21" spans="1:5" s="9" customFormat="1" ht="18.75" x14ac:dyDescent="0.3">
      <c r="A21" s="10">
        <v>3</v>
      </c>
      <c r="B21" s="14" t="s">
        <v>24</v>
      </c>
      <c r="C21" s="10" t="s">
        <v>11</v>
      </c>
      <c r="D21" s="37">
        <f>SUM(D22:D29)/1000</f>
        <v>7.2297999999999991</v>
      </c>
      <c r="E21" s="13" t="s">
        <v>54</v>
      </c>
    </row>
    <row r="22" spans="1:5" s="9" customFormat="1" ht="37.5" x14ac:dyDescent="0.3">
      <c r="A22" s="10"/>
      <c r="B22" s="14" t="s">
        <v>25</v>
      </c>
      <c r="C22" s="10" t="s">
        <v>19</v>
      </c>
      <c r="D22" s="12">
        <v>1835</v>
      </c>
      <c r="E22" s="13"/>
    </row>
    <row r="23" spans="1:5" s="9" customFormat="1" ht="37.5" x14ac:dyDescent="0.3">
      <c r="A23" s="10"/>
      <c r="B23" s="14" t="s">
        <v>26</v>
      </c>
      <c r="C23" s="10" t="s">
        <v>19</v>
      </c>
      <c r="D23" s="12">
        <v>2037.62</v>
      </c>
      <c r="E23" s="13"/>
    </row>
    <row r="24" spans="1:5" s="9" customFormat="1" ht="37.5" x14ac:dyDescent="0.3">
      <c r="A24" s="10"/>
      <c r="B24" s="14" t="s">
        <v>27</v>
      </c>
      <c r="C24" s="10" t="s">
        <v>19</v>
      </c>
      <c r="D24" s="12">
        <v>2780</v>
      </c>
      <c r="E24" s="13"/>
    </row>
    <row r="25" spans="1:5" s="44" customFormat="1" ht="18.75" x14ac:dyDescent="0.3">
      <c r="A25" s="10"/>
      <c r="B25" s="14" t="s">
        <v>28</v>
      </c>
      <c r="C25" s="10" t="s">
        <v>19</v>
      </c>
      <c r="D25" s="12">
        <v>193.4</v>
      </c>
      <c r="E25" s="13"/>
    </row>
    <row r="26" spans="1:5" s="44" customFormat="1" ht="37.5" x14ac:dyDescent="0.3">
      <c r="A26" s="10"/>
      <c r="B26" s="14" t="s">
        <v>49</v>
      </c>
      <c r="C26" s="10" t="s">
        <v>19</v>
      </c>
      <c r="D26" s="12">
        <v>9.8699999999999992</v>
      </c>
      <c r="E26" s="13"/>
    </row>
    <row r="27" spans="1:5" s="44" customFormat="1" ht="37.5" x14ac:dyDescent="0.3">
      <c r="A27" s="10"/>
      <c r="B27" s="14" t="s">
        <v>50</v>
      </c>
      <c r="C27" s="10" t="s">
        <v>19</v>
      </c>
      <c r="D27" s="12">
        <v>31.08</v>
      </c>
      <c r="E27" s="13"/>
    </row>
    <row r="28" spans="1:5" s="9" customFormat="1" ht="18.75" x14ac:dyDescent="0.3">
      <c r="A28" s="10"/>
      <c r="B28" s="14" t="s">
        <v>21</v>
      </c>
      <c r="C28" s="10" t="s">
        <v>19</v>
      </c>
      <c r="D28" s="35">
        <v>76.72</v>
      </c>
      <c r="E28" s="13"/>
    </row>
    <row r="29" spans="1:5" s="9" customFormat="1" ht="18.75" x14ac:dyDescent="0.3">
      <c r="A29" s="10"/>
      <c r="B29" s="14" t="s">
        <v>22</v>
      </c>
      <c r="C29" s="10" t="s">
        <v>19</v>
      </c>
      <c r="D29" s="12">
        <v>266.11</v>
      </c>
      <c r="E29" s="13"/>
    </row>
    <row r="30" spans="1:5" s="9" customFormat="1" ht="18.75" x14ac:dyDescent="0.3">
      <c r="A30" s="10">
        <v>4</v>
      </c>
      <c r="B30" s="14" t="s">
        <v>29</v>
      </c>
      <c r="C30" s="10" t="s">
        <v>11</v>
      </c>
      <c r="D30" s="37">
        <f>SUM(D31:D34)/1000</f>
        <v>1.6409500000000001</v>
      </c>
      <c r="E30" s="13" t="s">
        <v>54</v>
      </c>
    </row>
    <row r="31" spans="1:5" s="9" customFormat="1" ht="37.5" x14ac:dyDescent="0.3">
      <c r="A31" s="10"/>
      <c r="B31" s="14" t="s">
        <v>30</v>
      </c>
      <c r="C31" s="10" t="s">
        <v>19</v>
      </c>
      <c r="D31" s="12">
        <v>814.45</v>
      </c>
      <c r="E31" s="13"/>
    </row>
    <row r="32" spans="1:5" s="9" customFormat="1" ht="56.25" x14ac:dyDescent="0.3">
      <c r="A32" s="10"/>
      <c r="B32" s="14" t="s">
        <v>51</v>
      </c>
      <c r="C32" s="10" t="s">
        <v>19</v>
      </c>
      <c r="D32" s="12">
        <v>93.03</v>
      </c>
      <c r="E32" s="13"/>
    </row>
    <row r="33" spans="1:5" s="9" customFormat="1" ht="37.5" x14ac:dyDescent="0.3">
      <c r="A33" s="10"/>
      <c r="B33" s="14" t="s">
        <v>31</v>
      </c>
      <c r="C33" s="10" t="s">
        <v>19</v>
      </c>
      <c r="D33" s="12">
        <v>711.69</v>
      </c>
      <c r="E33" s="13"/>
    </row>
    <row r="34" spans="1:5" s="9" customFormat="1" ht="18.75" x14ac:dyDescent="0.3">
      <c r="A34" s="10"/>
      <c r="B34" s="14" t="s">
        <v>32</v>
      </c>
      <c r="C34" s="10" t="s">
        <v>19</v>
      </c>
      <c r="D34" s="12">
        <v>21.78</v>
      </c>
      <c r="E34" s="13"/>
    </row>
    <row r="35" spans="1:5" s="44" customFormat="1" ht="18.75" x14ac:dyDescent="0.3">
      <c r="A35" s="10">
        <v>5</v>
      </c>
      <c r="B35" s="14" t="s">
        <v>16</v>
      </c>
      <c r="C35" s="10" t="s">
        <v>11</v>
      </c>
      <c r="D35" s="37">
        <f>SUM(D36:D43)/1000</f>
        <v>5.6654800000000014</v>
      </c>
      <c r="E35" s="13" t="s">
        <v>54</v>
      </c>
    </row>
    <row r="36" spans="1:5" s="44" customFormat="1" ht="18.75" x14ac:dyDescent="0.3">
      <c r="A36" s="10"/>
      <c r="B36" s="14" t="s">
        <v>52</v>
      </c>
      <c r="C36" s="10" t="s">
        <v>19</v>
      </c>
      <c r="D36" s="12">
        <v>85.98</v>
      </c>
      <c r="E36" s="13"/>
    </row>
    <row r="37" spans="1:5" s="44" customFormat="1" ht="18.75" x14ac:dyDescent="0.3">
      <c r="A37" s="10"/>
      <c r="B37" s="14" t="s">
        <v>18</v>
      </c>
      <c r="C37" s="10" t="s">
        <v>19</v>
      </c>
      <c r="D37" s="12">
        <v>512.72</v>
      </c>
      <c r="E37" s="13"/>
    </row>
    <row r="38" spans="1:5" s="1" customFormat="1" ht="37.5" x14ac:dyDescent="0.25">
      <c r="A38" s="10"/>
      <c r="B38" s="14" t="s">
        <v>30</v>
      </c>
      <c r="C38" s="10" t="s">
        <v>19</v>
      </c>
      <c r="D38" s="12">
        <v>1111.33</v>
      </c>
      <c r="E38" s="14"/>
    </row>
    <row r="39" spans="1:5" s="1" customFormat="1" ht="37.5" x14ac:dyDescent="0.25">
      <c r="A39" s="10"/>
      <c r="B39" s="23" t="s">
        <v>33</v>
      </c>
      <c r="C39" s="10" t="s">
        <v>19</v>
      </c>
      <c r="D39" s="12">
        <v>3571.86</v>
      </c>
      <c r="E39" s="14"/>
    </row>
    <row r="40" spans="1:5" s="1" customFormat="1" ht="37.5" x14ac:dyDescent="0.25">
      <c r="A40" s="10"/>
      <c r="B40" s="14" t="s">
        <v>34</v>
      </c>
      <c r="C40" s="10" t="s">
        <v>19</v>
      </c>
      <c r="D40" s="12">
        <v>26.5</v>
      </c>
      <c r="E40" s="14"/>
    </row>
    <row r="41" spans="1:5" s="1" customFormat="1" ht="37.5" x14ac:dyDescent="0.25">
      <c r="A41" s="10"/>
      <c r="B41" s="14" t="s">
        <v>35</v>
      </c>
      <c r="C41" s="10" t="s">
        <v>19</v>
      </c>
      <c r="D41" s="12">
        <v>38.85</v>
      </c>
      <c r="E41" s="14"/>
    </row>
    <row r="42" spans="1:5" s="1" customFormat="1" ht="18.75" x14ac:dyDescent="0.25">
      <c r="A42" s="10"/>
      <c r="B42" s="14" t="s">
        <v>53</v>
      </c>
      <c r="C42" s="10" t="s">
        <v>19</v>
      </c>
      <c r="D42" s="12">
        <v>189.43</v>
      </c>
      <c r="E42" s="14"/>
    </row>
    <row r="43" spans="1:5" s="1" customFormat="1" ht="18.75" x14ac:dyDescent="0.25">
      <c r="A43" s="10"/>
      <c r="B43" s="14" t="s">
        <v>22</v>
      </c>
      <c r="C43" s="10" t="s">
        <v>19</v>
      </c>
      <c r="D43" s="12">
        <v>128.81</v>
      </c>
      <c r="E43" s="14"/>
    </row>
    <row r="44" spans="1:5" s="44" customFormat="1" ht="18.75" x14ac:dyDescent="0.25">
      <c r="A44" s="10">
        <v>6</v>
      </c>
      <c r="B44" s="14" t="s">
        <v>55</v>
      </c>
      <c r="C44" s="10" t="s">
        <v>11</v>
      </c>
      <c r="D44" s="37">
        <f>SUM(D45:D46)/1000</f>
        <v>2.0400000000000001E-3</v>
      </c>
      <c r="E44" s="14"/>
    </row>
    <row r="45" spans="1:5" s="44" customFormat="1" ht="18.75" x14ac:dyDescent="0.25">
      <c r="A45" s="10"/>
      <c r="B45" s="14" t="s">
        <v>57</v>
      </c>
      <c r="C45" s="10" t="s">
        <v>19</v>
      </c>
      <c r="D45" s="12">
        <v>1.06</v>
      </c>
      <c r="E45" s="14" t="s">
        <v>58</v>
      </c>
    </row>
    <row r="46" spans="1:5" s="44" customFormat="1" ht="18.75" x14ac:dyDescent="0.25">
      <c r="A46" s="10"/>
      <c r="B46" s="14" t="s">
        <v>56</v>
      </c>
      <c r="C46" s="10" t="s">
        <v>19</v>
      </c>
      <c r="D46" s="12">
        <v>0.98</v>
      </c>
      <c r="E46" s="14" t="s">
        <v>58</v>
      </c>
    </row>
    <row r="47" spans="1:5" s="44" customFormat="1" ht="18.75" x14ac:dyDescent="0.3">
      <c r="A47" s="10">
        <v>7</v>
      </c>
      <c r="B47" s="14" t="s">
        <v>17</v>
      </c>
      <c r="C47" s="10" t="s">
        <v>11</v>
      </c>
      <c r="D47" s="37">
        <v>3.6408</v>
      </c>
      <c r="E47" s="13" t="s">
        <v>54</v>
      </c>
    </row>
    <row r="48" spans="1:5" s="1" customFormat="1" ht="56.25" x14ac:dyDescent="0.25">
      <c r="A48" s="10"/>
      <c r="B48" s="14" t="s">
        <v>36</v>
      </c>
      <c r="C48" s="10" t="s">
        <v>37</v>
      </c>
      <c r="D48" s="37">
        <v>247.2</v>
      </c>
      <c r="E48" s="14"/>
    </row>
    <row r="49" spans="1:7" s="1" customFormat="1" ht="25.5" customHeight="1" x14ac:dyDescent="0.3">
      <c r="A49" s="10">
        <v>8</v>
      </c>
      <c r="B49" s="24" t="s">
        <v>12</v>
      </c>
      <c r="C49" s="25" t="s">
        <v>11</v>
      </c>
      <c r="D49" s="26">
        <f>SUM(D50:D55)</f>
        <v>21.099820000000001</v>
      </c>
      <c r="E49" s="27"/>
    </row>
    <row r="50" spans="1:7" s="1" customFormat="1" ht="18.75" x14ac:dyDescent="0.3">
      <c r="A50" s="10">
        <v>9</v>
      </c>
      <c r="B50" s="14" t="s">
        <v>15</v>
      </c>
      <c r="C50" s="10" t="s">
        <v>11</v>
      </c>
      <c r="D50" s="37">
        <f>D16</f>
        <v>2.92075</v>
      </c>
      <c r="E50" s="13"/>
    </row>
    <row r="51" spans="1:7" s="1" customFormat="1" ht="18.75" x14ac:dyDescent="0.3">
      <c r="A51" s="10">
        <v>10</v>
      </c>
      <c r="B51" s="14" t="s">
        <v>24</v>
      </c>
      <c r="C51" s="10" t="s">
        <v>11</v>
      </c>
      <c r="D51" s="37">
        <f>D21</f>
        <v>7.2297999999999991</v>
      </c>
      <c r="E51" s="13"/>
    </row>
    <row r="52" spans="1:7" s="1" customFormat="1" ht="18.75" x14ac:dyDescent="0.3">
      <c r="A52" s="10">
        <v>11</v>
      </c>
      <c r="B52" s="14" t="s">
        <v>29</v>
      </c>
      <c r="C52" s="10" t="s">
        <v>11</v>
      </c>
      <c r="D52" s="37">
        <f>D30</f>
        <v>1.6409500000000001</v>
      </c>
      <c r="E52" s="13"/>
    </row>
    <row r="53" spans="1:7" s="1" customFormat="1" ht="18.75" x14ac:dyDescent="0.3">
      <c r="A53" s="10">
        <v>12</v>
      </c>
      <c r="B53" s="23" t="s">
        <v>16</v>
      </c>
      <c r="C53" s="10" t="s">
        <v>11</v>
      </c>
      <c r="D53" s="37">
        <f>D35</f>
        <v>5.6654800000000014</v>
      </c>
      <c r="E53" s="13"/>
    </row>
    <row r="54" spans="1:7" s="1" customFormat="1" ht="18.75" x14ac:dyDescent="0.25">
      <c r="A54" s="10">
        <v>13</v>
      </c>
      <c r="B54" s="14" t="s">
        <v>55</v>
      </c>
      <c r="C54" s="10" t="s">
        <v>11</v>
      </c>
      <c r="D54" s="37">
        <f>D44</f>
        <v>2.0400000000000001E-3</v>
      </c>
      <c r="E54" s="14"/>
    </row>
    <row r="55" spans="1:7" s="1" customFormat="1" ht="18.75" x14ac:dyDescent="0.25">
      <c r="A55" s="10">
        <v>14</v>
      </c>
      <c r="B55" s="14" t="s">
        <v>17</v>
      </c>
      <c r="C55" s="10" t="s">
        <v>11</v>
      </c>
      <c r="D55" s="37">
        <f>D47</f>
        <v>3.6408</v>
      </c>
      <c r="E55" s="14"/>
    </row>
    <row r="56" spans="1:7" s="1" customFormat="1" ht="18.75" x14ac:dyDescent="0.25">
      <c r="A56" s="10">
        <v>15</v>
      </c>
      <c r="B56" s="14" t="s">
        <v>59</v>
      </c>
      <c r="C56" s="10" t="s">
        <v>60</v>
      </c>
      <c r="D56" s="45">
        <v>0.5</v>
      </c>
      <c r="E56" s="14" t="s">
        <v>62</v>
      </c>
    </row>
    <row r="57" spans="1:7" s="1" customFormat="1" ht="18.75" x14ac:dyDescent="0.25">
      <c r="A57" s="10"/>
      <c r="B57" s="14" t="s">
        <v>61</v>
      </c>
      <c r="C57" s="10" t="s">
        <v>60</v>
      </c>
      <c r="D57" s="12">
        <f>0.5*1.02</f>
        <v>0.51</v>
      </c>
      <c r="E57" s="14"/>
    </row>
    <row r="58" spans="1:7" s="1" customFormat="1" ht="18.75" x14ac:dyDescent="0.25">
      <c r="A58" s="10">
        <v>16</v>
      </c>
      <c r="B58" s="14" t="s">
        <v>63</v>
      </c>
      <c r="C58" s="10" t="s">
        <v>39</v>
      </c>
      <c r="D58" s="46">
        <v>88</v>
      </c>
      <c r="E58" s="14"/>
    </row>
    <row r="59" spans="1:7" s="1" customFormat="1" ht="37.5" x14ac:dyDescent="0.25">
      <c r="A59" s="10"/>
      <c r="B59" s="14" t="s">
        <v>38</v>
      </c>
      <c r="C59" s="10" t="s">
        <v>39</v>
      </c>
      <c r="D59" s="46">
        <v>88</v>
      </c>
      <c r="E59" s="14"/>
    </row>
    <row r="60" spans="1:7" ht="18.75" x14ac:dyDescent="0.3">
      <c r="B60" s="18" t="s">
        <v>13</v>
      </c>
      <c r="C60" s="20"/>
      <c r="D60" s="20"/>
      <c r="E60" s="20"/>
      <c r="F60" s="20"/>
      <c r="G60" s="19"/>
    </row>
    <row r="61" spans="1:7" x14ac:dyDescent="0.25">
      <c r="B61" s="15"/>
      <c r="C61" s="17"/>
      <c r="D61" s="17"/>
      <c r="E61" s="17"/>
      <c r="F61" s="17"/>
      <c r="G61" s="16"/>
    </row>
    <row r="62" spans="1:7" x14ac:dyDescent="0.25">
      <c r="B62" s="47"/>
      <c r="C62" s="47"/>
      <c r="D62" s="47"/>
      <c r="E62" s="47"/>
      <c r="F62" s="47"/>
      <c r="G62" s="47"/>
    </row>
    <row r="63" spans="1:7" ht="18.75" x14ac:dyDescent="0.3">
      <c r="B63" s="18" t="s">
        <v>64</v>
      </c>
      <c r="C63" s="20"/>
      <c r="D63" s="20"/>
      <c r="E63" s="20"/>
      <c r="F63" s="20"/>
      <c r="G63" s="19"/>
    </row>
    <row r="64" spans="1:7" s="1" customFormat="1" ht="18.75" x14ac:dyDescent="0.3">
      <c r="B64" s="18"/>
      <c r="C64" s="20"/>
      <c r="D64" s="20"/>
      <c r="E64" s="20"/>
      <c r="F64" s="20"/>
      <c r="G64" s="19"/>
    </row>
    <row r="65" spans="2:7" s="1" customFormat="1" ht="18.75" x14ac:dyDescent="0.3">
      <c r="B65" s="18" t="s">
        <v>43</v>
      </c>
      <c r="C65" s="20"/>
      <c r="D65" s="20"/>
      <c r="E65" s="20"/>
      <c r="F65" s="20"/>
      <c r="G65" s="19"/>
    </row>
    <row r="66" spans="2:7" x14ac:dyDescent="0.25">
      <c r="B66" s="21"/>
      <c r="C66" s="21"/>
      <c r="D66" s="22"/>
      <c r="E66" s="21"/>
      <c r="F66" s="19"/>
      <c r="G66" s="19"/>
    </row>
    <row r="67" spans="2:7" ht="18" x14ac:dyDescent="0.25">
      <c r="B67" s="3"/>
      <c r="C67" s="2"/>
      <c r="D67" s="8"/>
      <c r="E67" s="6"/>
    </row>
    <row r="68" spans="2:7" ht="18" x14ac:dyDescent="0.25">
      <c r="B68" s="3"/>
      <c r="C68" s="2"/>
      <c r="D68" s="8"/>
      <c r="E68" s="6"/>
    </row>
    <row r="69" spans="2:7" ht="18" x14ac:dyDescent="0.25">
      <c r="B69" s="3"/>
      <c r="C69" s="2"/>
      <c r="D69" s="8"/>
      <c r="E69" s="6"/>
    </row>
    <row r="70" spans="2:7" ht="18" x14ac:dyDescent="0.25">
      <c r="B70" s="3"/>
      <c r="C70" s="2"/>
      <c r="D70" s="8"/>
      <c r="E70" s="6"/>
    </row>
    <row r="71" spans="2:7" ht="18" x14ac:dyDescent="0.25">
      <c r="B71" s="3"/>
      <c r="C71" s="2"/>
      <c r="D71" s="8"/>
      <c r="E71" s="6"/>
    </row>
    <row r="72" spans="2:7" ht="18" x14ac:dyDescent="0.25">
      <c r="B72" s="3"/>
      <c r="C72" s="2"/>
      <c r="D72" s="5"/>
      <c r="E72" s="6"/>
    </row>
    <row r="73" spans="2:7" ht="18" x14ac:dyDescent="0.25">
      <c r="B73" s="3"/>
      <c r="C73" s="2"/>
      <c r="D73" s="5"/>
      <c r="E73" s="6"/>
    </row>
    <row r="74" spans="2:7" ht="18" x14ac:dyDescent="0.25">
      <c r="B74" s="3"/>
      <c r="C74" s="2"/>
      <c r="D74" s="5"/>
      <c r="E74" s="6"/>
    </row>
    <row r="75" spans="2:7" ht="18" x14ac:dyDescent="0.25">
      <c r="B75" s="3"/>
      <c r="C75" s="2"/>
      <c r="D75" s="5"/>
      <c r="E75" s="6"/>
    </row>
    <row r="76" spans="2:7" ht="18" x14ac:dyDescent="0.25">
      <c r="B76" s="3"/>
      <c r="C76" s="2"/>
      <c r="D76" s="5"/>
      <c r="E76" s="6"/>
    </row>
    <row r="77" spans="2:7" ht="18" x14ac:dyDescent="0.25">
      <c r="B77" s="3"/>
      <c r="C77" s="2"/>
      <c r="D77" s="5"/>
      <c r="E77" s="6"/>
    </row>
    <row r="78" spans="2:7" ht="18" x14ac:dyDescent="0.25">
      <c r="B78" s="3"/>
      <c r="C78" s="2"/>
      <c r="D78" s="5"/>
      <c r="E78" s="6"/>
    </row>
    <row r="79" spans="2:7" ht="18" x14ac:dyDescent="0.25">
      <c r="B79" s="3"/>
      <c r="C79" s="2"/>
      <c r="D79" s="5"/>
      <c r="E79" s="6"/>
    </row>
    <row r="80" spans="2:7" ht="18" x14ac:dyDescent="0.25">
      <c r="B80" s="3"/>
      <c r="C80" s="2"/>
      <c r="D80" s="8"/>
      <c r="E80" s="6"/>
    </row>
    <row r="81" spans="2:5" ht="18" x14ac:dyDescent="0.25">
      <c r="B81" s="3"/>
      <c r="C81" s="2"/>
      <c r="D81" s="8"/>
      <c r="E81" s="6"/>
    </row>
    <row r="82" spans="2:5" ht="18" x14ac:dyDescent="0.25">
      <c r="B82" s="3"/>
      <c r="C82" s="2"/>
      <c r="D82" s="8"/>
      <c r="E82" s="6"/>
    </row>
    <row r="83" spans="2:5" ht="18" x14ac:dyDescent="0.25">
      <c r="B83" s="3"/>
      <c r="C83" s="2"/>
      <c r="D83" s="5"/>
      <c r="E83" s="6"/>
    </row>
    <row r="84" spans="2:5" ht="18" x14ac:dyDescent="0.25">
      <c r="B84" s="3"/>
      <c r="C84" s="2"/>
      <c r="D84" s="5"/>
      <c r="E84" s="6"/>
    </row>
    <row r="85" spans="2:5" ht="18" x14ac:dyDescent="0.25">
      <c r="B85" s="3"/>
      <c r="C85" s="2"/>
      <c r="D85" s="5"/>
      <c r="E85" s="6"/>
    </row>
    <row r="86" spans="2:5" ht="18" x14ac:dyDescent="0.25">
      <c r="B86" s="3"/>
      <c r="C86" s="2"/>
      <c r="D86" s="5"/>
      <c r="E86" s="6"/>
    </row>
    <row r="87" spans="2:5" ht="18" x14ac:dyDescent="0.25">
      <c r="B87" s="3"/>
      <c r="C87" s="2"/>
      <c r="D87" s="5"/>
      <c r="E87" s="6"/>
    </row>
    <row r="88" spans="2:5" ht="18" x14ac:dyDescent="0.25">
      <c r="B88" s="3"/>
      <c r="C88" s="2"/>
      <c r="D88" s="5"/>
      <c r="E88" s="6"/>
    </row>
    <row r="89" spans="2:5" ht="18" x14ac:dyDescent="0.25">
      <c r="B89" s="3"/>
      <c r="C89" s="2"/>
      <c r="D89" s="5"/>
      <c r="E89" s="6"/>
    </row>
    <row r="90" spans="2:5" ht="18" x14ac:dyDescent="0.25">
      <c r="B90" s="3"/>
      <c r="C90" s="2"/>
      <c r="D90" s="5"/>
      <c r="E90" s="6"/>
    </row>
    <row r="91" spans="2:5" ht="18" x14ac:dyDescent="0.25">
      <c r="B91" s="3"/>
      <c r="C91" s="2"/>
      <c r="D91" s="5"/>
      <c r="E91" s="6"/>
    </row>
    <row r="92" spans="2:5" ht="18" x14ac:dyDescent="0.25">
      <c r="B92" s="3"/>
      <c r="C92" s="2"/>
      <c r="D92" s="8"/>
      <c r="E92" s="6"/>
    </row>
    <row r="93" spans="2:5" ht="18" x14ac:dyDescent="0.25">
      <c r="B93" s="3"/>
      <c r="C93" s="2"/>
      <c r="D93" s="8"/>
      <c r="E93" s="6"/>
    </row>
    <row r="94" spans="2:5" ht="18" x14ac:dyDescent="0.25">
      <c r="B94" s="3"/>
      <c r="C94" s="2"/>
      <c r="D94" s="8"/>
      <c r="E94" s="6"/>
    </row>
    <row r="95" spans="2:5" ht="18" x14ac:dyDescent="0.25">
      <c r="B95" s="3"/>
      <c r="C95" s="2"/>
      <c r="D95" s="5"/>
      <c r="E95" s="6"/>
    </row>
    <row r="96" spans="2:5" ht="18" x14ac:dyDescent="0.25">
      <c r="B96" s="3"/>
      <c r="C96" s="2"/>
      <c r="D96" s="5"/>
      <c r="E96" s="6"/>
    </row>
    <row r="97" spans="2:5" ht="18" x14ac:dyDescent="0.25">
      <c r="B97" s="3"/>
      <c r="C97" s="2"/>
      <c r="D97" s="5"/>
      <c r="E97" s="6"/>
    </row>
    <row r="98" spans="2:5" ht="18" x14ac:dyDescent="0.25">
      <c r="B98" s="3"/>
      <c r="C98" s="2"/>
      <c r="D98" s="5"/>
      <c r="E98" s="6"/>
    </row>
    <row r="99" spans="2:5" ht="18" x14ac:dyDescent="0.25">
      <c r="B99" s="3"/>
      <c r="C99" s="2"/>
      <c r="D99" s="5"/>
      <c r="E99" s="6"/>
    </row>
    <row r="100" spans="2:5" ht="18" x14ac:dyDescent="0.25">
      <c r="B100" s="3"/>
      <c r="C100" s="2"/>
      <c r="D100" s="5"/>
      <c r="E100" s="6"/>
    </row>
    <row r="101" spans="2:5" ht="18" x14ac:dyDescent="0.25">
      <c r="B101" s="3"/>
      <c r="C101" s="2"/>
      <c r="D101" s="5"/>
      <c r="E101" s="6"/>
    </row>
    <row r="102" spans="2:5" ht="18" x14ac:dyDescent="0.25">
      <c r="B102" s="3"/>
      <c r="C102" s="2"/>
      <c r="D102" s="5"/>
      <c r="E102" s="6"/>
    </row>
    <row r="103" spans="2:5" ht="18" x14ac:dyDescent="0.25">
      <c r="B103" s="3"/>
      <c r="C103" s="2"/>
      <c r="D103" s="8"/>
      <c r="E103" s="6"/>
    </row>
    <row r="104" spans="2:5" ht="18" x14ac:dyDescent="0.25">
      <c r="B104" s="3"/>
      <c r="C104" s="2"/>
      <c r="D104" s="8"/>
      <c r="E104" s="6"/>
    </row>
    <row r="105" spans="2:5" ht="18" x14ac:dyDescent="0.25">
      <c r="B105" s="3"/>
      <c r="C105" s="2"/>
      <c r="D105" s="8"/>
      <c r="E105" s="6"/>
    </row>
    <row r="106" spans="2:5" ht="18" x14ac:dyDescent="0.25">
      <c r="B106" s="3"/>
      <c r="C106" s="2"/>
      <c r="D106" s="5"/>
      <c r="E106" s="6"/>
    </row>
    <row r="107" spans="2:5" ht="18" x14ac:dyDescent="0.25">
      <c r="B107" s="3"/>
      <c r="C107" s="2"/>
      <c r="D107" s="5"/>
      <c r="E107" s="6"/>
    </row>
    <row r="108" spans="2:5" ht="18" x14ac:dyDescent="0.25">
      <c r="B108" s="3"/>
      <c r="C108" s="2"/>
      <c r="D108" s="5"/>
      <c r="E108" s="6"/>
    </row>
    <row r="109" spans="2:5" ht="18" x14ac:dyDescent="0.25">
      <c r="B109" s="3"/>
      <c r="C109" s="2"/>
      <c r="D109" s="5"/>
      <c r="E109" s="6"/>
    </row>
    <row r="110" spans="2:5" ht="18" x14ac:dyDescent="0.25">
      <c r="B110" s="3"/>
      <c r="C110" s="2"/>
      <c r="D110" s="5"/>
      <c r="E110" s="6"/>
    </row>
    <row r="111" spans="2:5" ht="18" x14ac:dyDescent="0.25">
      <c r="B111" s="3"/>
      <c r="C111" s="2"/>
      <c r="D111" s="5"/>
      <c r="E111" s="6"/>
    </row>
    <row r="112" spans="2:5" ht="18" x14ac:dyDescent="0.25">
      <c r="B112" s="3"/>
      <c r="C112" s="2"/>
      <c r="D112" s="5"/>
      <c r="E112" s="6"/>
    </row>
    <row r="113" spans="2:5" ht="18" x14ac:dyDescent="0.25">
      <c r="B113" s="3"/>
      <c r="C113" s="2"/>
      <c r="D113" s="5"/>
      <c r="E113" s="6"/>
    </row>
    <row r="114" spans="2:5" ht="18" x14ac:dyDescent="0.25">
      <c r="B114" s="3"/>
      <c r="C114" s="2"/>
      <c r="D114" s="5"/>
      <c r="E114" s="6"/>
    </row>
    <row r="115" spans="2:5" ht="18" x14ac:dyDescent="0.25">
      <c r="B115" s="3"/>
      <c r="C115" s="2"/>
      <c r="D115" s="5"/>
      <c r="E115" s="6"/>
    </row>
    <row r="116" spans="2:5" ht="18" x14ac:dyDescent="0.25">
      <c r="B116" s="3"/>
      <c r="C116" s="2"/>
      <c r="D116" s="5"/>
      <c r="E116" s="6"/>
    </row>
    <row r="117" spans="2:5" ht="18" x14ac:dyDescent="0.25">
      <c r="B117" s="3"/>
      <c r="C117" s="2"/>
      <c r="D117" s="5"/>
      <c r="E117" s="6"/>
    </row>
    <row r="118" spans="2:5" ht="18" x14ac:dyDescent="0.25">
      <c r="B118" s="3"/>
      <c r="C118" s="2"/>
      <c r="D118" s="5"/>
      <c r="E118" s="6"/>
    </row>
    <row r="119" spans="2:5" ht="18" x14ac:dyDescent="0.25">
      <c r="B119" s="3"/>
      <c r="C119" s="2"/>
      <c r="D119" s="5"/>
      <c r="E119" s="6"/>
    </row>
    <row r="120" spans="2:5" ht="18" x14ac:dyDescent="0.25">
      <c r="B120" s="3"/>
      <c r="C120" s="2"/>
      <c r="D120" s="5"/>
      <c r="E120" s="6"/>
    </row>
    <row r="121" spans="2:5" ht="18" x14ac:dyDescent="0.25">
      <c r="B121" s="3"/>
      <c r="C121" s="2"/>
      <c r="D121" s="5"/>
      <c r="E121" s="6"/>
    </row>
    <row r="122" spans="2:5" ht="18" x14ac:dyDescent="0.25">
      <c r="B122" s="3"/>
      <c r="C122" s="2"/>
      <c r="D122" s="5"/>
      <c r="E122" s="6"/>
    </row>
    <row r="123" spans="2:5" ht="18" x14ac:dyDescent="0.25">
      <c r="B123" s="3"/>
      <c r="C123" s="2"/>
      <c r="D123" s="5"/>
      <c r="E123" s="6"/>
    </row>
    <row r="124" spans="2:5" ht="18" x14ac:dyDescent="0.25">
      <c r="B124" s="3"/>
      <c r="C124" s="2"/>
      <c r="D124" s="5"/>
      <c r="E124" s="6"/>
    </row>
    <row r="125" spans="2:5" ht="18" x14ac:dyDescent="0.25">
      <c r="B125" s="3"/>
      <c r="C125" s="2"/>
      <c r="D125" s="5"/>
      <c r="E125" s="6"/>
    </row>
    <row r="126" spans="2:5" ht="18" x14ac:dyDescent="0.25">
      <c r="B126" s="3"/>
      <c r="C126" s="2"/>
      <c r="D126" s="5"/>
      <c r="E126" s="6"/>
    </row>
    <row r="127" spans="2:5" x14ac:dyDescent="0.25">
      <c r="B127" s="6"/>
      <c r="C127" s="6"/>
      <c r="D127" s="7"/>
      <c r="E127" s="6"/>
    </row>
    <row r="128" spans="2:5" x14ac:dyDescent="0.25">
      <c r="B128" s="6"/>
      <c r="C128" s="6"/>
      <c r="D128" s="7"/>
      <c r="E128" s="6"/>
    </row>
    <row r="129" spans="2:5" x14ac:dyDescent="0.25">
      <c r="B129" s="6"/>
      <c r="C129" s="6"/>
      <c r="D129" s="7"/>
      <c r="E129" s="6"/>
    </row>
  </sheetData>
  <mergeCells count="8">
    <mergeCell ref="B62:G62"/>
    <mergeCell ref="B12:E12"/>
    <mergeCell ref="A4:E4"/>
    <mergeCell ref="A11:E11"/>
    <mergeCell ref="C5:E5"/>
    <mergeCell ref="C6:E6"/>
    <mergeCell ref="C8:E8"/>
    <mergeCell ref="C7:E7"/>
  </mergeCells>
  <pageMargins left="0.25" right="0.25" top="0.75" bottom="0.75" header="0.3" footer="0.3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ДОКУМЕНТЫ</vt:lpstr>
      <vt:lpstr>ДОКУМЕНТЫ!Область_печати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Оберюхтин Антон Владимирович</dc:creator>
  <cp:lastModifiedBy>Ружило Денис Юрьевич</cp:lastModifiedBy>
  <cp:lastPrinted>2024-08-27T06:27:36Z</cp:lastPrinted>
  <dcterms:created xsi:type="dcterms:W3CDTF">2015-06-05T18:19:34Z</dcterms:created>
  <dcterms:modified xsi:type="dcterms:W3CDTF">2024-09-10T13:59:50Z</dcterms:modified>
</cp:coreProperties>
</file>