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20 Transfer\Ружило\Мои здания\Все ВОР по вспомогательным зданиям\Кинологический комплекс\"/>
    </mc:Choice>
  </mc:AlternateContent>
  <bookViews>
    <workbookView xWindow="390" yWindow="390" windowWidth="22680" windowHeight="18975" tabRatio="546"/>
  </bookViews>
  <sheets>
    <sheet name="ДОКУМЕНТЫ" sheetId="11" r:id="rId1"/>
  </sheets>
  <definedNames>
    <definedName name="_xlnm._FilterDatabase" localSheetId="0" hidden="1">ДОКУМЕНТЫ!$A$13:$E$66</definedName>
    <definedName name="_xlnm.Print_Area" localSheetId="0">ДОКУМЕНТЫ!$A$1:$E$73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7" i="11" l="1"/>
  <c r="D56" i="11"/>
  <c r="D46" i="11"/>
  <c r="D54" i="11"/>
  <c r="D39" i="11"/>
  <c r="D53" i="11"/>
  <c r="D31" i="11"/>
  <c r="D52" i="11"/>
  <c r="D22" i="11"/>
  <c r="D51" i="11"/>
  <c r="D16" i="11"/>
  <c r="D15" i="11"/>
  <c r="D50" i="11"/>
  <c r="D49" i="11"/>
</calcChain>
</file>

<file path=xl/sharedStrings.xml><?xml version="1.0" encoding="utf-8"?>
<sst xmlns="http://schemas.openxmlformats.org/spreadsheetml/2006/main" count="145" uniqueCount="89">
  <si>
    <t>Примечания</t>
  </si>
  <si>
    <t>Ед, изм.</t>
  </si>
  <si>
    <t>№ п/п</t>
  </si>
  <si>
    <t>Наименование работ и материалов</t>
  </si>
  <si>
    <t>На выполнение:</t>
  </si>
  <si>
    <t>По проекту:</t>
  </si>
  <si>
    <t>Главный аналитик ________________С.С. Сенцов</t>
  </si>
  <si>
    <t>Строительство Аэровокзального комплекса (АВК) и объектов служебно-технической территории аэропорта г. Краснодар</t>
  </si>
  <si>
    <t xml:space="preserve">Общий объем работ </t>
  </si>
  <si>
    <t>тн</t>
  </si>
  <si>
    <t>Монтаж металлоконструкций, в т.ч.:</t>
  </si>
  <si>
    <t>Объемы материалов, конструкций и изделий уточняются на стадии разработки КМД</t>
  </si>
  <si>
    <t>Изготовление металлоконструкций, в т.ч.:</t>
  </si>
  <si>
    <t>в том числе крепеж</t>
  </si>
  <si>
    <t>Балки</t>
  </si>
  <si>
    <t>м3</t>
  </si>
  <si>
    <t>кг</t>
  </si>
  <si>
    <t>Колонны</t>
  </si>
  <si>
    <t>Фахверк</t>
  </si>
  <si>
    <t>Н75-750-0,8 ГОСТ 24045-2016/ ГФ-2107, 08ПС по ГОСТ 9045-93</t>
  </si>
  <si>
    <t>м2</t>
  </si>
  <si>
    <t>1322-Эт2-10-КМ1 Кинологический комплекс</t>
  </si>
  <si>
    <r>
      <t xml:space="preserve">Контрактный пакет </t>
    </r>
    <r>
      <rPr>
        <sz val="14"/>
        <rFont val="Arial"/>
        <family val="2"/>
        <charset val="204"/>
      </rPr>
      <t>16-C021 «Устройство зданий ЗСГО, Кинологического комплекса, КПП №1, АПС – 2»</t>
    </r>
  </si>
  <si>
    <t>УТВЕРЖДАЮ: Директор по производству</t>
  </si>
  <si>
    <t>______________Коктыш В.Г</t>
  </si>
  <si>
    <t>Колонны:</t>
  </si>
  <si>
    <t>Балки:</t>
  </si>
  <si>
    <t>Включая метизы</t>
  </si>
  <si>
    <t>Объект:</t>
  </si>
  <si>
    <t>1322-Эт2-10 КМ1 изм.2</t>
  </si>
  <si>
    <t>Профили стальные гнутые замкнутые сварные квадратные и прямоугольные для строительных конструкций Технические условия ГОСТ30245-2003, C245
ГОСТ 27772-2015, Гн.□150x150x8</t>
  </si>
  <si>
    <t>Прокат листовой горячекатный ГОСТ19903-2015, C245-4 ГОСТ27772-2021, ▬10</t>
  </si>
  <si>
    <t>Прокат листовой горячекатный ГОСТ19903-2015, C245-4 ГОСТ27772-2021, ▬14</t>
  </si>
  <si>
    <t>Прокат листовой горячекатный ГОСТ19903-2015, C245-4 ГОСТ27772-2021, ▬16</t>
  </si>
  <si>
    <t>Прокат листовой горячекатный ГОСТ19903-2015, CC355-5 ГОСТ27772-2021, ▬24</t>
  </si>
  <si>
    <t>Двутавры стальные горячекатаные с параллельными гранями полок Технические условия ГОСТ Р57837-2017, C245 ГОСТ 27772-2015, 25Б4</t>
  </si>
  <si>
    <t>Швеллеры стальные горячекатанные Сортамент ГОСТ8240-97, C245 ГОСТ 27772-2015, [22П</t>
  </si>
  <si>
    <t>Швеллеры стальные горячекатанные Сортамент ГОСТ8240-97, C245 ГОСТ 27772-2015, [16П</t>
  </si>
  <si>
    <t>Швеллеры стальные горячекатанные Сортамент ГОСТ8240-97, C345 ГОСТ 27772-2015, [22П</t>
  </si>
  <si>
    <t>Прокат листовой горячекатный ГОСТ19903-2015, C245-4 ГОСТ27772-2021, ▬ 6</t>
  </si>
  <si>
    <t>Прокат листовой горячекатный ГОСТ19903-2015, C245-4 ГОСТ27772-2021, ▬ 12</t>
  </si>
  <si>
    <t>Прокат листовой горячекатный ГОСТ19903-2015, C245-4 ГОСТ27772-2021, ▬ 14</t>
  </si>
  <si>
    <t>Прокат листовой горячекатный ГОСТ19903-2015, C245-4 ГОСТ27772-2021, ▬ 16</t>
  </si>
  <si>
    <t>Фахверк:</t>
  </si>
  <si>
    <t>Швеллеры стальные горячекатанные Сортамент ГОСТ8240-97, C245 ГОСТ 27772-2015, [27П</t>
  </si>
  <si>
    <t>Профили стальные гнутые замкнутые сварные квадратные и прямоугольные для строительных конструкций Технические условия ГОСТ30245-2003, C245
ГОСТ 27772-2015, Гн.□90х90х3,5</t>
  </si>
  <si>
    <t>Уголки стальные горячекатаные равнополочные Сортамент ГОСТ8509-93, C245 ГОСТ 27772-2021, ∟63х5</t>
  </si>
  <si>
    <t>Уголки стальные горячекатаные неравнополочные. СортаментГОСТ 8510-86, C245
ГОСТ 27772-2021, ∟140х90х10</t>
  </si>
  <si>
    <t>Прокат листовой горячекатный ГОСТ19903-2015, C245-4 ГОСТ27772-2021, ▬ 8</t>
  </si>
  <si>
    <t>Ограждение:</t>
  </si>
  <si>
    <t>Профили стальные гнутые замкнутые сварные квадратные и прямоугольные для строительных конструкций Технические условия ГОСТ30245-2003, C245 ГОСТ 27772-2015, Гн.□60х60х4</t>
  </si>
  <si>
    <t>Профили стальные гнутые замкнутые сварные квадратные и прямоугольные для строительных конструкций Технические условия ГОСТ30245-2003, C245 ГОСТ 27772-2015, Гн.□140x60x5</t>
  </si>
  <si>
    <t>Профили стальные гнутые замкнутые сварные квадратные и прямоугольные для строительных конструкций Технические условия ГОСТ30245-2003, C245 ГОСТ 27772-2015, Гн.□140x140x4</t>
  </si>
  <si>
    <t xml:space="preserve">Уголки стальные горячекатаные равнополочные Сортамент ГОСТ8509-93, C245
ГОСТ 27772-2021, ∟63х5 </t>
  </si>
  <si>
    <t>Прокат листовой горячекатный ГОСТ19903-2015, C245-4 ГОСТ27772-2021, ▬ 4</t>
  </si>
  <si>
    <t>Опорная деталь Д1:</t>
  </si>
  <si>
    <t>Профиль стальной 60х4 ГОСТ 30245-2003, L= 110</t>
  </si>
  <si>
    <t>Прокат листовой горячекатный 175х60х6 ГОСТ 19903-2015</t>
  </si>
  <si>
    <t>Арматура Ø 6 А500С, ГОСТ 34028-2016</t>
  </si>
  <si>
    <t>Арматура Ø 8 А500С, ГОСТ 34028-2016</t>
  </si>
  <si>
    <t>Бетон класса В25, F150, W6</t>
  </si>
  <si>
    <t>шт</t>
  </si>
  <si>
    <t>Ограждение</t>
  </si>
  <si>
    <t>Опорная деталь Д1</t>
  </si>
  <si>
    <t>Устройство узла заделки стойки К1 между железобетонными балками:</t>
  </si>
  <si>
    <t>Пенополистирол ППС20-20мм ГОСТ 15588-2014</t>
  </si>
  <si>
    <t>Заделки швов между заделкой стойки К1 и железобетонными балками:</t>
  </si>
  <si>
    <t>Монтаж профлиста кровли:</t>
  </si>
  <si>
    <t>Крепление фахверков к плите пола с применением распорных анкеров:</t>
  </si>
  <si>
    <t>или аналог</t>
  </si>
  <si>
    <t>Устройство подливки под стойки К1 и К2:</t>
  </si>
  <si>
    <t>Распорный анкерHILTI HSL-3 М12/25,L=157</t>
  </si>
  <si>
    <t xml:space="preserve">Схема покрытия: грунт ЭП-0199 - 60 мкм, огнезащитное покрытие (при необходимости) - толщина определяется рабочей документацией по огнезащите , ХВ-785 - 60 мкм.  Предел огнестойкости всех конструкций R15, настила RE15. </t>
  </si>
  <si>
    <t xml:space="preserve">                                           Ведущий специалист ИТД ________________________Ружило Д.Ю.</t>
  </si>
  <si>
    <t>Руководитель департамента строительного производства______________________Легкоконец И.Г.</t>
  </si>
  <si>
    <t>Битумная мастика ТЕХНОНИКОЛЬ  №21, ТУ 5775-018-17925162-2004</t>
  </si>
  <si>
    <t>Раствор М200 полимерцементный</t>
  </si>
  <si>
    <t>Устройство "Здания кинологического комплекса" Конструкции металлические.</t>
  </si>
  <si>
    <t>160501 "Здание кинологического комплекса"</t>
  </si>
  <si>
    <t>Направление:</t>
  </si>
  <si>
    <t>16 "Вспомогательные аэропортовые объекты"</t>
  </si>
  <si>
    <t>(0,7м * 0,7м * 0,07м)*20шт=0,686м3</t>
  </si>
  <si>
    <t>6,37 м.п толщиной 0,02м</t>
  </si>
  <si>
    <t>0,65*14*2=18,2м.п</t>
  </si>
  <si>
    <t>вес 1м-14,41кг всего129м.п</t>
  </si>
  <si>
    <t>вес 1м-0,44кг всего0,44м.п</t>
  </si>
  <si>
    <t>вес 1м-16,76кг всего3,6м.п</t>
  </si>
  <si>
    <t>вес 1м-4,81кг всего120м.п</t>
  </si>
  <si>
    <t>Ведомость объемов работ и материалов №721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</si>
</sst>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2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Arial"/>
      <family val="2"/>
      <charset val="204"/>
    </font>
    <font>
      <i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2" fontId="0" fillId="0" borderId="0" xfId="0" applyNumberFormat="1"/>
    <xf numFmtId="2" fontId="2" fillId="0" borderId="0" xfId="0" applyNumberFormat="1" applyFont="1"/>
    <xf numFmtId="2" fontId="2" fillId="0" borderId="0" xfId="0" applyNumberFormat="1" applyFont="1" applyAlignment="1">
      <alignment horizontal="left" wrapText="1"/>
    </xf>
    <xf numFmtId="2" fontId="2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2" fontId="0" fillId="0" borderId="0" xfId="0" applyNumberFormat="1" applyBorder="1"/>
    <xf numFmtId="2" fontId="2" fillId="2" borderId="0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6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 shrinkToFit="1"/>
    </xf>
    <xf numFmtId="0" fontId="8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6" fillId="0" borderId="0" xfId="0" applyFont="1"/>
    <xf numFmtId="0" fontId="8" fillId="0" borderId="0" xfId="0" applyFont="1"/>
    <xf numFmtId="2" fontId="8" fillId="0" borderId="0" xfId="0" applyNumberFormat="1" applyFont="1"/>
    <xf numFmtId="0" fontId="8" fillId="0" borderId="0" xfId="0" applyFont="1" applyBorder="1"/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5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wrapText="1"/>
    </xf>
    <xf numFmtId="0" fontId="5" fillId="3" borderId="2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2" fontId="5" fillId="3" borderId="4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0" fillId="2" borderId="0" xfId="0" applyFill="1"/>
    <xf numFmtId="164" fontId="6" fillId="3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2" borderId="0" xfId="0" applyFont="1" applyFill="1" applyAlignment="1">
      <alignment horizontal="left" wrapText="1"/>
    </xf>
    <xf numFmtId="0" fontId="2" fillId="0" borderId="0" xfId="0" applyFont="1" applyAlignment="1">
      <alignment horizontal="left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5"/>
  <sheetViews>
    <sheetView tabSelected="1" view="pageBreakPreview" topLeftCell="A2" zoomScale="70" zoomScaleNormal="55" zoomScaleSheetLayoutView="70" workbookViewId="0">
      <selection activeCell="A4" sqref="A4:E4"/>
    </sheetView>
  </sheetViews>
  <sheetFormatPr defaultRowHeight="15" x14ac:dyDescent="0.25"/>
  <cols>
    <col min="1" max="1" width="13.140625" customWidth="1"/>
    <col min="2" max="2" width="106.42578125" customWidth="1"/>
    <col min="3" max="3" width="16.28515625" customWidth="1"/>
    <col min="4" max="4" width="33.7109375" style="7" customWidth="1"/>
    <col min="5" max="5" width="131.85546875" customWidth="1"/>
    <col min="6" max="6" width="18.28515625" customWidth="1"/>
  </cols>
  <sheetData>
    <row r="1" spans="1:5" s="1" customFormat="1" ht="43.5" hidden="1" customHeight="1" x14ac:dyDescent="0.25">
      <c r="D1" s="7"/>
      <c r="E1" s="27"/>
    </row>
    <row r="2" spans="1:5" ht="20.25" customHeight="1" x14ac:dyDescent="0.25">
      <c r="A2" s="2"/>
      <c r="B2" s="2"/>
      <c r="C2" s="2"/>
      <c r="D2" s="8"/>
      <c r="E2" s="26" t="s">
        <v>23</v>
      </c>
    </row>
    <row r="3" spans="1:5" s="1" customFormat="1" ht="48" customHeight="1" x14ac:dyDescent="0.25">
      <c r="A3" s="2"/>
      <c r="B3" s="2"/>
      <c r="C3" s="2"/>
      <c r="D3" s="8"/>
      <c r="E3" s="26" t="s">
        <v>24</v>
      </c>
    </row>
    <row r="4" spans="1:5" s="1" customFormat="1" ht="64.5" customHeight="1" x14ac:dyDescent="0.4">
      <c r="A4" s="53" t="s">
        <v>88</v>
      </c>
      <c r="B4" s="54"/>
      <c r="C4" s="54"/>
      <c r="D4" s="54"/>
      <c r="E4" s="54"/>
    </row>
    <row r="5" spans="1:5" s="1" customFormat="1" ht="36" customHeight="1" x14ac:dyDescent="0.4">
      <c r="A5" s="3"/>
      <c r="B5" s="4" t="s">
        <v>4</v>
      </c>
      <c r="C5" s="56" t="s">
        <v>77</v>
      </c>
      <c r="D5" s="56"/>
      <c r="E5" s="56"/>
    </row>
    <row r="6" spans="1:5" s="1" customFormat="1" ht="30.75" customHeight="1" x14ac:dyDescent="0.4">
      <c r="A6" s="3"/>
      <c r="B6" s="4" t="s">
        <v>5</v>
      </c>
      <c r="C6" s="56" t="s">
        <v>7</v>
      </c>
      <c r="D6" s="56"/>
      <c r="E6" s="56"/>
    </row>
    <row r="7" spans="1:5" s="1" customFormat="1" ht="30.75" customHeight="1" x14ac:dyDescent="0.4">
      <c r="A7" s="43"/>
      <c r="B7" s="44" t="s">
        <v>79</v>
      </c>
      <c r="C7" s="56" t="s">
        <v>80</v>
      </c>
      <c r="D7" s="56"/>
      <c r="E7" s="56"/>
    </row>
    <row r="8" spans="1:5" s="1" customFormat="1" ht="30.75" customHeight="1" x14ac:dyDescent="0.4">
      <c r="A8" s="41"/>
      <c r="B8" s="42" t="s">
        <v>28</v>
      </c>
      <c r="C8" s="56" t="s">
        <v>78</v>
      </c>
      <c r="D8" s="56"/>
      <c r="E8" s="56"/>
    </row>
    <row r="9" spans="1:5" s="1" customFormat="1" ht="11.25" customHeight="1" x14ac:dyDescent="0.4">
      <c r="A9" s="3"/>
      <c r="B9" s="4"/>
      <c r="C9" s="4"/>
      <c r="D9" s="9"/>
      <c r="E9" s="4"/>
    </row>
    <row r="10" spans="1:5" s="1" customFormat="1" ht="30.75" customHeight="1" x14ac:dyDescent="0.4">
      <c r="A10" s="3"/>
      <c r="B10" s="4" t="s">
        <v>6</v>
      </c>
      <c r="C10" s="4"/>
      <c r="D10" s="9"/>
      <c r="E10" s="4"/>
    </row>
    <row r="11" spans="1:5" s="1" customFormat="1" ht="22.5" customHeight="1" x14ac:dyDescent="0.25">
      <c r="A11" s="55" t="s">
        <v>22</v>
      </c>
      <c r="B11" s="55"/>
      <c r="C11" s="55"/>
      <c r="D11" s="55"/>
      <c r="E11" s="55"/>
    </row>
    <row r="12" spans="1:5" ht="23.25" customHeight="1" thickBot="1" x14ac:dyDescent="0.3">
      <c r="A12" s="2"/>
      <c r="B12" s="52" t="s">
        <v>29</v>
      </c>
      <c r="C12" s="52"/>
      <c r="D12" s="52"/>
      <c r="E12" s="52"/>
    </row>
    <row r="13" spans="1:5" s="1" customFormat="1" ht="41.25" customHeight="1" thickBot="1" x14ac:dyDescent="0.3">
      <c r="A13" s="32" t="s">
        <v>2</v>
      </c>
      <c r="B13" s="33" t="s">
        <v>3</v>
      </c>
      <c r="C13" s="34" t="s">
        <v>1</v>
      </c>
      <c r="D13" s="35" t="s">
        <v>8</v>
      </c>
      <c r="E13" s="36" t="s">
        <v>0</v>
      </c>
    </row>
    <row r="14" spans="1:5" s="1" customFormat="1" ht="27" customHeight="1" x14ac:dyDescent="0.3">
      <c r="A14" s="29"/>
      <c r="B14" s="28" t="s">
        <v>21</v>
      </c>
      <c r="C14" s="29"/>
      <c r="D14" s="30"/>
      <c r="E14" s="31"/>
    </row>
    <row r="15" spans="1:5" s="1" customFormat="1" ht="56.25" x14ac:dyDescent="0.3">
      <c r="A15" s="15">
        <v>1</v>
      </c>
      <c r="B15" s="28" t="s">
        <v>12</v>
      </c>
      <c r="C15" s="29"/>
      <c r="D15" s="46">
        <f>D16+D31+D22+D39</f>
        <v>17.22306</v>
      </c>
      <c r="E15" s="31" t="s">
        <v>72</v>
      </c>
    </row>
    <row r="16" spans="1:5" s="1" customFormat="1" ht="25.5" customHeight="1" x14ac:dyDescent="0.3">
      <c r="A16" s="15">
        <v>2</v>
      </c>
      <c r="B16" s="28" t="s">
        <v>25</v>
      </c>
      <c r="C16" s="29" t="s">
        <v>9</v>
      </c>
      <c r="D16" s="46">
        <f>SUM(D17:D21)/1000</f>
        <v>4.03355</v>
      </c>
      <c r="E16" s="31" t="s">
        <v>27</v>
      </c>
    </row>
    <row r="17" spans="1:5" s="14" customFormat="1" ht="56.25" x14ac:dyDescent="0.3">
      <c r="A17" s="15"/>
      <c r="B17" s="37" t="s">
        <v>30</v>
      </c>
      <c r="C17" s="38" t="s">
        <v>16</v>
      </c>
      <c r="D17" s="39">
        <v>2716</v>
      </c>
      <c r="E17" s="17"/>
    </row>
    <row r="18" spans="1:5" s="14" customFormat="1" ht="18.75" x14ac:dyDescent="0.3">
      <c r="A18" s="15"/>
      <c r="B18" s="37" t="s">
        <v>31</v>
      </c>
      <c r="C18" s="38" t="s">
        <v>16</v>
      </c>
      <c r="D18" s="39">
        <v>160.13999999999999</v>
      </c>
      <c r="E18" s="17"/>
    </row>
    <row r="19" spans="1:5" s="14" customFormat="1" ht="18.75" x14ac:dyDescent="0.3">
      <c r="A19" s="15"/>
      <c r="B19" s="37" t="s">
        <v>32</v>
      </c>
      <c r="C19" s="38" t="s">
        <v>16</v>
      </c>
      <c r="D19" s="39">
        <v>57.15</v>
      </c>
      <c r="E19" s="17"/>
    </row>
    <row r="20" spans="1:5" s="14" customFormat="1" ht="18.75" x14ac:dyDescent="0.3">
      <c r="A20" s="15"/>
      <c r="B20" s="37" t="s">
        <v>33</v>
      </c>
      <c r="C20" s="38" t="s">
        <v>16</v>
      </c>
      <c r="D20" s="39">
        <v>120.58</v>
      </c>
      <c r="E20" s="17"/>
    </row>
    <row r="21" spans="1:5" s="14" customFormat="1" ht="18.75" x14ac:dyDescent="0.3">
      <c r="A21" s="15"/>
      <c r="B21" s="37" t="s">
        <v>34</v>
      </c>
      <c r="C21" s="38" t="s">
        <v>16</v>
      </c>
      <c r="D21" s="39">
        <v>979.68</v>
      </c>
      <c r="E21" s="17"/>
    </row>
    <row r="22" spans="1:5" s="1" customFormat="1" ht="25.5" customHeight="1" x14ac:dyDescent="0.3">
      <c r="A22" s="15">
        <v>3</v>
      </c>
      <c r="B22" s="28" t="s">
        <v>26</v>
      </c>
      <c r="C22" s="29" t="s">
        <v>9</v>
      </c>
      <c r="D22" s="46">
        <f>SUM(D23:D30)/1000</f>
        <v>7.5113600000000007</v>
      </c>
      <c r="E22" s="31" t="s">
        <v>27</v>
      </c>
    </row>
    <row r="23" spans="1:5" s="14" customFormat="1" ht="37.5" x14ac:dyDescent="0.3">
      <c r="A23" s="15"/>
      <c r="B23" s="37" t="s">
        <v>35</v>
      </c>
      <c r="C23" s="38" t="s">
        <v>16</v>
      </c>
      <c r="D23" s="39">
        <v>3250.28</v>
      </c>
      <c r="E23" s="17"/>
    </row>
    <row r="24" spans="1:5" s="14" customFormat="1" ht="37.5" x14ac:dyDescent="0.3">
      <c r="A24" s="15"/>
      <c r="B24" s="37" t="s">
        <v>36</v>
      </c>
      <c r="C24" s="38" t="s">
        <v>16</v>
      </c>
      <c r="D24" s="39">
        <v>2646</v>
      </c>
      <c r="E24" s="17"/>
    </row>
    <row r="25" spans="1:5" s="14" customFormat="1" ht="37.5" x14ac:dyDescent="0.3">
      <c r="A25" s="15"/>
      <c r="B25" s="37" t="s">
        <v>37</v>
      </c>
      <c r="C25" s="38" t="s">
        <v>16</v>
      </c>
      <c r="D25" s="39">
        <v>129.22</v>
      </c>
      <c r="E25" s="17"/>
    </row>
    <row r="26" spans="1:5" s="14" customFormat="1" ht="37.5" x14ac:dyDescent="0.3">
      <c r="A26" s="15"/>
      <c r="B26" s="37" t="s">
        <v>38</v>
      </c>
      <c r="C26" s="38" t="s">
        <v>16</v>
      </c>
      <c r="D26" s="39">
        <v>665.28</v>
      </c>
      <c r="E26" s="17"/>
    </row>
    <row r="27" spans="1:5" s="14" customFormat="1" ht="18.75" x14ac:dyDescent="0.3">
      <c r="A27" s="15"/>
      <c r="B27" s="37" t="s">
        <v>39</v>
      </c>
      <c r="C27" s="38" t="s">
        <v>16</v>
      </c>
      <c r="D27" s="39">
        <v>145.54</v>
      </c>
      <c r="E27" s="17"/>
    </row>
    <row r="28" spans="1:5" s="14" customFormat="1" ht="18.75" x14ac:dyDescent="0.3">
      <c r="A28" s="15"/>
      <c r="B28" s="37" t="s">
        <v>40</v>
      </c>
      <c r="C28" s="38" t="s">
        <v>16</v>
      </c>
      <c r="D28" s="39">
        <v>432</v>
      </c>
      <c r="E28" s="17"/>
    </row>
    <row r="29" spans="1:5" s="14" customFormat="1" ht="18.75" x14ac:dyDescent="0.3">
      <c r="A29" s="15"/>
      <c r="B29" s="37" t="s">
        <v>41</v>
      </c>
      <c r="C29" s="38" t="s">
        <v>16</v>
      </c>
      <c r="D29" s="39">
        <v>92.32</v>
      </c>
      <c r="E29" s="17"/>
    </row>
    <row r="30" spans="1:5" s="14" customFormat="1" ht="18.75" x14ac:dyDescent="0.3">
      <c r="A30" s="15"/>
      <c r="B30" s="37" t="s">
        <v>42</v>
      </c>
      <c r="C30" s="38" t="s">
        <v>16</v>
      </c>
      <c r="D30" s="39">
        <v>150.72</v>
      </c>
      <c r="E30" s="17"/>
    </row>
    <row r="31" spans="1:5" s="1" customFormat="1" ht="25.5" customHeight="1" x14ac:dyDescent="0.3">
      <c r="A31" s="15">
        <v>4</v>
      </c>
      <c r="B31" s="28" t="s">
        <v>43</v>
      </c>
      <c r="C31" s="29" t="s">
        <v>9</v>
      </c>
      <c r="D31" s="46">
        <f>SUM(D32:D38)/1000</f>
        <v>3.1708199999999995</v>
      </c>
      <c r="E31" s="31" t="s">
        <v>27</v>
      </c>
    </row>
    <row r="32" spans="1:5" s="14" customFormat="1" ht="37.5" x14ac:dyDescent="0.3">
      <c r="A32" s="15"/>
      <c r="B32" s="37" t="s">
        <v>44</v>
      </c>
      <c r="C32" s="39" t="s">
        <v>16</v>
      </c>
      <c r="D32" s="39">
        <v>782.25</v>
      </c>
      <c r="E32" s="17"/>
    </row>
    <row r="33" spans="1:5" s="14" customFormat="1" ht="37.5" x14ac:dyDescent="0.3">
      <c r="A33" s="15"/>
      <c r="B33" s="37" t="s">
        <v>37</v>
      </c>
      <c r="C33" s="39" t="s">
        <v>16</v>
      </c>
      <c r="D33" s="39">
        <v>50.13</v>
      </c>
      <c r="E33" s="17"/>
    </row>
    <row r="34" spans="1:5" s="14" customFormat="1" ht="56.25" x14ac:dyDescent="0.3">
      <c r="A34" s="15"/>
      <c r="B34" s="37" t="s">
        <v>45</v>
      </c>
      <c r="C34" s="39" t="s">
        <v>16</v>
      </c>
      <c r="D34" s="39">
        <v>1533.09</v>
      </c>
      <c r="E34" s="17"/>
    </row>
    <row r="35" spans="1:5" s="14" customFormat="1" ht="37.5" x14ac:dyDescent="0.3">
      <c r="A35" s="15"/>
      <c r="B35" s="37" t="s">
        <v>46</v>
      </c>
      <c r="C35" s="39" t="s">
        <v>16</v>
      </c>
      <c r="D35" s="39">
        <v>435.31</v>
      </c>
      <c r="E35" s="17"/>
    </row>
    <row r="36" spans="1:5" s="14" customFormat="1" ht="37.5" x14ac:dyDescent="0.3">
      <c r="A36" s="15"/>
      <c r="B36" s="37" t="s">
        <v>47</v>
      </c>
      <c r="C36" s="39" t="s">
        <v>16</v>
      </c>
      <c r="D36" s="39">
        <v>25.14</v>
      </c>
      <c r="E36" s="17"/>
    </row>
    <row r="37" spans="1:5" s="14" customFormat="1" ht="18.75" x14ac:dyDescent="0.3">
      <c r="A37" s="15"/>
      <c r="B37" s="37" t="s">
        <v>48</v>
      </c>
      <c r="C37" s="38" t="s">
        <v>16</v>
      </c>
      <c r="D37" s="39">
        <v>223.57</v>
      </c>
      <c r="E37" s="17"/>
    </row>
    <row r="38" spans="1:5" s="14" customFormat="1" ht="18.75" x14ac:dyDescent="0.3">
      <c r="A38" s="15"/>
      <c r="B38" s="37" t="s">
        <v>40</v>
      </c>
      <c r="C38" s="38" t="s">
        <v>16</v>
      </c>
      <c r="D38" s="39">
        <v>121.33</v>
      </c>
      <c r="E38" s="17"/>
    </row>
    <row r="39" spans="1:5" s="1" customFormat="1" ht="25.5" customHeight="1" x14ac:dyDescent="0.3">
      <c r="A39" s="15">
        <v>5</v>
      </c>
      <c r="B39" s="28" t="s">
        <v>49</v>
      </c>
      <c r="C39" s="29" t="s">
        <v>9</v>
      </c>
      <c r="D39" s="46">
        <f>SUM(D40:D45)/1000</f>
        <v>2.5073300000000005</v>
      </c>
      <c r="E39" s="31" t="s">
        <v>27</v>
      </c>
    </row>
    <row r="40" spans="1:5" s="45" customFormat="1" ht="56.25" x14ac:dyDescent="0.25">
      <c r="A40" s="15"/>
      <c r="B40" s="37" t="s">
        <v>50</v>
      </c>
      <c r="C40" s="38" t="s">
        <v>16</v>
      </c>
      <c r="D40" s="39">
        <v>2.96</v>
      </c>
      <c r="E40" s="18" t="s">
        <v>85</v>
      </c>
    </row>
    <row r="41" spans="1:5" s="45" customFormat="1" ht="56.25" x14ac:dyDescent="0.25">
      <c r="A41" s="15"/>
      <c r="B41" s="37" t="s">
        <v>51</v>
      </c>
      <c r="C41" s="38" t="s">
        <v>16</v>
      </c>
      <c r="D41" s="39">
        <v>1858.89</v>
      </c>
      <c r="E41" s="18" t="s">
        <v>84</v>
      </c>
    </row>
    <row r="42" spans="1:5" s="45" customFormat="1" ht="56.25" x14ac:dyDescent="0.25">
      <c r="A42" s="15"/>
      <c r="B42" s="37" t="s">
        <v>52</v>
      </c>
      <c r="C42" s="38" t="s">
        <v>16</v>
      </c>
      <c r="D42" s="39">
        <v>60.34</v>
      </c>
      <c r="E42" s="18" t="s">
        <v>86</v>
      </c>
    </row>
    <row r="43" spans="1:5" s="45" customFormat="1" ht="37.5" x14ac:dyDescent="0.25">
      <c r="A43" s="15"/>
      <c r="B43" s="37" t="s">
        <v>53</v>
      </c>
      <c r="C43" s="38" t="s">
        <v>16</v>
      </c>
      <c r="D43" s="39">
        <v>577.20000000000005</v>
      </c>
      <c r="E43" s="18" t="s">
        <v>87</v>
      </c>
    </row>
    <row r="44" spans="1:5" s="45" customFormat="1" ht="18.75" x14ac:dyDescent="0.25">
      <c r="A44" s="15"/>
      <c r="B44" s="37" t="s">
        <v>54</v>
      </c>
      <c r="C44" s="38" t="s">
        <v>16</v>
      </c>
      <c r="D44" s="39">
        <v>5.98</v>
      </c>
      <c r="E44" s="18"/>
    </row>
    <row r="45" spans="1:5" s="45" customFormat="1" ht="18.75" x14ac:dyDescent="0.25">
      <c r="A45" s="15"/>
      <c r="B45" s="37" t="s">
        <v>39</v>
      </c>
      <c r="C45" s="38" t="s">
        <v>16</v>
      </c>
      <c r="D45" s="39">
        <v>1.96</v>
      </c>
      <c r="E45" s="18"/>
    </row>
    <row r="46" spans="1:5" s="1" customFormat="1" ht="25.5" customHeight="1" x14ac:dyDescent="0.3">
      <c r="A46" s="15">
        <v>6</v>
      </c>
      <c r="B46" s="28" t="s">
        <v>55</v>
      </c>
      <c r="C46" s="29" t="s">
        <v>9</v>
      </c>
      <c r="D46" s="46">
        <f>SUM(D47:D48)/1000</f>
        <v>4.9199999999999999E-3</v>
      </c>
      <c r="E46" s="31" t="s">
        <v>27</v>
      </c>
    </row>
    <row r="47" spans="1:5" s="45" customFormat="1" ht="18.75" x14ac:dyDescent="0.25">
      <c r="A47" s="15"/>
      <c r="B47" s="37" t="s">
        <v>56</v>
      </c>
      <c r="C47" s="38" t="s">
        <v>16</v>
      </c>
      <c r="D47" s="39">
        <v>2.96</v>
      </c>
      <c r="E47" s="18"/>
    </row>
    <row r="48" spans="1:5" s="45" customFormat="1" ht="18.75" x14ac:dyDescent="0.25">
      <c r="A48" s="15"/>
      <c r="B48" s="37" t="s">
        <v>57</v>
      </c>
      <c r="C48" s="38" t="s">
        <v>16</v>
      </c>
      <c r="D48" s="39">
        <v>1.96</v>
      </c>
      <c r="E48" s="18"/>
    </row>
    <row r="49" spans="1:5" s="1" customFormat="1" ht="25.5" customHeight="1" x14ac:dyDescent="0.3">
      <c r="A49" s="15">
        <v>7</v>
      </c>
      <c r="B49" s="28" t="s">
        <v>10</v>
      </c>
      <c r="C49" s="29"/>
      <c r="D49" s="30">
        <f>D50+D51+D53+D54+D52</f>
        <v>17.227980000000002</v>
      </c>
      <c r="E49" s="31" t="s">
        <v>27</v>
      </c>
    </row>
    <row r="50" spans="1:5" s="45" customFormat="1" ht="18.75" x14ac:dyDescent="0.3">
      <c r="A50" s="15"/>
      <c r="B50" s="37" t="s">
        <v>17</v>
      </c>
      <c r="C50" s="15" t="s">
        <v>9</v>
      </c>
      <c r="D50" s="16">
        <f>D16</f>
        <v>4.03355</v>
      </c>
      <c r="E50" s="17"/>
    </row>
    <row r="51" spans="1:5" s="45" customFormat="1" ht="18.75" x14ac:dyDescent="0.3">
      <c r="A51" s="15"/>
      <c r="B51" s="37" t="s">
        <v>14</v>
      </c>
      <c r="C51" s="15" t="s">
        <v>9</v>
      </c>
      <c r="D51" s="16">
        <f>D22</f>
        <v>7.5113600000000007</v>
      </c>
      <c r="E51" s="17"/>
    </row>
    <row r="52" spans="1:5" s="45" customFormat="1" ht="18.75" x14ac:dyDescent="0.3">
      <c r="A52" s="15"/>
      <c r="B52" s="37" t="s">
        <v>18</v>
      </c>
      <c r="C52" s="15" t="s">
        <v>9</v>
      </c>
      <c r="D52" s="16">
        <f>D31</f>
        <v>3.1708199999999995</v>
      </c>
      <c r="E52" s="17"/>
    </row>
    <row r="53" spans="1:5" s="45" customFormat="1" ht="18.75" x14ac:dyDescent="0.3">
      <c r="A53" s="15"/>
      <c r="B53" s="37" t="s">
        <v>62</v>
      </c>
      <c r="C53" s="15" t="s">
        <v>9</v>
      </c>
      <c r="D53" s="16">
        <f>D39</f>
        <v>2.5073300000000005</v>
      </c>
      <c r="E53" s="17"/>
    </row>
    <row r="54" spans="1:5" s="45" customFormat="1" ht="18.75" x14ac:dyDescent="0.3">
      <c r="A54" s="15"/>
      <c r="B54" s="37" t="s">
        <v>63</v>
      </c>
      <c r="C54" s="15" t="s">
        <v>9</v>
      </c>
      <c r="D54" s="47">
        <f>D46</f>
        <v>4.9199999999999999E-3</v>
      </c>
      <c r="E54" s="17"/>
    </row>
    <row r="55" spans="1:5" s="1" customFormat="1" ht="25.5" customHeight="1" x14ac:dyDescent="0.3">
      <c r="A55" s="15">
        <v>8</v>
      </c>
      <c r="B55" s="28" t="s">
        <v>64</v>
      </c>
      <c r="C55" s="29" t="s">
        <v>61</v>
      </c>
      <c r="D55" s="30">
        <v>14</v>
      </c>
      <c r="E55" s="31"/>
    </row>
    <row r="56" spans="1:5" s="45" customFormat="1" ht="18.75" x14ac:dyDescent="0.25">
      <c r="A56" s="15"/>
      <c r="B56" s="37" t="s">
        <v>59</v>
      </c>
      <c r="C56" s="38" t="s">
        <v>16</v>
      </c>
      <c r="D56" s="39">
        <f>51*1.015</f>
        <v>51.764999999999993</v>
      </c>
      <c r="E56" s="18"/>
    </row>
    <row r="57" spans="1:5" s="45" customFormat="1" ht="18.75" x14ac:dyDescent="0.25">
      <c r="A57" s="15"/>
      <c r="B57" s="37" t="s">
        <v>58</v>
      </c>
      <c r="C57" s="38" t="s">
        <v>16</v>
      </c>
      <c r="D57" s="39">
        <f>83*1.015</f>
        <v>84.24499999999999</v>
      </c>
      <c r="E57" s="18"/>
    </row>
    <row r="58" spans="1:5" s="45" customFormat="1" ht="18.75" x14ac:dyDescent="0.25">
      <c r="A58" s="15"/>
      <c r="B58" s="37" t="s">
        <v>60</v>
      </c>
      <c r="C58" s="38" t="s">
        <v>15</v>
      </c>
      <c r="D58" s="39">
        <v>1.5</v>
      </c>
      <c r="E58" s="18"/>
    </row>
    <row r="59" spans="1:5" s="1" customFormat="1" ht="25.5" customHeight="1" x14ac:dyDescent="0.3">
      <c r="A59" s="15">
        <v>9</v>
      </c>
      <c r="B59" s="28" t="s">
        <v>66</v>
      </c>
      <c r="C59" s="29" t="s">
        <v>61</v>
      </c>
      <c r="D59" s="30">
        <v>14</v>
      </c>
      <c r="E59" s="31"/>
    </row>
    <row r="60" spans="1:5" s="45" customFormat="1" ht="18.75" x14ac:dyDescent="0.25">
      <c r="A60" s="15"/>
      <c r="B60" s="37" t="s">
        <v>65</v>
      </c>
      <c r="C60" s="38" t="s">
        <v>15</v>
      </c>
      <c r="D60" s="39">
        <v>0.13</v>
      </c>
      <c r="E60" s="18"/>
    </row>
    <row r="61" spans="1:5" s="45" customFormat="1" ht="18.75" x14ac:dyDescent="0.25">
      <c r="A61" s="15"/>
      <c r="B61" s="37" t="s">
        <v>75</v>
      </c>
      <c r="C61" s="38" t="s">
        <v>15</v>
      </c>
      <c r="D61" s="50">
        <v>7.3000000000000001E-3</v>
      </c>
      <c r="E61" s="18" t="s">
        <v>83</v>
      </c>
    </row>
    <row r="62" spans="1:5" s="45" customFormat="1" ht="18.75" x14ac:dyDescent="0.25">
      <c r="A62" s="15"/>
      <c r="B62" s="37" t="s">
        <v>76</v>
      </c>
      <c r="C62" s="38" t="s">
        <v>15</v>
      </c>
      <c r="D62" s="39">
        <v>0.13</v>
      </c>
      <c r="E62" s="18" t="s">
        <v>82</v>
      </c>
    </row>
    <row r="63" spans="1:5" s="1" customFormat="1" ht="25.5" customHeight="1" x14ac:dyDescent="0.3">
      <c r="A63" s="15">
        <v>10</v>
      </c>
      <c r="B63" s="48" t="s">
        <v>70</v>
      </c>
      <c r="C63" s="49" t="s">
        <v>15</v>
      </c>
      <c r="D63" s="30">
        <v>0.7</v>
      </c>
      <c r="E63" s="31"/>
    </row>
    <row r="64" spans="1:5" s="45" customFormat="1" ht="18.75" x14ac:dyDescent="0.25">
      <c r="A64" s="15"/>
      <c r="B64" s="37" t="s">
        <v>60</v>
      </c>
      <c r="C64" s="38" t="s">
        <v>15</v>
      </c>
      <c r="D64" s="39">
        <v>0.7</v>
      </c>
      <c r="E64" s="18" t="s">
        <v>81</v>
      </c>
    </row>
    <row r="65" spans="1:7" s="1" customFormat="1" ht="25.5" customHeight="1" x14ac:dyDescent="0.3">
      <c r="A65" s="15">
        <v>11</v>
      </c>
      <c r="B65" s="28" t="s">
        <v>67</v>
      </c>
      <c r="C65" s="49" t="s">
        <v>20</v>
      </c>
      <c r="D65" s="30">
        <v>225</v>
      </c>
      <c r="E65" s="31"/>
    </row>
    <row r="66" spans="1:7" s="45" customFormat="1" ht="18.75" x14ac:dyDescent="0.3">
      <c r="A66" s="15"/>
      <c r="B66" s="37" t="s">
        <v>19</v>
      </c>
      <c r="C66" s="38" t="s">
        <v>20</v>
      </c>
      <c r="D66" s="39">
        <v>280</v>
      </c>
      <c r="E66" s="17" t="s">
        <v>13</v>
      </c>
    </row>
    <row r="67" spans="1:7" s="1" customFormat="1" ht="25.5" customHeight="1" x14ac:dyDescent="0.3">
      <c r="A67" s="15">
        <v>12</v>
      </c>
      <c r="B67" s="28" t="s">
        <v>68</v>
      </c>
      <c r="C67" s="49" t="s">
        <v>61</v>
      </c>
      <c r="D67" s="30">
        <v>48</v>
      </c>
      <c r="E67" s="31"/>
    </row>
    <row r="68" spans="1:7" s="45" customFormat="1" ht="18.75" x14ac:dyDescent="0.3">
      <c r="A68" s="15"/>
      <c r="B68" s="37" t="s">
        <v>71</v>
      </c>
      <c r="C68" s="38" t="s">
        <v>61</v>
      </c>
      <c r="D68" s="39">
        <v>48</v>
      </c>
      <c r="E68" s="17" t="s">
        <v>69</v>
      </c>
    </row>
    <row r="69" spans="1:7" ht="18.75" x14ac:dyDescent="0.3">
      <c r="B69" s="22" t="s">
        <v>11</v>
      </c>
      <c r="C69" s="24"/>
      <c r="D69" s="24"/>
      <c r="E69" s="24"/>
      <c r="F69" s="24"/>
      <c r="G69" s="23"/>
    </row>
    <row r="70" spans="1:7" x14ac:dyDescent="0.25">
      <c r="B70" s="19"/>
      <c r="C70" s="21"/>
      <c r="D70" s="21"/>
      <c r="E70" s="21"/>
      <c r="F70" s="21"/>
      <c r="G70" s="20"/>
    </row>
    <row r="71" spans="1:7" ht="18.75" x14ac:dyDescent="0.3">
      <c r="B71" s="51" t="s">
        <v>73</v>
      </c>
      <c r="C71" s="51"/>
      <c r="D71" s="24"/>
      <c r="E71" s="24"/>
      <c r="F71" s="24"/>
      <c r="G71" s="23"/>
    </row>
    <row r="72" spans="1:7" ht="18.75" x14ac:dyDescent="0.3">
      <c r="B72" s="51" t="s">
        <v>74</v>
      </c>
      <c r="C72" s="51"/>
      <c r="D72" s="40"/>
      <c r="E72" s="25"/>
      <c r="F72" s="23"/>
      <c r="G72" s="23"/>
    </row>
    <row r="73" spans="1:7" ht="18" x14ac:dyDescent="0.25">
      <c r="B73" s="6"/>
      <c r="C73" s="5"/>
      <c r="D73" s="13"/>
      <c r="E73" s="11"/>
    </row>
    <row r="74" spans="1:7" ht="18" x14ac:dyDescent="0.25">
      <c r="B74" s="6"/>
      <c r="C74" s="5"/>
      <c r="D74" s="13"/>
      <c r="E74" s="11"/>
    </row>
    <row r="75" spans="1:7" ht="18" x14ac:dyDescent="0.25">
      <c r="B75" s="6"/>
      <c r="C75" s="5"/>
      <c r="D75" s="13"/>
      <c r="E75" s="11"/>
    </row>
    <row r="76" spans="1:7" ht="18" x14ac:dyDescent="0.25">
      <c r="B76" s="6"/>
      <c r="C76" s="5"/>
      <c r="D76" s="13"/>
      <c r="E76" s="11"/>
    </row>
    <row r="77" spans="1:7" ht="18" x14ac:dyDescent="0.25">
      <c r="B77" s="6"/>
      <c r="C77" s="5"/>
      <c r="D77" s="13"/>
      <c r="E77" s="11"/>
    </row>
    <row r="78" spans="1:7" ht="18" x14ac:dyDescent="0.25">
      <c r="B78" s="6"/>
      <c r="C78" s="5"/>
      <c r="D78" s="10"/>
      <c r="E78" s="11"/>
    </row>
    <row r="79" spans="1:7" ht="18" x14ac:dyDescent="0.25">
      <c r="B79" s="6"/>
      <c r="C79" s="5"/>
      <c r="D79" s="10"/>
      <c r="E79" s="11"/>
    </row>
    <row r="80" spans="1:7" ht="18" x14ac:dyDescent="0.25">
      <c r="B80" s="6"/>
      <c r="C80" s="5"/>
      <c r="D80" s="10"/>
      <c r="E80" s="11"/>
    </row>
    <row r="81" spans="2:5" ht="18" x14ac:dyDescent="0.25">
      <c r="B81" s="6"/>
      <c r="C81" s="5"/>
      <c r="D81" s="10"/>
      <c r="E81" s="11"/>
    </row>
    <row r="82" spans="2:5" ht="18" x14ac:dyDescent="0.25">
      <c r="B82" s="6"/>
      <c r="C82" s="5"/>
      <c r="D82" s="10"/>
      <c r="E82" s="11"/>
    </row>
    <row r="83" spans="2:5" ht="18" x14ac:dyDescent="0.25">
      <c r="B83" s="6"/>
      <c r="C83" s="5"/>
      <c r="D83" s="10"/>
      <c r="E83" s="11"/>
    </row>
    <row r="84" spans="2:5" ht="18" x14ac:dyDescent="0.25">
      <c r="B84" s="6"/>
      <c r="C84" s="5"/>
      <c r="D84" s="10"/>
      <c r="E84" s="11"/>
    </row>
    <row r="85" spans="2:5" ht="18" x14ac:dyDescent="0.25">
      <c r="B85" s="6"/>
      <c r="C85" s="5"/>
      <c r="D85" s="10"/>
      <c r="E85" s="11"/>
    </row>
    <row r="86" spans="2:5" ht="18" x14ac:dyDescent="0.25">
      <c r="B86" s="6"/>
      <c r="C86" s="5"/>
      <c r="D86" s="13"/>
      <c r="E86" s="11"/>
    </row>
    <row r="87" spans="2:5" ht="18" x14ac:dyDescent="0.25">
      <c r="B87" s="6"/>
      <c r="C87" s="5"/>
      <c r="D87" s="13"/>
      <c r="E87" s="11"/>
    </row>
    <row r="88" spans="2:5" ht="18" x14ac:dyDescent="0.25">
      <c r="B88" s="6"/>
      <c r="C88" s="5"/>
      <c r="D88" s="13"/>
      <c r="E88" s="11"/>
    </row>
    <row r="89" spans="2:5" ht="18" x14ac:dyDescent="0.25">
      <c r="B89" s="6"/>
      <c r="C89" s="5"/>
      <c r="D89" s="10"/>
      <c r="E89" s="11"/>
    </row>
    <row r="90" spans="2:5" ht="18" x14ac:dyDescent="0.25">
      <c r="B90" s="6"/>
      <c r="C90" s="5"/>
      <c r="D90" s="10"/>
      <c r="E90" s="11"/>
    </row>
    <row r="91" spans="2:5" ht="18" x14ac:dyDescent="0.25">
      <c r="B91" s="6"/>
      <c r="C91" s="5"/>
      <c r="D91" s="10"/>
      <c r="E91" s="11"/>
    </row>
    <row r="92" spans="2:5" ht="18" x14ac:dyDescent="0.25">
      <c r="B92" s="6"/>
      <c r="C92" s="5"/>
      <c r="D92" s="10"/>
      <c r="E92" s="11"/>
    </row>
    <row r="93" spans="2:5" ht="18" x14ac:dyDescent="0.25">
      <c r="B93" s="6"/>
      <c r="C93" s="5"/>
      <c r="D93" s="10"/>
      <c r="E93" s="11"/>
    </row>
    <row r="94" spans="2:5" ht="18" x14ac:dyDescent="0.25">
      <c r="B94" s="6"/>
      <c r="C94" s="5"/>
      <c r="D94" s="10"/>
      <c r="E94" s="11"/>
    </row>
    <row r="95" spans="2:5" ht="18" x14ac:dyDescent="0.25">
      <c r="B95" s="6"/>
      <c r="C95" s="5"/>
      <c r="D95" s="10"/>
      <c r="E95" s="11"/>
    </row>
    <row r="96" spans="2:5" ht="18" x14ac:dyDescent="0.25">
      <c r="B96" s="6"/>
      <c r="C96" s="5"/>
      <c r="D96" s="10"/>
      <c r="E96" s="11"/>
    </row>
    <row r="97" spans="2:5" ht="18" x14ac:dyDescent="0.25">
      <c r="B97" s="6"/>
      <c r="C97" s="5"/>
      <c r="D97" s="10"/>
      <c r="E97" s="11"/>
    </row>
    <row r="98" spans="2:5" ht="18" x14ac:dyDescent="0.25">
      <c r="B98" s="6"/>
      <c r="C98" s="5"/>
      <c r="D98" s="13"/>
      <c r="E98" s="11"/>
    </row>
    <row r="99" spans="2:5" ht="18" x14ac:dyDescent="0.25">
      <c r="B99" s="6"/>
      <c r="C99" s="5"/>
      <c r="D99" s="13"/>
      <c r="E99" s="11"/>
    </row>
    <row r="100" spans="2:5" ht="18" x14ac:dyDescent="0.25">
      <c r="B100" s="6"/>
      <c r="C100" s="5"/>
      <c r="D100" s="13"/>
      <c r="E100" s="11"/>
    </row>
    <row r="101" spans="2:5" ht="18" x14ac:dyDescent="0.25">
      <c r="B101" s="6"/>
      <c r="C101" s="5"/>
      <c r="D101" s="10"/>
      <c r="E101" s="11"/>
    </row>
    <row r="102" spans="2:5" ht="18" x14ac:dyDescent="0.25">
      <c r="B102" s="6"/>
      <c r="C102" s="5"/>
      <c r="D102" s="10"/>
      <c r="E102" s="11"/>
    </row>
    <row r="103" spans="2:5" ht="18" x14ac:dyDescent="0.25">
      <c r="B103" s="6"/>
      <c r="C103" s="5"/>
      <c r="D103" s="10"/>
      <c r="E103" s="11"/>
    </row>
    <row r="104" spans="2:5" ht="18" x14ac:dyDescent="0.25">
      <c r="B104" s="6"/>
      <c r="C104" s="5"/>
      <c r="D104" s="10"/>
      <c r="E104" s="11"/>
    </row>
    <row r="105" spans="2:5" ht="18" x14ac:dyDescent="0.25">
      <c r="B105" s="6"/>
      <c r="C105" s="5"/>
      <c r="D105" s="10"/>
      <c r="E105" s="11"/>
    </row>
    <row r="106" spans="2:5" ht="18" x14ac:dyDescent="0.25">
      <c r="B106" s="6"/>
      <c r="C106" s="5"/>
      <c r="D106" s="10"/>
      <c r="E106" s="11"/>
    </row>
    <row r="107" spans="2:5" ht="18" x14ac:dyDescent="0.25">
      <c r="B107" s="6"/>
      <c r="C107" s="5"/>
      <c r="D107" s="10"/>
      <c r="E107" s="11"/>
    </row>
    <row r="108" spans="2:5" ht="18" x14ac:dyDescent="0.25">
      <c r="B108" s="6"/>
      <c r="C108" s="5"/>
      <c r="D108" s="10"/>
      <c r="E108" s="11"/>
    </row>
    <row r="109" spans="2:5" ht="18" x14ac:dyDescent="0.25">
      <c r="B109" s="6"/>
      <c r="C109" s="5"/>
      <c r="D109" s="13"/>
      <c r="E109" s="11"/>
    </row>
    <row r="110" spans="2:5" ht="18" x14ac:dyDescent="0.25">
      <c r="B110" s="6"/>
      <c r="C110" s="5"/>
      <c r="D110" s="13"/>
      <c r="E110" s="11"/>
    </row>
    <row r="111" spans="2:5" ht="18" x14ac:dyDescent="0.25">
      <c r="B111" s="6"/>
      <c r="C111" s="5"/>
      <c r="D111" s="13"/>
      <c r="E111" s="11"/>
    </row>
    <row r="112" spans="2:5" ht="18" x14ac:dyDescent="0.25">
      <c r="B112" s="6"/>
      <c r="C112" s="5"/>
      <c r="D112" s="10"/>
      <c r="E112" s="11"/>
    </row>
    <row r="113" spans="2:5" ht="18" x14ac:dyDescent="0.25">
      <c r="B113" s="6"/>
      <c r="C113" s="5"/>
      <c r="D113" s="10"/>
      <c r="E113" s="11"/>
    </row>
    <row r="114" spans="2:5" ht="18" x14ac:dyDescent="0.25">
      <c r="B114" s="6"/>
      <c r="C114" s="5"/>
      <c r="D114" s="10"/>
      <c r="E114" s="11"/>
    </row>
    <row r="115" spans="2:5" ht="18" x14ac:dyDescent="0.25">
      <c r="B115" s="6"/>
      <c r="C115" s="5"/>
      <c r="D115" s="10"/>
      <c r="E115" s="11"/>
    </row>
    <row r="116" spans="2:5" ht="18" x14ac:dyDescent="0.25">
      <c r="B116" s="6"/>
      <c r="C116" s="5"/>
      <c r="D116" s="10"/>
      <c r="E116" s="11"/>
    </row>
    <row r="117" spans="2:5" ht="18" x14ac:dyDescent="0.25">
      <c r="B117" s="6"/>
      <c r="C117" s="5"/>
      <c r="D117" s="10"/>
      <c r="E117" s="11"/>
    </row>
    <row r="118" spans="2:5" ht="18" x14ac:dyDescent="0.25">
      <c r="B118" s="6"/>
      <c r="C118" s="5"/>
      <c r="D118" s="10"/>
      <c r="E118" s="11"/>
    </row>
    <row r="119" spans="2:5" ht="18" x14ac:dyDescent="0.25">
      <c r="B119" s="6"/>
      <c r="C119" s="5"/>
      <c r="D119" s="10"/>
      <c r="E119" s="11"/>
    </row>
    <row r="120" spans="2:5" ht="18" x14ac:dyDescent="0.25">
      <c r="B120" s="6"/>
      <c r="C120" s="5"/>
      <c r="D120" s="10"/>
      <c r="E120" s="11"/>
    </row>
    <row r="121" spans="2:5" ht="18" x14ac:dyDescent="0.25">
      <c r="B121" s="6"/>
      <c r="C121" s="5"/>
      <c r="D121" s="10"/>
      <c r="E121" s="11"/>
    </row>
    <row r="122" spans="2:5" ht="18" x14ac:dyDescent="0.25">
      <c r="B122" s="6"/>
      <c r="C122" s="5"/>
      <c r="D122" s="10"/>
      <c r="E122" s="11"/>
    </row>
    <row r="123" spans="2:5" ht="18" x14ac:dyDescent="0.25">
      <c r="B123" s="6"/>
      <c r="C123" s="5"/>
      <c r="D123" s="10"/>
      <c r="E123" s="11"/>
    </row>
    <row r="124" spans="2:5" ht="18" x14ac:dyDescent="0.25">
      <c r="B124" s="6"/>
      <c r="C124" s="5"/>
      <c r="D124" s="10"/>
      <c r="E124" s="11"/>
    </row>
    <row r="125" spans="2:5" ht="18" x14ac:dyDescent="0.25">
      <c r="B125" s="6"/>
      <c r="C125" s="5"/>
      <c r="D125" s="10"/>
      <c r="E125" s="11"/>
    </row>
    <row r="126" spans="2:5" ht="18" x14ac:dyDescent="0.25">
      <c r="B126" s="6"/>
      <c r="C126" s="5"/>
      <c r="D126" s="10"/>
      <c r="E126" s="11"/>
    </row>
    <row r="127" spans="2:5" ht="18" x14ac:dyDescent="0.25">
      <c r="B127" s="6"/>
      <c r="C127" s="5"/>
      <c r="D127" s="10"/>
      <c r="E127" s="11"/>
    </row>
    <row r="128" spans="2:5" ht="18" x14ac:dyDescent="0.25">
      <c r="B128" s="6"/>
      <c r="C128" s="5"/>
      <c r="D128" s="10"/>
      <c r="E128" s="11"/>
    </row>
    <row r="129" spans="2:5" ht="18" x14ac:dyDescent="0.25">
      <c r="B129" s="6"/>
      <c r="C129" s="5"/>
      <c r="D129" s="10"/>
      <c r="E129" s="11"/>
    </row>
    <row r="130" spans="2:5" ht="18" x14ac:dyDescent="0.25">
      <c r="B130" s="6"/>
      <c r="C130" s="5"/>
      <c r="D130" s="10"/>
      <c r="E130" s="11"/>
    </row>
    <row r="131" spans="2:5" ht="18" x14ac:dyDescent="0.25">
      <c r="B131" s="6"/>
      <c r="C131" s="5"/>
      <c r="D131" s="10"/>
      <c r="E131" s="11"/>
    </row>
    <row r="132" spans="2:5" ht="18" x14ac:dyDescent="0.25">
      <c r="B132" s="6"/>
      <c r="C132" s="5"/>
      <c r="D132" s="10"/>
      <c r="E132" s="11"/>
    </row>
    <row r="133" spans="2:5" x14ac:dyDescent="0.25">
      <c r="B133" s="11"/>
      <c r="C133" s="11"/>
      <c r="D133" s="12"/>
      <c r="E133" s="11"/>
    </row>
    <row r="134" spans="2:5" x14ac:dyDescent="0.25">
      <c r="B134" s="11"/>
      <c r="C134" s="11"/>
      <c r="D134" s="12"/>
      <c r="E134" s="11"/>
    </row>
    <row r="135" spans="2:5" x14ac:dyDescent="0.25">
      <c r="B135" s="11"/>
      <c r="C135" s="11"/>
      <c r="D135" s="12"/>
      <c r="E135" s="11"/>
    </row>
  </sheetData>
  <mergeCells count="9">
    <mergeCell ref="B72:C72"/>
    <mergeCell ref="B71:C71"/>
    <mergeCell ref="B12:E12"/>
    <mergeCell ref="A4:E4"/>
    <mergeCell ref="A11:E11"/>
    <mergeCell ref="C5:E5"/>
    <mergeCell ref="C6:E6"/>
    <mergeCell ref="C8:E8"/>
    <mergeCell ref="C7:E7"/>
  </mergeCells>
  <pageMargins left="0.25" right="0.25" top="0.75" bottom="0.75" header="0.3" footer="0.3"/>
  <pageSetup paperSize="9" scale="47" fitToHeight="0" orientation="landscape" r:id="rId1"/>
  <rowBreaks count="1" manualBreakCount="1">
    <brk id="34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ДОКУМЕНТЫ</vt:lpstr>
      <vt:lpstr>ДОКУМЕНТЫ!Область_печати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Оберюхтин Антон Владимирович</dc:creator>
  <cp:lastModifiedBy>Ружило Денис Юрьевич</cp:lastModifiedBy>
  <cp:lastPrinted>2024-08-21T14:02:16Z</cp:lastPrinted>
  <dcterms:created xsi:type="dcterms:W3CDTF">2015-06-05T18:19:34Z</dcterms:created>
  <dcterms:modified xsi:type="dcterms:W3CDTF">2024-09-10T14:01:27Z</dcterms:modified>
</cp:coreProperties>
</file>