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filterPrivacy="1" showInkAnnotation="0" defaultThemeVersion="124226"/>
  <xr:revisionPtr revIDLastSave="0" documentId="13_ncr:1_{98030197-8DD3-46C1-AA93-43C5EB57917D}" xr6:coauthVersionLast="36" xr6:coauthVersionMax="36" xr10:uidLastSave="{00000000-0000-0000-0000-000000000000}"/>
  <bookViews>
    <workbookView xWindow="0" yWindow="0" windowWidth="23040" windowHeight="10500" tabRatio="962" firstSheet="1" activeTab="1" xr2:uid="{00000000-000D-0000-FFFF-FFFF00000000}"/>
  </bookViews>
  <sheets>
    <sheet name="Расчет цены договора" sheetId="21" state="hidden" r:id="rId1"/>
    <sheet name="Свод" sheetId="22" r:id="rId2"/>
    <sheet name="Стуктура цены" sheetId="19" r:id="rId3"/>
    <sheet name="Стоимость дополнительных услуг " sheetId="23" r:id="rId4"/>
    <sheet name="Лист1" sheetId="16" state="hidden" r:id="rId5"/>
  </sheets>
  <calcPr calcId="191029"/>
</workbook>
</file>

<file path=xl/calcChain.xml><?xml version="1.0" encoding="utf-8"?>
<calcChain xmlns="http://schemas.openxmlformats.org/spreadsheetml/2006/main">
  <c r="F9" i="19" l="1"/>
  <c r="F8" i="19"/>
  <c r="F13" i="19"/>
  <c r="E12" i="23" l="1"/>
  <c r="E11" i="23"/>
  <c r="E10" i="23"/>
  <c r="E9" i="23"/>
  <c r="E8" i="23"/>
  <c r="E7" i="23"/>
  <c r="E6" i="23"/>
  <c r="E5" i="23"/>
  <c r="E4" i="23"/>
  <c r="E3" i="23"/>
  <c r="E2" i="23"/>
  <c r="D10" i="22" l="1"/>
  <c r="E10" i="22" l="1"/>
  <c r="F31" i="19" l="1"/>
  <c r="F32" i="19"/>
  <c r="F33" i="19"/>
  <c r="F34" i="19"/>
  <c r="F35" i="19"/>
  <c r="F36" i="19"/>
  <c r="F37" i="19"/>
  <c r="F38" i="19"/>
  <c r="F39" i="19"/>
  <c r="F40" i="19"/>
  <c r="F41" i="19"/>
  <c r="F42" i="19"/>
  <c r="F43" i="19"/>
  <c r="F44" i="19"/>
  <c r="F45" i="19"/>
  <c r="F46" i="19"/>
  <c r="F47" i="19"/>
  <c r="F48" i="19"/>
  <c r="F49" i="19"/>
  <c r="F50" i="19"/>
  <c r="F17" i="19" l="1"/>
  <c r="F18" i="19"/>
  <c r="F19" i="19"/>
  <c r="F20" i="19"/>
  <c r="F21" i="19"/>
  <c r="F22" i="19"/>
  <c r="F23" i="19"/>
  <c r="F24" i="19"/>
  <c r="F25" i="19"/>
  <c r="F26" i="19"/>
  <c r="F27" i="19"/>
  <c r="F28" i="19"/>
  <c r="F29" i="19"/>
  <c r="F30" i="19"/>
  <c r="F16" i="19"/>
  <c r="F12" i="19"/>
  <c r="F51" i="19" l="1"/>
  <c r="F58" i="19"/>
  <c r="F59" i="19" l="1"/>
  <c r="F62" i="19" s="1"/>
  <c r="C10" i="22" l="1"/>
  <c r="F10" i="21"/>
  <c r="F14" i="21"/>
  <c r="F15" i="21"/>
  <c r="F16" i="21"/>
  <c r="F17" i="21"/>
  <c r="F18" i="21"/>
  <c r="F19" i="21"/>
  <c r="F20" i="21"/>
  <c r="F13" i="21"/>
  <c r="F21" i="21" l="1"/>
  <c r="F11" i="21"/>
  <c r="E7" i="21" l="1"/>
  <c r="F7" i="21"/>
  <c r="F8" i="21" s="1"/>
  <c r="F22" i="2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Автор</author>
  </authors>
  <commentList>
    <comment ref="A6" authorId="0" shapeId="0" xr:uid="{00000000-0006-0000-0100-000001000000}">
      <text>
        <r>
          <rPr>
            <b/>
            <sz val="9"/>
            <color indexed="81"/>
            <rFont val="Tahoma"/>
            <family val="2"/>
            <charset val="204"/>
          </rPr>
          <t xml:space="preserve">Услуги по основной, поддерживающей уборке, включая уборку архивных, технических и складских помещений, прилегающей территории (до 5 метров от фасада зданий), банкоматов, расположенных в помещениях Объектов, и специализированные услуги. 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E7" authorId="0" shapeId="0" xr:uid="{00000000-0006-0000-0100-000002000000}">
      <text>
        <r>
          <rPr>
            <b/>
            <sz val="9"/>
            <color indexed="81"/>
            <rFont val="Tahoma"/>
            <family val="2"/>
            <charset val="204"/>
          </rPr>
          <t>Заполняется автоматически из приложения "Структуры цены"</t>
        </r>
      </text>
    </comment>
    <comment ref="A9" authorId="0" shapeId="0" xr:uid="{00000000-0006-0000-0100-000003000000}">
      <text>
        <r>
          <rPr>
            <b/>
            <sz val="9"/>
            <color indexed="81"/>
            <rFont val="Tahoma"/>
            <family val="2"/>
            <charset val="204"/>
          </rPr>
          <t>Услуги по хозяйственному обслуживанию прилегающей территории (свыше 5 метров от фасада здания), включающие 
стоимость расходных материалов, расходы на приобретение инвентаря, противогололёдных средств для обработки прилегающей территории и средств, применяемые при оказании услуг</t>
        </r>
      </text>
    </comment>
    <comment ref="A12" authorId="0" shapeId="0" xr:uid="{00000000-0006-0000-0100-000004000000}">
      <text>
        <r>
          <rPr>
            <b/>
            <sz val="9"/>
            <color indexed="81"/>
            <rFont val="Tahoma"/>
            <family val="2"/>
            <charset val="204"/>
          </rPr>
          <t xml:space="preserve">Для дополнительных услуг указываются единичные расценки за объем 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Автор</author>
  </authors>
  <commentList>
    <comment ref="C9" authorId="0" shapeId="0" xr:uid="{00000000-0006-0000-0200-000002000000}">
      <text>
        <r>
          <rPr>
            <b/>
            <sz val="9"/>
            <color indexed="81"/>
            <rFont val="Tahoma"/>
            <family val="2"/>
            <charset val="204"/>
          </rPr>
          <t>Данные в колонке рассчитываются автоматически после заполнения структуры ценообразования (Приложение 2)</t>
        </r>
      </text>
    </comment>
  </commentList>
</comments>
</file>

<file path=xl/sharedStrings.xml><?xml version="1.0" encoding="utf-8"?>
<sst xmlns="http://schemas.openxmlformats.org/spreadsheetml/2006/main" count="159" uniqueCount="137">
  <si>
    <t>да</t>
  </si>
  <si>
    <t>нет</t>
  </si>
  <si>
    <t>Общая система налогообложения (НДС по действующей ставке)</t>
  </si>
  <si>
    <t>Упрощенная система налогообложения (НДС не облагается)</t>
  </si>
  <si>
    <t>Мойка остекления без применения промышленного альпинизма</t>
  </si>
  <si>
    <t>Очистка  фасада и элементов фасада/ козырька над входной группой, в том числе с применением промышленного альпинизма, внешних пожарных лестниц, наружных рекламных вывесок</t>
  </si>
  <si>
    <t>Химчистка ковролина</t>
  </si>
  <si>
    <t>Химчистка мягкой мебели</t>
  </si>
  <si>
    <t>Химчистка жалюзи, штор</t>
  </si>
  <si>
    <t>Генеральная уборка (послестроительная уборка)</t>
  </si>
  <si>
    <t xml:space="preserve">Чистка кровли и козырьков над входной группой от снега и сосулек с применением промышленного альпинизма и механизированной техники </t>
  </si>
  <si>
    <t>кв.м</t>
  </si>
  <si>
    <t xml:space="preserve">чел./час   </t>
  </si>
  <si>
    <t>Предоставление дополнительного персонала (без изменения стоимости в выходные и праздничные дни)</t>
  </si>
  <si>
    <t>Единица измерения</t>
  </si>
  <si>
    <t>Количество / объем в месяц</t>
  </si>
  <si>
    <t>Итого стоимость в руб. за месяц</t>
  </si>
  <si>
    <t>№ п/п</t>
  </si>
  <si>
    <t>Наименование оказываемой услуги</t>
  </si>
  <si>
    <t>Единица измерения услуги</t>
  </si>
  <si>
    <t>Объем оказываемых услуг (для дополнительных услуг - прогнозируемый объем)</t>
  </si>
  <si>
    <t>Предложение Участника</t>
  </si>
  <si>
    <t>Цена за 1 единицу услуги, рублей*</t>
  </si>
  <si>
    <t>Общая стоимость услуг, рублей</t>
  </si>
  <si>
    <r>
      <t xml:space="preserve">Раздел 1.  ОСНОВНЫЕ УСЛУГИ 
(все услуги, указанные в приложении № 2 к Договору являются составляющими основных услуг, указаных </t>
    </r>
    <r>
      <rPr>
        <b/>
        <i/>
        <sz val="10"/>
        <color theme="1"/>
        <rFont val="Arial"/>
        <family val="2"/>
        <charset val="204"/>
      </rPr>
      <t>в п.1,2 настоящего приложения</t>
    </r>
    <r>
      <rPr>
        <b/>
        <sz val="10"/>
        <color theme="1"/>
        <rFont val="Arial"/>
        <family val="2"/>
        <charset val="204"/>
      </rPr>
      <t>)</t>
    </r>
  </si>
  <si>
    <t>кв.м.</t>
  </si>
  <si>
    <t>ИТОГО раздел 1</t>
  </si>
  <si>
    <t xml:space="preserve">Раздел 2. Услуги по уборке прилегающей территории (свыше 5 метров от фасада зданий) </t>
  </si>
  <si>
    <t>2.1.</t>
  </si>
  <si>
    <t>ИТОГО раздел 2</t>
  </si>
  <si>
    <t>3.1.</t>
  </si>
  <si>
    <t>3.2.</t>
  </si>
  <si>
    <t>3.3.</t>
  </si>
  <si>
    <t>ИТОГО раздел 3</t>
  </si>
  <si>
    <t>Ценовое предложение, рублей с учетом нашей формы налогообложения.</t>
  </si>
  <si>
    <t>Количество месяцев оказания услуг</t>
  </si>
  <si>
    <t>3.4</t>
  </si>
  <si>
    <t>3.5</t>
  </si>
  <si>
    <t>3.6</t>
  </si>
  <si>
    <t>3.7</t>
  </si>
  <si>
    <t>3.8</t>
  </si>
  <si>
    <t>Услуги по хозяйственному обслуживанию помещений (за исключением дополнительных работ), в т.ч. уборка прилегающей территории до 5 м от фасадов зданий</t>
  </si>
  <si>
    <t>Услуги по хозяйственному обслуживанию прилегающей территории (свыше 5 м от фасадов зданий)</t>
  </si>
  <si>
    <t>Раздел 3. ДОПОЛНИТЕЛЬНЫЕ УСЛУГИ 
(Не входят в состав основных, в т.ч. специализированных, оказываются по заявкам Заказчика в случае возникновения потребности)</t>
  </si>
  <si>
    <t>Расчет цены договора 
и единичные расценки</t>
  </si>
  <si>
    <t>Наименование</t>
  </si>
  <si>
    <t xml:space="preserve">ВАЖНО!  Заполняются только ячейки с желтой заливкой </t>
  </si>
  <si>
    <t>Статьи затрат и расходов</t>
  </si>
  <si>
    <t>1. Затраты на персонал</t>
  </si>
  <si>
    <t>Тип уборки</t>
  </si>
  <si>
    <t>Количество персонала, человек</t>
  </si>
  <si>
    <t>Заработная плата 1 сотрудника, руб./месяц</t>
  </si>
  <si>
    <t>Налоговая и иная нагрузка на ФОТ, процентов</t>
  </si>
  <si>
    <t>Итого затраты на персонал с учетом налоговой и иной нагрузки на ФОТ, рублей</t>
  </si>
  <si>
    <t>Должность</t>
  </si>
  <si>
    <t>Итого затраты на персонал в месяц с учетом налоговой и иной нагрузки на ФОТ, рублей</t>
  </si>
  <si>
    <t>2. Затраты на моющие средства и расходные материалы</t>
  </si>
  <si>
    <t>Затраты на 1 ед., руб.</t>
  </si>
  <si>
    <t>Количество единиц в месяц</t>
  </si>
  <si>
    <t>Затраты в месяц, руб.</t>
  </si>
  <si>
    <t>Итого затраты на моющие средства и расходные материалы в месяц, рублей</t>
  </si>
  <si>
    <t xml:space="preserve">3. Прочие накладные расходы ( Аренда, услуги связи, транспортные расходы, кадровый учет, бух.учет, банковское обслуживание, подменный состав, спецодежда,  амортизация оборудования и др. расходы </t>
  </si>
  <si>
    <t xml:space="preserve">Наименование </t>
  </si>
  <si>
    <t>Итого затранты на прочие накладные расходы в месяц, рублей</t>
  </si>
  <si>
    <t>Итого затраты без учета налоговой нагрузки на прибыль, рублей в месяц:</t>
  </si>
  <si>
    <r>
      <t xml:space="preserve">Прибыль контрагента в месяц, </t>
    </r>
    <r>
      <rPr>
        <b/>
        <sz val="10"/>
        <color rgb="FFFF0000"/>
        <rFont val="Calibri"/>
        <family val="2"/>
        <charset val="204"/>
        <scheme val="minor"/>
      </rPr>
      <t>(указывается в процентах)</t>
    </r>
  </si>
  <si>
    <r>
      <t xml:space="preserve">Налоговая нагрузка на прибыль </t>
    </r>
    <r>
      <rPr>
        <b/>
        <sz val="10"/>
        <color rgb="FFFF0000"/>
        <rFont val="Calibri"/>
        <family val="2"/>
        <charset val="204"/>
        <scheme val="minor"/>
      </rPr>
      <t>(указывается в процентах)</t>
    </r>
  </si>
  <si>
    <t>Затраты на технический персонал</t>
  </si>
  <si>
    <t>Затраты на административный персонал</t>
  </si>
  <si>
    <t>Изучив документацию конкурентной процедуры закупки на право заключения договора на _______________________, включая прилагаемые в составе документации настоящей конкурентной процедуры закупки требования к закупаемой продукции (описание предмета закупки) и проект договора, __________________________ (заполняется Участником – наименование Участника с указанием организационно-правовой формы) в лице ______________ (заполняется Участником – наименование должности, Ф.И.О. руководителя, уполномоченного лица) представляет:</t>
  </si>
  <si>
    <t>2. Сведения о структуре затрат в соответствии с приложением № 2 к настоящей форме.</t>
  </si>
  <si>
    <t>Менеджер объекта*</t>
  </si>
  <si>
    <t xml:space="preserve"> Итого затраты на оказание услуг в месяц, рублей</t>
  </si>
  <si>
    <t xml:space="preserve"> Ценовое предложение</t>
  </si>
  <si>
    <t xml:space="preserve"> Предложение учстника, единичная расценка (за 1 кв.м.) </t>
  </si>
  <si>
    <t>Стоимость всех оказываемых  услуг руб. в месяц</t>
  </si>
  <si>
    <t>Стоимость всех оказываемых  услуг   руб. на 24 месяца</t>
  </si>
  <si>
    <t xml:space="preserve">Сведения о структуре затрат </t>
  </si>
  <si>
    <t xml:space="preserve"> Площадь офисных, вспомогательных, общего пользования, санитарных  помещений, (м2) </t>
  </si>
  <si>
    <t>Адрес и наименование объекта</t>
  </si>
  <si>
    <t>Приложение №5 к Документации конкурентной процедуры закупки</t>
  </si>
  <si>
    <t xml:space="preserve">Приложение № 5.1_Сведения о структуре затрат </t>
  </si>
  <si>
    <t>Наименование услуги</t>
  </si>
  <si>
    <t>Стоимость услуги за единицу, рублей без НДС</t>
  </si>
  <si>
    <t>Итоговая стоимость услуг с учетом прогнозного объема, рублей без НДС</t>
  </si>
  <si>
    <t>Очистка люстр, светильников, бра на высоте более 3 м</t>
  </si>
  <si>
    <t>квадратный метр</t>
  </si>
  <si>
    <t>Химчистка ковролина (ковров)</t>
  </si>
  <si>
    <t>Химчистка мягкой мебели кресло офисное со спинкой/пуфы</t>
  </si>
  <si>
    <t>шт</t>
  </si>
  <si>
    <t>Кресло мягкое одноместное</t>
  </si>
  <si>
    <t xml:space="preserve">Диван </t>
  </si>
  <si>
    <t>Химчистка твердых поверхностей пола, в том числе мойка роторной машиной для напольного покрытия (природный и искусственный камень, керамика, линолеум, ПВХ-покрытия, резина)</t>
  </si>
  <si>
    <t>Дополнительный персонал в рабочие дни</t>
  </si>
  <si>
    <t>чел/час</t>
  </si>
  <si>
    <t>Дополнительный персонал в выходные и праздничные дни</t>
  </si>
  <si>
    <t>Генеральная уборка</t>
  </si>
  <si>
    <t>Послестроительная уборка</t>
  </si>
  <si>
    <t>Минимальный обьем услуг (указать минимальный обьем по заявке )</t>
  </si>
  <si>
    <t>г. Москва, ул. Обручева д. 30/1 стр. 2, этаж 1, 6, 8</t>
  </si>
  <si>
    <t>Оператор-уборщик (день)</t>
  </si>
  <si>
    <t>Оператор-уборщик (вечер)</t>
  </si>
  <si>
    <t>керамик блеск 1 л</t>
  </si>
  <si>
    <t>мыло хоз. аист с глицерином</t>
  </si>
  <si>
    <t>виледа перчатки рез. многоцелевые зеленые s</t>
  </si>
  <si>
    <t>виледа перчатки рез. многоцелевые зеленые m</t>
  </si>
  <si>
    <t>альфа гель 0,75 мл концентрат для сантех. и др. поверхностей ржавчина, накипь</t>
  </si>
  <si>
    <t xml:space="preserve">салфетка красная из микрофибры 30*30 см </t>
  </si>
  <si>
    <t xml:space="preserve">санокс гель чист.ср.750 мл./аист </t>
  </si>
  <si>
    <t>мейджек дроп 500 мл концентрированное ср. нейтральное для посуды</t>
  </si>
  <si>
    <t xml:space="preserve">крем cif </t>
  </si>
  <si>
    <t>губки для посуды макси супер 5 шт</t>
  </si>
  <si>
    <t>лазурит моющ.ср.5 л/аист/</t>
  </si>
  <si>
    <t xml:space="preserve">салфетка из микрофибры 30*30 см зеленая </t>
  </si>
  <si>
    <t>одноразовые медицинские перчатки</t>
  </si>
  <si>
    <t>мешки д/мус 120 л 52 мкм 108*70 (смесовка)</t>
  </si>
  <si>
    <t>мешки д/мусора марка медведь 250 л/130*100см /тип 3</t>
  </si>
  <si>
    <t>мешки для мусора 60 л.30 шт в рулоне</t>
  </si>
  <si>
    <t>мешки для мусора 30 л 50 шт в рулоне</t>
  </si>
  <si>
    <t>мешки для мусора 30 л/белые в рулоне 50 шт</t>
  </si>
  <si>
    <t>салфетка виледа квик стар микро 38*40 голубая</t>
  </si>
  <si>
    <t>чистящее ср. хелп 750 мл тригер</t>
  </si>
  <si>
    <t>спрей клинер 500 мл с тригером</t>
  </si>
  <si>
    <t>интерьер офис 1 л</t>
  </si>
  <si>
    <t xml:space="preserve">салфетка из микрофибры 30*30 см синяя </t>
  </si>
  <si>
    <t>виледа губка мира клин белая 12*7,5 см</t>
  </si>
  <si>
    <t>мистер пропер чист. ср-во 400 г отбелив. для стирки мопов</t>
  </si>
  <si>
    <t>формула х-5 (ср-во) от скотча 0,500</t>
  </si>
  <si>
    <t xml:space="preserve">моп спринт плюс троник 50 см белый/синие полоски </t>
  </si>
  <si>
    <t xml:space="preserve">моп спринт плюс троник 40 см белый/синие полоски </t>
  </si>
  <si>
    <t>совок для мусора со щеткой "ленивка"</t>
  </si>
  <si>
    <t>порошок для сухой чистки ковролина (sebo)</t>
  </si>
  <si>
    <t>ведро пластик 7л</t>
  </si>
  <si>
    <t>щетка для посуды пластик поли с длинной ручкой</t>
  </si>
  <si>
    <t xml:space="preserve">щетка-утюжок пластик большой макси </t>
  </si>
  <si>
    <t>лимп знак "осторожно мокрый пол"</t>
  </si>
  <si>
    <t>Салфетки бумажные 24x24 см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</si>
</sst>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\ _₽_-;\-* #,##0.00\ _₽_-;_-* &quot;-&quot;??\ _₽_-;_-@_-"/>
    <numFmt numFmtId="164" formatCode="_-* #,##0.00_-;\-* #,##0.00_-;_-* &quot;-&quot;??_-;_-@_-"/>
    <numFmt numFmtId="165" formatCode="#,##0.00&quot;р.&quot;"/>
    <numFmt numFmtId="166" formatCode="0.0"/>
    <numFmt numFmtId="167" formatCode="#,##0.00\ _₽"/>
    <numFmt numFmtId="168" formatCode="0.0%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name val="Arial Cyr"/>
      <charset val="204"/>
    </font>
    <font>
      <sz val="11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b/>
      <i/>
      <sz val="10"/>
      <color theme="1"/>
      <name val="Arial"/>
      <family val="2"/>
      <charset val="204"/>
    </font>
    <font>
      <b/>
      <sz val="26"/>
      <color theme="1"/>
      <name val="Arial"/>
      <family val="2"/>
      <charset val="204"/>
    </font>
    <font>
      <b/>
      <sz val="36"/>
      <color theme="1"/>
      <name val="Arial"/>
      <family val="2"/>
      <charset val="204"/>
    </font>
    <font>
      <b/>
      <i/>
      <sz val="10"/>
      <color rgb="FFFF0000"/>
      <name val="Arial"/>
      <family val="2"/>
      <charset val="204"/>
    </font>
    <font>
      <sz val="11"/>
      <color theme="1"/>
      <name val="Calibri"/>
      <family val="2"/>
      <scheme val="minor"/>
    </font>
    <font>
      <b/>
      <sz val="10"/>
      <color theme="0"/>
      <name val="Arial"/>
      <family val="2"/>
      <charset val="204"/>
    </font>
    <font>
      <b/>
      <sz val="10"/>
      <name val="Arial"/>
      <family val="2"/>
      <charset val="204"/>
    </font>
    <font>
      <b/>
      <sz val="10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0"/>
      <color rgb="FFFF000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b/>
      <sz val="11"/>
      <color theme="1"/>
      <name val="Arial"/>
      <family val="2"/>
      <charset val="204"/>
    </font>
    <font>
      <i/>
      <sz val="10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11"/>
      <color rgb="FF000000"/>
      <name val="Arial"/>
      <family val="2"/>
      <charset val="204"/>
    </font>
    <font>
      <b/>
      <sz val="11"/>
      <color rgb="FF002060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92D05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4">
    <xf numFmtId="0" fontId="0" fillId="0" borderId="0"/>
    <xf numFmtId="0" fontId="7" fillId="0" borderId="0"/>
    <xf numFmtId="43" fontId="5" fillId="0" borderId="0" applyFont="0" applyFill="0" applyBorder="0" applyAlignment="0" applyProtection="0"/>
    <xf numFmtId="0" fontId="4" fillId="0" borderId="0"/>
    <xf numFmtId="0" fontId="3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17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7" fillId="0" borderId="0"/>
    <xf numFmtId="164" fontId="17" fillId="0" borderId="0" applyFont="0" applyFill="0" applyBorder="0" applyAlignment="0" applyProtection="0"/>
  </cellStyleXfs>
  <cellXfs count="161">
    <xf numFmtId="0" fontId="0" fillId="0" borderId="0" xfId="0"/>
    <xf numFmtId="0" fontId="8" fillId="0" borderId="0" xfId="4" applyFont="1" applyProtection="1"/>
    <xf numFmtId="0" fontId="0" fillId="0" borderId="0" xfId="0" applyProtection="1">
      <protection hidden="1"/>
    </xf>
    <xf numFmtId="0" fontId="9" fillId="0" borderId="0" xfId="0" applyFont="1" applyAlignment="1" applyProtection="1">
      <alignment horizontal="right" vertical="center"/>
      <protection hidden="1"/>
    </xf>
    <xf numFmtId="4" fontId="6" fillId="0" borderId="1" xfId="0" applyNumberFormat="1" applyFont="1" applyBorder="1" applyAlignment="1" applyProtection="1">
      <alignment horizontal="center" vertical="center"/>
      <protection hidden="1"/>
    </xf>
    <xf numFmtId="4" fontId="9" fillId="0" borderId="1" xfId="0" applyNumberFormat="1" applyFont="1" applyBorder="1" applyAlignment="1" applyProtection="1">
      <alignment horizontal="center" vertical="center"/>
      <protection hidden="1"/>
    </xf>
    <xf numFmtId="0" fontId="6" fillId="0" borderId="0" xfId="0" applyFont="1" applyProtection="1">
      <protection hidden="1"/>
    </xf>
    <xf numFmtId="0" fontId="6" fillId="0" borderId="0" xfId="0" applyFont="1" applyAlignment="1" applyProtection="1">
      <alignment vertical="center"/>
      <protection hidden="1"/>
    </xf>
    <xf numFmtId="0" fontId="9" fillId="0" borderId="0" xfId="0" applyFont="1" applyAlignment="1" applyProtection="1">
      <protection hidden="1"/>
    </xf>
    <xf numFmtId="0" fontId="14" fillId="0" borderId="10" xfId="0" applyFont="1" applyBorder="1" applyAlignment="1" applyProtection="1">
      <alignment horizontal="center" vertical="center" textRotation="180" wrapText="1"/>
      <protection hidden="1"/>
    </xf>
    <xf numFmtId="0" fontId="15" fillId="0" borderId="0" xfId="0" applyFont="1" applyAlignment="1" applyProtection="1">
      <alignment vertical="center" textRotation="180" wrapText="1"/>
      <protection hidden="1"/>
    </xf>
    <xf numFmtId="0" fontId="15" fillId="0" borderId="0" xfId="0" applyFont="1" applyBorder="1" applyAlignment="1" applyProtection="1">
      <alignment horizontal="center" vertical="center" textRotation="180" wrapText="1"/>
      <protection hidden="1"/>
    </xf>
    <xf numFmtId="0" fontId="15" fillId="0" borderId="0" xfId="0" applyFont="1" applyAlignment="1" applyProtection="1">
      <alignment horizontal="center" vertical="center" textRotation="180" wrapText="1"/>
      <protection hidden="1"/>
    </xf>
    <xf numFmtId="4" fontId="6" fillId="0" borderId="0" xfId="0" applyNumberFormat="1" applyFont="1" applyProtection="1">
      <protection hidden="1"/>
    </xf>
    <xf numFmtId="0" fontId="9" fillId="0" borderId="0" xfId="0" applyFont="1" applyAlignment="1" applyProtection="1">
      <alignment horizontal="right" vertical="top"/>
      <protection hidden="1"/>
    </xf>
    <xf numFmtId="0" fontId="9" fillId="0" borderId="0" xfId="0" applyFont="1" applyAlignment="1" applyProtection="1">
      <alignment horizontal="center"/>
      <protection hidden="1"/>
    </xf>
    <xf numFmtId="4" fontId="6" fillId="0" borderId="8" xfId="0" applyNumberFormat="1" applyFont="1" applyFill="1" applyBorder="1" applyAlignment="1" applyProtection="1">
      <alignment horizontal="center" vertical="center"/>
      <protection hidden="1"/>
    </xf>
    <xf numFmtId="0" fontId="9" fillId="4" borderId="1" xfId="0" applyFont="1" applyFill="1" applyBorder="1" applyAlignment="1" applyProtection="1">
      <alignment horizontal="center" vertical="center" wrapText="1"/>
      <protection hidden="1"/>
    </xf>
    <xf numFmtId="0" fontId="6" fillId="0" borderId="3" xfId="0" applyFont="1" applyBorder="1" applyAlignment="1" applyProtection="1">
      <alignment horizontal="left" vertical="center" wrapText="1"/>
      <protection hidden="1"/>
    </xf>
    <xf numFmtId="0" fontId="6" fillId="0" borderId="1" xfId="0" applyFont="1" applyBorder="1" applyAlignment="1" applyProtection="1">
      <alignment horizontal="center" vertical="center" wrapText="1"/>
      <protection hidden="1"/>
    </xf>
    <xf numFmtId="0" fontId="6" fillId="0" borderId="1" xfId="0" applyFont="1" applyBorder="1" applyAlignment="1" applyProtection="1">
      <alignment vertical="center" wrapText="1"/>
      <protection hidden="1"/>
    </xf>
    <xf numFmtId="167" fontId="6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16" fillId="5" borderId="1" xfId="0" applyFont="1" applyFill="1" applyBorder="1" applyAlignment="1" applyProtection="1">
      <alignment horizontal="center" vertical="center" wrapText="1"/>
      <protection hidden="1"/>
    </xf>
    <xf numFmtId="0" fontId="9" fillId="8" borderId="1" xfId="0" applyFont="1" applyFill="1" applyBorder="1" applyAlignment="1" applyProtection="1">
      <alignment horizontal="center" vertical="center"/>
      <protection hidden="1"/>
    </xf>
    <xf numFmtId="4" fontId="6" fillId="0" borderId="4" xfId="0" applyNumberFormat="1" applyFont="1" applyBorder="1" applyAlignment="1" applyProtection="1">
      <alignment horizontal="center" vertical="center" wrapText="1"/>
      <protection hidden="1"/>
    </xf>
    <xf numFmtId="4" fontId="9" fillId="5" borderId="4" xfId="0" applyNumberFormat="1" applyFont="1" applyFill="1" applyBorder="1" applyAlignment="1" applyProtection="1">
      <alignment horizontal="center" vertical="center" wrapText="1"/>
      <protection hidden="1"/>
    </xf>
    <xf numFmtId="4" fontId="9" fillId="5" borderId="1" xfId="0" applyNumberFormat="1" applyFont="1" applyFill="1" applyBorder="1" applyAlignment="1" applyProtection="1">
      <alignment horizontal="center" wrapText="1"/>
      <protection hidden="1"/>
    </xf>
    <xf numFmtId="49" fontId="6" fillId="0" borderId="1" xfId="0" applyNumberFormat="1" applyFont="1" applyBorder="1" applyAlignment="1" applyProtection="1">
      <alignment vertical="center" wrapText="1"/>
      <protection hidden="1"/>
    </xf>
    <xf numFmtId="0" fontId="6" fillId="2" borderId="1" xfId="8" applyFont="1" applyFill="1" applyBorder="1" applyAlignment="1" applyProtection="1">
      <alignment horizontal="left" vertical="center" wrapText="1"/>
      <protection hidden="1"/>
    </xf>
    <xf numFmtId="0" fontId="6" fillId="2" borderId="1" xfId="8" applyFont="1" applyFill="1" applyBorder="1" applyAlignment="1" applyProtection="1">
      <alignment horizontal="center" vertical="center" wrapText="1"/>
      <protection hidden="1"/>
    </xf>
    <xf numFmtId="167" fontId="6" fillId="0" borderId="1" xfId="0" applyNumberFormat="1" applyFont="1" applyBorder="1" applyAlignment="1" applyProtection="1">
      <alignment horizontal="center" vertical="center" wrapText="1"/>
      <protection hidden="1"/>
    </xf>
    <xf numFmtId="4" fontId="6" fillId="0" borderId="1" xfId="0" applyNumberFormat="1" applyFont="1" applyBorder="1" applyAlignment="1" applyProtection="1">
      <alignment horizontal="center" vertical="center" wrapText="1"/>
      <protection hidden="1"/>
    </xf>
    <xf numFmtId="4" fontId="9" fillId="5" borderId="1" xfId="0" applyNumberFormat="1" applyFont="1" applyFill="1" applyBorder="1" applyAlignment="1" applyProtection="1">
      <alignment horizontal="center" vertical="center" wrapText="1"/>
      <protection hidden="1"/>
    </xf>
    <xf numFmtId="0" fontId="6" fillId="7" borderId="3" xfId="0" applyFont="1" applyFill="1" applyBorder="1" applyAlignment="1" applyProtection="1">
      <alignment horizontal="left" vertical="center" wrapText="1"/>
      <protection hidden="1"/>
    </xf>
    <xf numFmtId="166" fontId="6" fillId="7" borderId="1" xfId="0" applyNumberFormat="1" applyFont="1" applyFill="1" applyBorder="1" applyAlignment="1" applyProtection="1">
      <alignment horizontal="center" vertical="center" wrapText="1"/>
      <protection hidden="1"/>
    </xf>
    <xf numFmtId="165" fontId="19" fillId="2" borderId="1" xfId="4" applyNumberFormat="1" applyFont="1" applyFill="1" applyBorder="1" applyAlignment="1" applyProtection="1">
      <alignment horizontal="center" vertical="center" wrapText="1"/>
    </xf>
    <xf numFmtId="0" fontId="19" fillId="2" borderId="3" xfId="4" applyFont="1" applyFill="1" applyBorder="1" applyAlignment="1" applyProtection="1">
      <alignment horizontal="center" vertical="center" wrapText="1"/>
    </xf>
    <xf numFmtId="0" fontId="0" fillId="2" borderId="0" xfId="0" applyFill="1" applyProtection="1">
      <protection hidden="1"/>
    </xf>
    <xf numFmtId="0" fontId="18" fillId="9" borderId="11" xfId="0" applyFont="1" applyFill="1" applyBorder="1" applyAlignment="1" applyProtection="1">
      <alignment horizontal="center" vertical="center" wrapText="1"/>
      <protection hidden="1"/>
    </xf>
    <xf numFmtId="0" fontId="18" fillId="0" borderId="12" xfId="0" applyFont="1" applyFill="1" applyBorder="1" applyAlignment="1" applyProtection="1">
      <alignment horizontal="center" vertical="center" wrapText="1"/>
      <protection hidden="1"/>
    </xf>
    <xf numFmtId="0" fontId="0" fillId="0" borderId="0" xfId="0" applyAlignment="1" applyProtection="1">
      <alignment horizontal="right"/>
      <protection hidden="1"/>
    </xf>
    <xf numFmtId="3" fontId="20" fillId="2" borderId="16" xfId="1" applyNumberFormat="1" applyFont="1" applyFill="1" applyBorder="1" applyAlignment="1">
      <alignment horizontal="center" vertical="center" wrapText="1"/>
    </xf>
    <xf numFmtId="3" fontId="20" fillId="2" borderId="1" xfId="13" applyNumberFormat="1" applyFont="1" applyFill="1" applyBorder="1" applyAlignment="1">
      <alignment horizontal="center" vertical="center" wrapText="1"/>
    </xf>
    <xf numFmtId="4" fontId="20" fillId="2" borderId="17" xfId="1" applyNumberFormat="1" applyFont="1" applyFill="1" applyBorder="1" applyAlignment="1">
      <alignment horizontal="center" vertical="center" wrapText="1"/>
    </xf>
    <xf numFmtId="4" fontId="20" fillId="4" borderId="16" xfId="1" applyNumberFormat="1" applyFont="1" applyFill="1" applyBorder="1" applyAlignment="1">
      <alignment vertical="center" wrapText="1"/>
    </xf>
    <xf numFmtId="4" fontId="20" fillId="4" borderId="1" xfId="1" applyNumberFormat="1" applyFont="1" applyFill="1" applyBorder="1" applyAlignment="1">
      <alignment horizontal="center" vertical="center" wrapText="1"/>
    </xf>
    <xf numFmtId="0" fontId="20" fillId="4" borderId="17" xfId="1" applyFont="1" applyFill="1" applyBorder="1" applyAlignment="1">
      <alignment horizontal="center" vertical="center" wrapText="1"/>
    </xf>
    <xf numFmtId="4" fontId="20" fillId="4" borderId="17" xfId="1" applyNumberFormat="1" applyFont="1" applyFill="1" applyBorder="1" applyAlignment="1" applyProtection="1">
      <alignment horizontal="center" vertical="center" wrapText="1"/>
      <protection hidden="1"/>
    </xf>
    <xf numFmtId="4" fontId="23" fillId="10" borderId="17" xfId="1" applyNumberFormat="1" applyFont="1" applyFill="1" applyBorder="1" applyAlignment="1" applyProtection="1">
      <alignment horizontal="center" vertical="center" wrapText="1"/>
      <protection hidden="1"/>
    </xf>
    <xf numFmtId="4" fontId="23" fillId="4" borderId="17" xfId="1" applyNumberFormat="1" applyFont="1" applyFill="1" applyBorder="1" applyAlignment="1" applyProtection="1">
      <alignment horizontal="center" vertical="center" wrapText="1"/>
      <protection hidden="1"/>
    </xf>
    <xf numFmtId="4" fontId="22" fillId="0" borderId="1" xfId="1" applyNumberFormat="1" applyFont="1" applyFill="1" applyBorder="1" applyAlignment="1" applyProtection="1">
      <alignment horizontal="center" vertical="center" wrapText="1"/>
      <protection hidden="1"/>
    </xf>
    <xf numFmtId="3" fontId="20" fillId="3" borderId="1" xfId="1" applyNumberFormat="1" applyFont="1" applyFill="1" applyBorder="1" applyAlignment="1" applyProtection="1">
      <alignment horizontal="center" vertical="center" wrapText="1"/>
      <protection locked="0"/>
    </xf>
    <xf numFmtId="4" fontId="20" fillId="3" borderId="1" xfId="1" applyNumberFormat="1" applyFont="1" applyFill="1" applyBorder="1" applyAlignment="1" applyProtection="1">
      <alignment horizontal="center" vertical="center" wrapText="1"/>
      <protection locked="0"/>
    </xf>
    <xf numFmtId="4" fontId="23" fillId="3" borderId="1" xfId="1" applyNumberFormat="1" applyFont="1" applyFill="1" applyBorder="1" applyAlignment="1" applyProtection="1">
      <alignment horizontal="right" vertical="center" wrapText="1"/>
      <protection locked="0"/>
    </xf>
    <xf numFmtId="4" fontId="20" fillId="3" borderId="17" xfId="1" applyNumberFormat="1" applyFont="1" applyFill="1" applyBorder="1" applyAlignment="1" applyProtection="1">
      <alignment horizontal="center" vertical="center" wrapText="1"/>
      <protection locked="0"/>
    </xf>
    <xf numFmtId="4" fontId="23" fillId="3" borderId="18" xfId="1" applyNumberFormat="1" applyFont="1" applyFill="1" applyBorder="1" applyAlignment="1" applyProtection="1">
      <alignment horizontal="center" vertical="center" wrapText="1"/>
      <protection locked="0"/>
    </xf>
    <xf numFmtId="4" fontId="23" fillId="3" borderId="4" xfId="1" applyNumberFormat="1" applyFont="1" applyFill="1" applyBorder="1" applyAlignment="1" applyProtection="1">
      <alignment horizontal="center" vertical="center" wrapText="1"/>
      <protection locked="0"/>
    </xf>
    <xf numFmtId="168" fontId="24" fillId="3" borderId="1" xfId="1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/>
      <protection hidden="1"/>
    </xf>
    <xf numFmtId="0" fontId="26" fillId="0" borderId="0" xfId="0" applyFont="1"/>
    <xf numFmtId="49" fontId="26" fillId="0" borderId="0" xfId="0" applyNumberFormat="1" applyFont="1" applyBorder="1" applyProtection="1">
      <protection locked="0"/>
    </xf>
    <xf numFmtId="49" fontId="6" fillId="0" borderId="0" xfId="0" applyNumberFormat="1" applyFont="1" applyBorder="1" applyAlignment="1" applyProtection="1">
      <alignment vertical="center" wrapText="1"/>
      <protection locked="0"/>
    </xf>
    <xf numFmtId="0" fontId="29" fillId="2" borderId="5" xfId="0" applyFont="1" applyFill="1" applyBorder="1" applyAlignment="1" applyProtection="1">
      <alignment horizontal="center" vertical="center" wrapText="1"/>
      <protection hidden="1"/>
    </xf>
    <xf numFmtId="4" fontId="30" fillId="2" borderId="5" xfId="0" applyNumberFormat="1" applyFont="1" applyFill="1" applyBorder="1" applyAlignment="1" applyProtection="1">
      <alignment horizontal="center" vertical="center" wrapText="1"/>
      <protection hidden="1"/>
    </xf>
    <xf numFmtId="0" fontId="0" fillId="2" borderId="0" xfId="0" applyFont="1" applyFill="1" applyProtection="1">
      <protection hidden="1"/>
    </xf>
    <xf numFmtId="0" fontId="0" fillId="3" borderId="0" xfId="0" applyFont="1" applyFill="1" applyProtection="1">
      <protection hidden="1"/>
    </xf>
    <xf numFmtId="0" fontId="18" fillId="0" borderId="21" xfId="0" applyFont="1" applyFill="1" applyBorder="1" applyAlignment="1" applyProtection="1">
      <alignment horizontal="center" vertical="center" wrapText="1"/>
      <protection hidden="1"/>
    </xf>
    <xf numFmtId="2" fontId="27" fillId="2" borderId="1" xfId="0" applyNumberFormat="1" applyFont="1" applyFill="1" applyBorder="1" applyAlignment="1" applyProtection="1">
      <alignment horizontal="center" vertical="center"/>
      <protection hidden="1"/>
    </xf>
    <xf numFmtId="4" fontId="31" fillId="11" borderId="20" xfId="1" applyNumberFormat="1" applyFont="1" applyFill="1" applyBorder="1" applyAlignment="1" applyProtection="1">
      <alignment horizontal="center" vertical="center" wrapText="1"/>
      <protection hidden="1"/>
    </xf>
    <xf numFmtId="3" fontId="20" fillId="2" borderId="1" xfId="1" applyNumberFormat="1" applyFont="1" applyFill="1" applyBorder="1" applyAlignment="1" applyProtection="1">
      <alignment horizontal="center" vertical="center" wrapText="1"/>
    </xf>
    <xf numFmtId="3" fontId="20" fillId="3" borderId="4" xfId="1" applyNumberFormat="1" applyFont="1" applyFill="1" applyBorder="1" applyAlignment="1" applyProtection="1">
      <alignment horizontal="center" vertical="center" wrapText="1"/>
      <protection locked="0"/>
    </xf>
    <xf numFmtId="3" fontId="20" fillId="2" borderId="22" xfId="1" applyNumberFormat="1" applyFont="1" applyFill="1" applyBorder="1" applyAlignment="1">
      <alignment horizontal="center" vertical="center" wrapText="1"/>
    </xf>
    <xf numFmtId="3" fontId="20" fillId="2" borderId="8" xfId="13" applyNumberFormat="1" applyFont="1" applyFill="1" applyBorder="1" applyAlignment="1">
      <alignment horizontal="center" vertical="center" wrapText="1"/>
    </xf>
    <xf numFmtId="0" fontId="32" fillId="0" borderId="1" xfId="0" applyFont="1" applyBorder="1" applyAlignment="1">
      <alignment vertical="center" wrapText="1"/>
    </xf>
    <xf numFmtId="0" fontId="32" fillId="0" borderId="1" xfId="0" applyFont="1" applyBorder="1" applyAlignment="1">
      <alignment horizontal="center" vertical="center"/>
    </xf>
    <xf numFmtId="0" fontId="32" fillId="0" borderId="24" xfId="0" applyFont="1" applyBorder="1" applyAlignment="1">
      <alignment vertical="center" wrapText="1"/>
    </xf>
    <xf numFmtId="0" fontId="32" fillId="0" borderId="25" xfId="0" applyFont="1" applyBorder="1" applyAlignment="1">
      <alignment vertical="center" wrapText="1"/>
    </xf>
    <xf numFmtId="0" fontId="32" fillId="7" borderId="25" xfId="0" applyFont="1" applyFill="1" applyBorder="1" applyAlignment="1">
      <alignment vertical="center" wrapText="1"/>
    </xf>
    <xf numFmtId="4" fontId="29" fillId="2" borderId="5" xfId="0" applyNumberFormat="1" applyFont="1" applyFill="1" applyBorder="1" applyAlignment="1" applyProtection="1">
      <alignment horizontal="center" vertical="center" wrapText="1"/>
      <protection hidden="1"/>
    </xf>
    <xf numFmtId="0" fontId="18" fillId="0" borderId="26" xfId="0" applyFont="1" applyFill="1" applyBorder="1" applyAlignment="1" applyProtection="1">
      <alignment horizontal="center" vertical="center" wrapText="1"/>
      <protection hidden="1"/>
    </xf>
    <xf numFmtId="0" fontId="33" fillId="0" borderId="1" xfId="0" applyFont="1" applyBorder="1" applyAlignment="1">
      <alignment horizontal="center" vertical="center" wrapText="1"/>
    </xf>
    <xf numFmtId="0" fontId="34" fillId="0" borderId="1" xfId="0" applyFont="1" applyBorder="1" applyAlignment="1">
      <alignment horizontal="left" vertical="center" wrapText="1"/>
    </xf>
    <xf numFmtId="0" fontId="34" fillId="0" borderId="1" xfId="0" applyFont="1" applyBorder="1" applyAlignment="1">
      <alignment horizontal="center" vertical="center"/>
    </xf>
    <xf numFmtId="4" fontId="34" fillId="0" borderId="1" xfId="0" applyNumberFormat="1" applyFont="1" applyBorder="1" applyAlignment="1">
      <alignment horizontal="center" vertical="center"/>
    </xf>
    <xf numFmtId="0" fontId="34" fillId="0" borderId="1" xfId="0" applyFont="1" applyBorder="1" applyAlignment="1">
      <alignment horizontal="left" vertical="center"/>
    </xf>
    <xf numFmtId="0" fontId="9" fillId="5" borderId="1" xfId="0" applyFont="1" applyFill="1" applyBorder="1" applyAlignment="1" applyProtection="1">
      <alignment horizontal="left" vertical="center" wrapText="1"/>
      <protection hidden="1"/>
    </xf>
    <xf numFmtId="0" fontId="6" fillId="0" borderId="0" xfId="0" applyFont="1" applyAlignment="1" applyProtection="1">
      <alignment horizontal="center"/>
      <protection hidden="1"/>
    </xf>
    <xf numFmtId="0" fontId="9" fillId="6" borderId="1" xfId="0" applyFont="1" applyFill="1" applyBorder="1" applyAlignment="1" applyProtection="1">
      <alignment horizontal="center" vertical="center"/>
      <protection hidden="1"/>
    </xf>
    <xf numFmtId="0" fontId="9" fillId="6" borderId="3" xfId="0" applyFont="1" applyFill="1" applyBorder="1" applyAlignment="1" applyProtection="1">
      <alignment horizontal="center" vertical="center" wrapText="1"/>
      <protection hidden="1"/>
    </xf>
    <xf numFmtId="0" fontId="9" fillId="6" borderId="6" xfId="0" applyFont="1" applyFill="1" applyBorder="1" applyAlignment="1" applyProtection="1">
      <alignment horizontal="center" vertical="center" wrapText="1"/>
      <protection hidden="1"/>
    </xf>
    <xf numFmtId="0" fontId="9" fillId="6" borderId="4" xfId="0" applyFont="1" applyFill="1" applyBorder="1" applyAlignment="1" applyProtection="1">
      <alignment horizontal="center" vertical="center" wrapText="1"/>
      <protection hidden="1"/>
    </xf>
    <xf numFmtId="0" fontId="9" fillId="0" borderId="3" xfId="0" applyFont="1" applyBorder="1" applyAlignment="1" applyProtection="1">
      <alignment horizontal="left" vertical="center"/>
      <protection hidden="1"/>
    </xf>
    <xf numFmtId="0" fontId="9" fillId="0" borderId="6" xfId="0" applyFont="1" applyBorder="1" applyAlignment="1" applyProtection="1">
      <alignment horizontal="left" vertical="center"/>
      <protection hidden="1"/>
    </xf>
    <xf numFmtId="0" fontId="9" fillId="0" borderId="4" xfId="0" applyFont="1" applyBorder="1" applyAlignment="1" applyProtection="1">
      <alignment horizontal="left" vertical="center"/>
      <protection hidden="1"/>
    </xf>
    <xf numFmtId="0" fontId="9" fillId="6" borderId="7" xfId="0" applyFont="1" applyFill="1" applyBorder="1" applyAlignment="1" applyProtection="1">
      <alignment horizontal="center" vertical="center" wrapText="1"/>
      <protection hidden="1"/>
    </xf>
    <xf numFmtId="0" fontId="9" fillId="6" borderId="2" xfId="0" applyFont="1" applyFill="1" applyBorder="1" applyAlignment="1" applyProtection="1">
      <alignment horizontal="center" vertical="center" wrapText="1"/>
      <protection hidden="1"/>
    </xf>
    <xf numFmtId="0" fontId="9" fillId="6" borderId="9" xfId="0" applyFont="1" applyFill="1" applyBorder="1" applyAlignment="1" applyProtection="1">
      <alignment horizontal="center" vertical="center" wrapText="1"/>
      <protection hidden="1"/>
    </xf>
    <xf numFmtId="0" fontId="9" fillId="5" borderId="3" xfId="0" applyFont="1" applyFill="1" applyBorder="1" applyAlignment="1" applyProtection="1">
      <alignment horizontal="left" vertical="center" wrapText="1"/>
      <protection hidden="1"/>
    </xf>
    <xf numFmtId="0" fontId="9" fillId="5" borderId="6" xfId="0" applyFont="1" applyFill="1" applyBorder="1" applyAlignment="1" applyProtection="1">
      <alignment horizontal="left" vertical="center" wrapText="1"/>
      <protection hidden="1"/>
    </xf>
    <xf numFmtId="0" fontId="10" fillId="0" borderId="0" xfId="0" applyFont="1" applyAlignment="1" applyProtection="1">
      <alignment horizontal="center" wrapText="1"/>
      <protection hidden="1"/>
    </xf>
    <xf numFmtId="0" fontId="10" fillId="0" borderId="0" xfId="0" applyFont="1" applyAlignment="1" applyProtection="1">
      <alignment horizontal="center"/>
      <protection hidden="1"/>
    </xf>
    <xf numFmtId="0" fontId="9" fillId="4" borderId="1" xfId="0" applyFont="1" applyFill="1" applyBorder="1" applyAlignment="1" applyProtection="1">
      <alignment horizontal="center" vertical="center" wrapText="1"/>
      <protection hidden="1"/>
    </xf>
    <xf numFmtId="0" fontId="9" fillId="4" borderId="8" xfId="0" applyFont="1" applyFill="1" applyBorder="1" applyAlignment="1" applyProtection="1">
      <alignment horizontal="center" vertical="center" wrapText="1"/>
      <protection hidden="1"/>
    </xf>
    <xf numFmtId="0" fontId="9" fillId="4" borderId="5" xfId="0" applyFont="1" applyFill="1" applyBorder="1" applyAlignment="1" applyProtection="1">
      <alignment horizontal="center" vertical="center" wrapText="1"/>
      <protection hidden="1"/>
    </xf>
    <xf numFmtId="0" fontId="9" fillId="4" borderId="3" xfId="0" applyFont="1" applyFill="1" applyBorder="1" applyAlignment="1" applyProtection="1">
      <alignment horizontal="center" vertical="center" wrapText="1"/>
      <protection hidden="1"/>
    </xf>
    <xf numFmtId="0" fontId="9" fillId="4" borderId="4" xfId="0" applyFont="1" applyFill="1" applyBorder="1" applyAlignment="1" applyProtection="1">
      <alignment horizontal="center" vertical="center" wrapText="1"/>
      <protection hidden="1"/>
    </xf>
    <xf numFmtId="49" fontId="9" fillId="0" borderId="0" xfId="0" applyNumberFormat="1" applyFont="1" applyBorder="1" applyAlignment="1" applyProtection="1">
      <alignment horizontal="left" vertical="center"/>
      <protection locked="0"/>
    </xf>
    <xf numFmtId="49" fontId="10" fillId="0" borderId="0" xfId="0" applyNumberFormat="1" applyFont="1" applyBorder="1" applyAlignment="1" applyProtection="1">
      <alignment horizontal="center" vertical="top" wrapText="1"/>
      <protection locked="0"/>
    </xf>
    <xf numFmtId="49" fontId="28" fillId="0" borderId="0" xfId="0" applyNumberFormat="1" applyFont="1" applyBorder="1" applyAlignment="1" applyProtection="1">
      <alignment horizontal="center" vertical="center" wrapText="1"/>
      <protection locked="0"/>
    </xf>
    <xf numFmtId="49" fontId="8" fillId="0" borderId="0" xfId="0" applyNumberFormat="1" applyFont="1" applyBorder="1" applyAlignment="1" applyProtection="1">
      <alignment horizontal="center" vertical="center" wrapText="1"/>
      <protection locked="0"/>
    </xf>
    <xf numFmtId="4" fontId="23" fillId="4" borderId="16" xfId="1" applyNumberFormat="1" applyFont="1" applyFill="1" applyBorder="1" applyAlignment="1">
      <alignment horizontal="right" vertical="center" wrapText="1"/>
    </xf>
    <xf numFmtId="4" fontId="23" fillId="4" borderId="1" xfId="1" applyNumberFormat="1" applyFont="1" applyFill="1" applyBorder="1" applyAlignment="1">
      <alignment horizontal="right" vertical="center" wrapText="1"/>
    </xf>
    <xf numFmtId="4" fontId="20" fillId="2" borderId="18" xfId="1" applyNumberFormat="1" applyFont="1" applyFill="1" applyBorder="1" applyAlignment="1">
      <alignment horizontal="center" vertical="center" wrapText="1"/>
    </xf>
    <xf numFmtId="4" fontId="20" fillId="2" borderId="6" xfId="1" applyNumberFormat="1" applyFont="1" applyFill="1" applyBorder="1" applyAlignment="1">
      <alignment horizontal="center" vertical="center" wrapText="1"/>
    </xf>
    <xf numFmtId="4" fontId="20" fillId="2" borderId="19" xfId="1" applyNumberFormat="1" applyFont="1" applyFill="1" applyBorder="1" applyAlignment="1">
      <alignment horizontal="center" vertical="center" wrapText="1"/>
    </xf>
    <xf numFmtId="4" fontId="20" fillId="3" borderId="3" xfId="1" applyNumberFormat="1" applyFont="1" applyFill="1" applyBorder="1" applyAlignment="1" applyProtection="1">
      <alignment horizontal="center" vertical="center" wrapText="1"/>
      <protection locked="0"/>
    </xf>
    <xf numFmtId="4" fontId="20" fillId="3" borderId="4" xfId="1" applyNumberFormat="1" applyFont="1" applyFill="1" applyBorder="1" applyAlignment="1" applyProtection="1">
      <alignment horizontal="center" vertical="center" wrapText="1"/>
      <protection locked="0"/>
    </xf>
    <xf numFmtId="3" fontId="20" fillId="2" borderId="3" xfId="1" applyNumberFormat="1" applyFont="1" applyFill="1" applyBorder="1" applyAlignment="1">
      <alignment horizontal="center" vertical="center" wrapText="1"/>
    </xf>
    <xf numFmtId="3" fontId="20" fillId="2" borderId="4" xfId="1" applyNumberFormat="1" applyFont="1" applyFill="1" applyBorder="1" applyAlignment="1">
      <alignment horizontal="center" vertical="center" wrapText="1"/>
    </xf>
    <xf numFmtId="10" fontId="20" fillId="3" borderId="3" xfId="1" applyNumberFormat="1" applyFont="1" applyFill="1" applyBorder="1" applyAlignment="1" applyProtection="1">
      <alignment horizontal="center" vertical="center" wrapText="1"/>
      <protection locked="0"/>
    </xf>
    <xf numFmtId="10" fontId="20" fillId="3" borderId="4" xfId="1" applyNumberFormat="1" applyFont="1" applyFill="1" applyBorder="1" applyAlignment="1" applyProtection="1">
      <alignment horizontal="center" vertical="center" wrapText="1"/>
      <protection locked="0"/>
    </xf>
    <xf numFmtId="0" fontId="20" fillId="0" borderId="0" xfId="1" applyFont="1" applyBorder="1" applyAlignment="1">
      <alignment horizontal="right" vertical="center" wrapText="1"/>
    </xf>
    <xf numFmtId="0" fontId="21" fillId="3" borderId="3" xfId="0" applyFont="1" applyFill="1" applyBorder="1" applyAlignment="1">
      <alignment horizontal="center" vertical="center"/>
    </xf>
    <xf numFmtId="0" fontId="21" fillId="3" borderId="6" xfId="0" applyFont="1" applyFill="1" applyBorder="1" applyAlignment="1">
      <alignment horizontal="center" vertical="center"/>
    </xf>
    <xf numFmtId="0" fontId="21" fillId="3" borderId="4" xfId="0" applyFont="1" applyFill="1" applyBorder="1" applyAlignment="1">
      <alignment horizontal="center" vertical="center"/>
    </xf>
    <xf numFmtId="0" fontId="25" fillId="12" borderId="0" xfId="1" applyFont="1" applyFill="1" applyBorder="1" applyAlignment="1">
      <alignment horizontal="center" vertical="center" wrapText="1"/>
    </xf>
    <xf numFmtId="0" fontId="20" fillId="12" borderId="0" xfId="1" applyFont="1" applyFill="1" applyBorder="1" applyAlignment="1">
      <alignment horizontal="center" vertical="center" wrapText="1"/>
    </xf>
    <xf numFmtId="2" fontId="20" fillId="0" borderId="0" xfId="1" applyNumberFormat="1" applyFont="1" applyBorder="1" applyAlignment="1">
      <alignment horizontal="center" vertical="center" wrapText="1"/>
    </xf>
    <xf numFmtId="0" fontId="22" fillId="4" borderId="16" xfId="1" applyFont="1" applyFill="1" applyBorder="1" applyAlignment="1">
      <alignment horizontal="center" vertical="center" wrapText="1"/>
    </xf>
    <xf numFmtId="0" fontId="22" fillId="4" borderId="1" xfId="1" applyFont="1" applyFill="1" applyBorder="1" applyAlignment="1">
      <alignment horizontal="center" vertical="center" wrapText="1"/>
    </xf>
    <xf numFmtId="0" fontId="22" fillId="4" borderId="17" xfId="1" applyFont="1" applyFill="1" applyBorder="1" applyAlignment="1">
      <alignment horizontal="center" vertical="center" wrapText="1"/>
    </xf>
    <xf numFmtId="0" fontId="22" fillId="2" borderId="13" xfId="1" applyFont="1" applyFill="1" applyBorder="1" applyAlignment="1">
      <alignment horizontal="center" vertical="center" wrapText="1"/>
    </xf>
    <xf numFmtId="0" fontId="22" fillId="2" borderId="14" xfId="1" applyFont="1" applyFill="1" applyBorder="1" applyAlignment="1">
      <alignment horizontal="center" vertical="center" wrapText="1"/>
    </xf>
    <xf numFmtId="0" fontId="22" fillId="2" borderId="15" xfId="1" applyFont="1" applyFill="1" applyBorder="1" applyAlignment="1">
      <alignment horizontal="center" vertical="center" wrapText="1"/>
    </xf>
    <xf numFmtId="4" fontId="20" fillId="0" borderId="18" xfId="1" applyNumberFormat="1" applyFont="1" applyFill="1" applyBorder="1" applyAlignment="1">
      <alignment horizontal="right" vertical="center" wrapText="1"/>
    </xf>
    <xf numFmtId="4" fontId="20" fillId="0" borderId="6" xfId="1" applyNumberFormat="1" applyFont="1" applyFill="1" applyBorder="1" applyAlignment="1">
      <alignment horizontal="right" vertical="center" wrapText="1"/>
    </xf>
    <xf numFmtId="4" fontId="20" fillId="0" borderId="4" xfId="1" applyNumberFormat="1" applyFont="1" applyFill="1" applyBorder="1" applyAlignment="1">
      <alignment horizontal="right" vertical="center" wrapText="1"/>
    </xf>
    <xf numFmtId="4" fontId="31" fillId="11" borderId="1" xfId="1" applyNumberFormat="1" applyFont="1" applyFill="1" applyBorder="1" applyAlignment="1">
      <alignment horizontal="right" vertical="center" wrapText="1"/>
    </xf>
    <xf numFmtId="4" fontId="20" fillId="0" borderId="1" xfId="1" applyNumberFormat="1" applyFont="1" applyFill="1" applyBorder="1" applyAlignment="1">
      <alignment horizontal="right" vertical="center" wrapText="1"/>
    </xf>
    <xf numFmtId="4" fontId="20" fillId="0" borderId="16" xfId="1" applyNumberFormat="1" applyFont="1" applyFill="1" applyBorder="1" applyAlignment="1">
      <alignment horizontal="right" vertical="center" wrapText="1"/>
    </xf>
    <xf numFmtId="165" fontId="19" fillId="2" borderId="3" xfId="4" applyNumberFormat="1" applyFont="1" applyFill="1" applyBorder="1" applyAlignment="1" applyProtection="1">
      <alignment horizontal="center" vertical="center" wrapText="1"/>
    </xf>
    <xf numFmtId="165" fontId="19" fillId="2" borderId="4" xfId="4" applyNumberFormat="1" applyFont="1" applyFill="1" applyBorder="1" applyAlignment="1" applyProtection="1">
      <alignment horizontal="center" vertical="center" wrapText="1"/>
    </xf>
    <xf numFmtId="4" fontId="23" fillId="3" borderId="3" xfId="1" applyNumberFormat="1" applyFont="1" applyFill="1" applyBorder="1" applyAlignment="1" applyProtection="1">
      <alignment horizontal="center" vertical="center" wrapText="1"/>
      <protection locked="0"/>
    </xf>
    <xf numFmtId="4" fontId="23" fillId="3" borderId="4" xfId="1" applyNumberFormat="1" applyFont="1" applyFill="1" applyBorder="1" applyAlignment="1" applyProtection="1">
      <alignment horizontal="center" vertical="center" wrapText="1"/>
      <protection locked="0"/>
    </xf>
    <xf numFmtId="4" fontId="23" fillId="3" borderId="18" xfId="1" applyNumberFormat="1" applyFont="1" applyFill="1" applyBorder="1" applyAlignment="1" applyProtection="1">
      <alignment horizontal="center" vertical="center" wrapText="1"/>
      <protection locked="0"/>
    </xf>
    <xf numFmtId="4" fontId="23" fillId="4" borderId="18" xfId="1" applyNumberFormat="1" applyFont="1" applyFill="1" applyBorder="1" applyAlignment="1">
      <alignment horizontal="center" vertical="center" wrapText="1"/>
    </xf>
    <xf numFmtId="4" fontId="23" fillId="4" borderId="6" xfId="1" applyNumberFormat="1" applyFont="1" applyFill="1" applyBorder="1" applyAlignment="1">
      <alignment horizontal="center" vertical="center" wrapText="1"/>
    </xf>
    <xf numFmtId="4" fontId="23" fillId="4" borderId="4" xfId="1" applyNumberFormat="1" applyFont="1" applyFill="1" applyBorder="1" applyAlignment="1">
      <alignment horizontal="center" vertical="center" wrapText="1"/>
    </xf>
    <xf numFmtId="4" fontId="20" fillId="2" borderId="18" xfId="1" applyNumberFormat="1" applyFont="1" applyFill="1" applyBorder="1" applyAlignment="1">
      <alignment horizontal="left" vertical="center" wrapText="1"/>
    </xf>
    <xf numFmtId="4" fontId="20" fillId="2" borderId="4" xfId="1" applyNumberFormat="1" applyFont="1" applyFill="1" applyBorder="1" applyAlignment="1">
      <alignment horizontal="left" vertical="center" wrapText="1"/>
    </xf>
    <xf numFmtId="4" fontId="23" fillId="10" borderId="16" xfId="1" applyNumberFormat="1" applyFont="1" applyFill="1" applyBorder="1" applyAlignment="1">
      <alignment horizontal="right" vertical="center" wrapText="1"/>
    </xf>
    <xf numFmtId="4" fontId="23" fillId="10" borderId="1" xfId="1" applyNumberFormat="1" applyFont="1" applyFill="1" applyBorder="1" applyAlignment="1">
      <alignment horizontal="right" vertical="center" wrapText="1"/>
    </xf>
    <xf numFmtId="4" fontId="22" fillId="2" borderId="16" xfId="1" applyNumberFormat="1" applyFont="1" applyFill="1" applyBorder="1" applyAlignment="1">
      <alignment horizontal="center" vertical="center" wrapText="1"/>
    </xf>
    <xf numFmtId="4" fontId="22" fillId="2" borderId="1" xfId="1" applyNumberFormat="1" applyFont="1" applyFill="1" applyBorder="1" applyAlignment="1">
      <alignment horizontal="center" vertical="center" wrapText="1"/>
    </xf>
    <xf numFmtId="4" fontId="22" fillId="2" borderId="17" xfId="1" applyNumberFormat="1" applyFont="1" applyFill="1" applyBorder="1" applyAlignment="1">
      <alignment horizontal="center" vertical="center" wrapText="1"/>
    </xf>
    <xf numFmtId="3" fontId="22" fillId="4" borderId="23" xfId="1" applyNumberFormat="1" applyFont="1" applyFill="1" applyBorder="1" applyAlignment="1">
      <alignment horizontal="center" vertical="center" wrapText="1"/>
    </xf>
    <xf numFmtId="3" fontId="22" fillId="4" borderId="5" xfId="1" applyNumberFormat="1" applyFont="1" applyFill="1" applyBorder="1" applyAlignment="1">
      <alignment horizontal="center" vertical="center" wrapText="1"/>
    </xf>
    <xf numFmtId="3" fontId="22" fillId="4" borderId="1" xfId="1" applyNumberFormat="1" applyFont="1" applyFill="1" applyBorder="1" applyAlignment="1">
      <alignment horizontal="center" vertical="center" wrapText="1"/>
    </xf>
    <xf numFmtId="3" fontId="22" fillId="4" borderId="17" xfId="1" applyNumberFormat="1" applyFont="1" applyFill="1" applyBorder="1" applyAlignment="1">
      <alignment horizontal="center" vertical="center" wrapText="1"/>
    </xf>
    <xf numFmtId="4" fontId="20" fillId="4" borderId="3" xfId="1" applyNumberFormat="1" applyFont="1" applyFill="1" applyBorder="1" applyAlignment="1">
      <alignment horizontal="center" vertical="center" wrapText="1"/>
    </xf>
    <xf numFmtId="4" fontId="20" fillId="4" borderId="4" xfId="1" applyNumberFormat="1" applyFont="1" applyFill="1" applyBorder="1" applyAlignment="1">
      <alignment horizontal="center" vertical="center" wrapText="1"/>
    </xf>
  </cellXfs>
  <cellStyles count="14">
    <cellStyle name="Обычный" xfId="0" builtinId="0"/>
    <cellStyle name="Обычный 11 2" xfId="12" xr:uid="{00000000-0005-0000-0000-000001000000}"/>
    <cellStyle name="Обычный 2" xfId="3" xr:uid="{00000000-0005-0000-0000-000002000000}"/>
    <cellStyle name="Обычный 2 2" xfId="1" xr:uid="{00000000-0005-0000-0000-000003000000}"/>
    <cellStyle name="Обычный 2 3" xfId="6" xr:uid="{00000000-0005-0000-0000-000004000000}"/>
    <cellStyle name="Обычный 2 4" xfId="10" xr:uid="{00000000-0005-0000-0000-000005000000}"/>
    <cellStyle name="Обычный 3" xfId="4" xr:uid="{00000000-0005-0000-0000-000006000000}"/>
    <cellStyle name="Обычный 3 2" xfId="7" xr:uid="{00000000-0005-0000-0000-000007000000}"/>
    <cellStyle name="Обычный 3 3" xfId="11" xr:uid="{00000000-0005-0000-0000-000008000000}"/>
    <cellStyle name="Обычный 4" xfId="8" xr:uid="{00000000-0005-0000-0000-000009000000}"/>
    <cellStyle name="Финансовый" xfId="13" builtinId="3"/>
    <cellStyle name="Финансовый 2" xfId="2" xr:uid="{00000000-0005-0000-0000-00000B000000}"/>
    <cellStyle name="Финансовый 2 2" xfId="5" xr:uid="{00000000-0005-0000-0000-00000C000000}"/>
    <cellStyle name="Финансовый 2 3" xfId="9" xr:uid="{00000000-0005-0000-0000-00000D000000}"/>
  </cellStyles>
  <dxfs count="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charset val="204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2" formatCode="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1" hidden="1"/>
    </dxf>
    <dxf>
      <border outline="0">
        <top style="medium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protection locked="1" hidden="1"/>
    </dxf>
    <dxf>
      <border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0"/>
        <name val="Arial"/>
        <scheme val="none"/>
      </font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  <protection locked="1" hidden="1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Таблица1" displayName="Таблица1" ref="B9:E10" totalsRowShown="0" headerRowDxfId="7" dataDxfId="5" headerRowBorderDxfId="6" tableBorderDxfId="4">
  <autoFilter ref="B9:E10" xr:uid="{00000000-0009-0000-0100-000001000000}"/>
  <tableColumns count="4">
    <tableColumn id="4" xr3:uid="{00000000-0010-0000-0000-000004000000}" name=" Площадь офисных, вспомогательных, общего пользования, санитарных  помещений, (м2) " dataDxfId="3"/>
    <tableColumn id="7" xr3:uid="{00000000-0010-0000-0000-000007000000}" name=" Предложение учстника, единичная расценка (за 1 кв.м.) " dataDxfId="2">
      <calculatedColumnFormula>'Стуктура цены'!F62/Свод!B10</calculatedColumnFormula>
    </tableColumn>
    <tableColumn id="13" xr3:uid="{00000000-0010-0000-0000-00000D000000}" name="Стоимость всех оказываемых  услуг руб. в месяц" dataDxfId="1">
      <calculatedColumnFormula>Таблица1[] Таблица1[ Площадь офисных, вспомогательных, общего пользования, санитарных  помещений, (м2) ] *Таблица1[] Таблица1[ Предложение учстника, единичная расценка (за 1 кв.м.) ]</calculatedColumnFormula>
    </tableColumn>
    <tableColumn id="1" xr3:uid="{3D720CF1-C0C2-4229-A7F5-AB7200ABEEE6}" name="Стоимость всех оказываемых  услуг   руб. на 24 месяца" dataDxfId="0">
      <calculatedColumnFormula>Таблица1[Стоимость всех оказываемых  услуг руб. в месяц]*24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N24"/>
  <sheetViews>
    <sheetView topLeftCell="A3" workbookViewId="0">
      <selection activeCell="B10" sqref="B10"/>
    </sheetView>
  </sheetViews>
  <sheetFormatPr defaultColWidth="9.109375" defaultRowHeight="13.2" x14ac:dyDescent="0.25"/>
  <cols>
    <col min="1" max="1" width="6.6640625" style="6" customWidth="1"/>
    <col min="2" max="2" width="43.88671875" style="7" customWidth="1"/>
    <col min="3" max="3" width="11.5546875" style="6" customWidth="1"/>
    <col min="4" max="4" width="22.44140625" style="6" customWidth="1"/>
    <col min="5" max="5" width="22.109375" style="6" customWidth="1"/>
    <col min="6" max="6" width="20.6640625" style="6" customWidth="1"/>
    <col min="7" max="7" width="47.88671875" style="6" customWidth="1"/>
    <col min="8" max="8" width="10.109375" style="6" bestFit="1" customWidth="1"/>
    <col min="9" max="9" width="20.6640625" style="6" customWidth="1"/>
    <col min="10" max="10" width="9.109375" style="6"/>
    <col min="11" max="11" width="6.88671875" style="6" customWidth="1"/>
    <col min="12" max="12" width="2.33203125" style="6" hidden="1" customWidth="1"/>
    <col min="13" max="13" width="22" style="6" hidden="1" customWidth="1"/>
    <col min="14" max="16384" width="9.109375" style="6"/>
  </cols>
  <sheetData>
    <row r="1" spans="1:14" x14ac:dyDescent="0.25">
      <c r="A1" s="14"/>
      <c r="B1" s="3"/>
      <c r="C1" s="14"/>
      <c r="D1" s="14"/>
      <c r="E1" s="14"/>
      <c r="F1" s="14"/>
      <c r="G1" s="8"/>
      <c r="H1" s="8"/>
      <c r="I1" s="8"/>
      <c r="J1" s="8"/>
      <c r="K1" s="8"/>
      <c r="L1" s="8"/>
      <c r="M1" s="8"/>
      <c r="N1" s="8"/>
    </row>
    <row r="2" spans="1:14" ht="35.25" customHeight="1" x14ac:dyDescent="0.3">
      <c r="A2" s="99" t="s">
        <v>44</v>
      </c>
      <c r="B2" s="100"/>
      <c r="C2" s="100"/>
      <c r="D2" s="100"/>
      <c r="E2" s="100"/>
      <c r="F2" s="100"/>
    </row>
    <row r="3" spans="1:14" x14ac:dyDescent="0.25">
      <c r="A3" s="15"/>
      <c r="B3" s="15"/>
      <c r="C3" s="15"/>
      <c r="D3" s="15"/>
      <c r="E3" s="15"/>
      <c r="F3" s="15"/>
    </row>
    <row r="4" spans="1:14" ht="12.75" customHeight="1" x14ac:dyDescent="0.25">
      <c r="A4" s="101" t="s">
        <v>17</v>
      </c>
      <c r="B4" s="101" t="s">
        <v>18</v>
      </c>
      <c r="C4" s="101" t="s">
        <v>19</v>
      </c>
      <c r="D4" s="102" t="s">
        <v>20</v>
      </c>
      <c r="E4" s="104" t="s">
        <v>21</v>
      </c>
      <c r="F4" s="105"/>
    </row>
    <row r="5" spans="1:14" ht="57.75" customHeight="1" x14ac:dyDescent="0.25">
      <c r="A5" s="101"/>
      <c r="B5" s="101"/>
      <c r="C5" s="101"/>
      <c r="D5" s="103"/>
      <c r="E5" s="17" t="s">
        <v>22</v>
      </c>
      <c r="F5" s="17" t="s">
        <v>23</v>
      </c>
    </row>
    <row r="6" spans="1:14" x14ac:dyDescent="0.25">
      <c r="A6" s="88" t="s">
        <v>24</v>
      </c>
      <c r="B6" s="89"/>
      <c r="C6" s="89"/>
      <c r="D6" s="89"/>
      <c r="E6" s="89"/>
      <c r="F6" s="90"/>
    </row>
    <row r="7" spans="1:14" ht="78.75" customHeight="1" x14ac:dyDescent="0.25">
      <c r="A7" s="18">
        <v>1</v>
      </c>
      <c r="B7" s="33" t="s">
        <v>41</v>
      </c>
      <c r="C7" s="19" t="s">
        <v>25</v>
      </c>
      <c r="D7" s="34">
        <v>8638</v>
      </c>
      <c r="E7" s="16" t="e">
        <f>'Стуктура цены'!#REF!/D7</f>
        <v>#REF!</v>
      </c>
      <c r="F7" s="4" t="e">
        <f>'Стуктура цены'!#REF!*24</f>
        <v>#REF!</v>
      </c>
      <c r="G7" s="9"/>
      <c r="H7" s="10"/>
      <c r="I7" s="10"/>
      <c r="J7" s="10"/>
      <c r="K7" s="10"/>
      <c r="L7" s="10"/>
      <c r="M7" s="10"/>
    </row>
    <row r="8" spans="1:14" x14ac:dyDescent="0.25">
      <c r="A8" s="91" t="s">
        <v>26</v>
      </c>
      <c r="B8" s="92"/>
      <c r="C8" s="92"/>
      <c r="D8" s="92"/>
      <c r="E8" s="93"/>
      <c r="F8" s="5" t="e">
        <f>SUM(F7:F7)</f>
        <v>#REF!</v>
      </c>
      <c r="G8" s="11"/>
      <c r="H8" s="12"/>
      <c r="I8" s="12"/>
      <c r="J8" s="12"/>
      <c r="K8" s="12"/>
      <c r="L8" s="12"/>
      <c r="M8" s="12"/>
    </row>
    <row r="9" spans="1:14" ht="15" customHeight="1" x14ac:dyDescent="0.25">
      <c r="A9" s="94" t="s">
        <v>27</v>
      </c>
      <c r="B9" s="95"/>
      <c r="C9" s="95"/>
      <c r="D9" s="95"/>
      <c r="E9" s="95"/>
      <c r="F9" s="96"/>
      <c r="G9" s="11"/>
      <c r="H9" s="12"/>
      <c r="I9" s="12"/>
      <c r="J9" s="12"/>
      <c r="K9" s="12"/>
      <c r="L9" s="12"/>
      <c r="M9" s="12"/>
    </row>
    <row r="10" spans="1:14" ht="39.6" x14ac:dyDescent="0.25">
      <c r="A10" s="20" t="s">
        <v>28</v>
      </c>
      <c r="B10" s="33" t="s">
        <v>42</v>
      </c>
      <c r="C10" s="19" t="s">
        <v>25</v>
      </c>
      <c r="D10" s="34">
        <v>2708.2</v>
      </c>
      <c r="E10" s="21"/>
      <c r="F10" s="30">
        <f>D10*$E$10*24</f>
        <v>0</v>
      </c>
      <c r="G10" s="11"/>
      <c r="H10" s="12"/>
      <c r="I10" s="12"/>
      <c r="J10" s="12"/>
      <c r="K10" s="12"/>
      <c r="L10" s="12"/>
      <c r="M10" s="12"/>
    </row>
    <row r="11" spans="1:14" s="2" customFormat="1" ht="14.4" x14ac:dyDescent="0.3">
      <c r="A11" s="97" t="s">
        <v>29</v>
      </c>
      <c r="B11" s="98"/>
      <c r="C11" s="98"/>
      <c r="D11" s="98"/>
      <c r="E11" s="22"/>
      <c r="F11" s="25">
        <f>SUM(F10:F10)</f>
        <v>0</v>
      </c>
    </row>
    <row r="12" spans="1:14" ht="44.25" customHeight="1" x14ac:dyDescent="0.25">
      <c r="A12" s="88" t="s">
        <v>43</v>
      </c>
      <c r="B12" s="89"/>
      <c r="C12" s="89"/>
      <c r="D12" s="89"/>
      <c r="E12" s="89"/>
      <c r="F12" s="90"/>
      <c r="H12" s="13"/>
    </row>
    <row r="13" spans="1:14" ht="26.4" x14ac:dyDescent="0.25">
      <c r="A13" s="20" t="s">
        <v>30</v>
      </c>
      <c r="B13" s="28" t="s">
        <v>4</v>
      </c>
      <c r="C13" s="29" t="s">
        <v>11</v>
      </c>
      <c r="D13" s="29">
        <v>600</v>
      </c>
      <c r="E13" s="21"/>
      <c r="F13" s="24">
        <f>D13*E13</f>
        <v>0</v>
      </c>
    </row>
    <row r="14" spans="1:14" ht="66" x14ac:dyDescent="0.25">
      <c r="A14" s="20" t="s">
        <v>31</v>
      </c>
      <c r="B14" s="28" t="s">
        <v>5</v>
      </c>
      <c r="C14" s="29" t="s">
        <v>11</v>
      </c>
      <c r="D14" s="29">
        <v>600</v>
      </c>
      <c r="E14" s="21"/>
      <c r="F14" s="24">
        <f t="shared" ref="F14:F20" si="0">D14*E14</f>
        <v>0</v>
      </c>
    </row>
    <row r="15" spans="1:14" ht="52.8" x14ac:dyDescent="0.25">
      <c r="A15" s="20" t="s">
        <v>32</v>
      </c>
      <c r="B15" s="28" t="s">
        <v>10</v>
      </c>
      <c r="C15" s="29" t="s">
        <v>11</v>
      </c>
      <c r="D15" s="29">
        <v>1800</v>
      </c>
      <c r="E15" s="21"/>
      <c r="F15" s="24">
        <f t="shared" si="0"/>
        <v>0</v>
      </c>
    </row>
    <row r="16" spans="1:14" x14ac:dyDescent="0.25">
      <c r="A16" s="27" t="s">
        <v>36</v>
      </c>
      <c r="B16" s="28" t="s">
        <v>6</v>
      </c>
      <c r="C16" s="29" t="s">
        <v>11</v>
      </c>
      <c r="D16" s="29">
        <v>200</v>
      </c>
      <c r="E16" s="21"/>
      <c r="F16" s="24">
        <f t="shared" si="0"/>
        <v>0</v>
      </c>
    </row>
    <row r="17" spans="1:6" x14ac:dyDescent="0.25">
      <c r="A17" s="27" t="s">
        <v>37</v>
      </c>
      <c r="B17" s="28" t="s">
        <v>7</v>
      </c>
      <c r="C17" s="29" t="s">
        <v>11</v>
      </c>
      <c r="D17" s="29">
        <v>400</v>
      </c>
      <c r="E17" s="21"/>
      <c r="F17" s="24">
        <f t="shared" si="0"/>
        <v>0</v>
      </c>
    </row>
    <row r="18" spans="1:6" x14ac:dyDescent="0.25">
      <c r="A18" s="27" t="s">
        <v>38</v>
      </c>
      <c r="B18" s="28" t="s">
        <v>8</v>
      </c>
      <c r="C18" s="29" t="s">
        <v>11</v>
      </c>
      <c r="D18" s="29">
        <v>200</v>
      </c>
      <c r="E18" s="21"/>
      <c r="F18" s="24">
        <f t="shared" si="0"/>
        <v>0</v>
      </c>
    </row>
    <row r="19" spans="1:6" ht="26.4" x14ac:dyDescent="0.25">
      <c r="A19" s="27" t="s">
        <v>39</v>
      </c>
      <c r="B19" s="28" t="s">
        <v>9</v>
      </c>
      <c r="C19" s="29" t="s">
        <v>11</v>
      </c>
      <c r="D19" s="29">
        <v>400</v>
      </c>
      <c r="E19" s="21"/>
      <c r="F19" s="24">
        <f t="shared" si="0"/>
        <v>0</v>
      </c>
    </row>
    <row r="20" spans="1:6" ht="39.6" x14ac:dyDescent="0.25">
      <c r="A20" s="27" t="s">
        <v>40</v>
      </c>
      <c r="B20" s="28" t="s">
        <v>13</v>
      </c>
      <c r="C20" s="29" t="s">
        <v>12</v>
      </c>
      <c r="D20" s="29">
        <v>60</v>
      </c>
      <c r="E20" s="21"/>
      <c r="F20" s="31">
        <f t="shared" si="0"/>
        <v>0</v>
      </c>
    </row>
    <row r="21" spans="1:6" x14ac:dyDescent="0.25">
      <c r="A21" s="85" t="s">
        <v>33</v>
      </c>
      <c r="B21" s="85"/>
      <c r="C21" s="85"/>
      <c r="D21" s="85"/>
      <c r="E21" s="85"/>
      <c r="F21" s="32">
        <f>SUM(F13:F20)</f>
        <v>0</v>
      </c>
    </row>
    <row r="22" spans="1:6" x14ac:dyDescent="0.25">
      <c r="A22" s="85" t="s">
        <v>34</v>
      </c>
      <c r="B22" s="85"/>
      <c r="C22" s="85"/>
      <c r="D22" s="85"/>
      <c r="E22" s="85"/>
      <c r="F22" s="26" t="e">
        <f>F21+F11+F8</f>
        <v>#REF!</v>
      </c>
    </row>
    <row r="23" spans="1:6" x14ac:dyDescent="0.25">
      <c r="C23" s="86"/>
      <c r="D23" s="86"/>
    </row>
    <row r="24" spans="1:6" x14ac:dyDescent="0.25">
      <c r="A24" s="87" t="s">
        <v>35</v>
      </c>
      <c r="B24" s="87"/>
      <c r="C24" s="23">
        <v>24</v>
      </c>
    </row>
  </sheetData>
  <mergeCells count="15">
    <mergeCell ref="A6:F6"/>
    <mergeCell ref="A8:E8"/>
    <mergeCell ref="A9:F9"/>
    <mergeCell ref="A11:D11"/>
    <mergeCell ref="A2:F2"/>
    <mergeCell ref="A4:A5"/>
    <mergeCell ref="B4:B5"/>
    <mergeCell ref="C4:C5"/>
    <mergeCell ref="D4:D5"/>
    <mergeCell ref="E4:F4"/>
    <mergeCell ref="A21:E21"/>
    <mergeCell ref="A22:E22"/>
    <mergeCell ref="C23:D23"/>
    <mergeCell ref="A24:B24"/>
    <mergeCell ref="A12:F12"/>
  </mergeCells>
  <dataValidations count="1">
    <dataValidation errorStyle="warning" allowBlank="1" showInputMessage="1" showErrorMessage="1" errorTitle="Ошибка значения!" error="Превышение предельной стоимости! _x000a_Необходимо скорректировать расчёт в Приложении №1_x000a_" promptTitle="Привышение предельной стоимости!" sqref="E7" xr:uid="{00000000-0002-0000-0100-000000000000}"/>
  </dataValidation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</sheetPr>
  <dimension ref="A1:DI10"/>
  <sheetViews>
    <sheetView tabSelected="1" zoomScale="80" zoomScaleNormal="80" workbookViewId="0">
      <selection activeCell="C15" sqref="C15"/>
    </sheetView>
  </sheetViews>
  <sheetFormatPr defaultColWidth="9.109375" defaultRowHeight="14.4" x14ac:dyDescent="0.3"/>
  <cols>
    <col min="1" max="1" width="34.6640625" style="58" customWidth="1"/>
    <col min="2" max="2" width="36.21875" style="40" customWidth="1"/>
    <col min="3" max="3" width="45.77734375" style="40" customWidth="1"/>
    <col min="4" max="4" width="28.33203125" style="37" customWidth="1"/>
    <col min="5" max="5" width="30.21875" style="37" customWidth="1"/>
    <col min="6" max="6" width="14.5546875" style="37" customWidth="1"/>
    <col min="7" max="109" width="9.109375" style="37"/>
    <col min="110" max="16384" width="9.109375" style="2"/>
  </cols>
  <sheetData>
    <row r="1" spans="1:113" ht="15" customHeight="1" x14ac:dyDescent="0.3">
      <c r="A1" s="59"/>
      <c r="B1" s="60"/>
      <c r="C1" s="108" t="s">
        <v>80</v>
      </c>
    </row>
    <row r="2" spans="1:113" x14ac:dyDescent="0.3">
      <c r="A2" s="60"/>
      <c r="B2" s="60"/>
      <c r="C2" s="108"/>
    </row>
    <row r="3" spans="1:113" x14ac:dyDescent="0.3">
      <c r="A3" s="60"/>
      <c r="B3" s="60"/>
      <c r="C3" s="60"/>
    </row>
    <row r="4" spans="1:113" ht="15.6" x14ac:dyDescent="0.3">
      <c r="A4" s="107" t="s">
        <v>73</v>
      </c>
      <c r="B4" s="107"/>
      <c r="C4" s="107"/>
    </row>
    <row r="5" spans="1:113" x14ac:dyDescent="0.3">
      <c r="A5" s="61"/>
      <c r="B5" s="61"/>
      <c r="C5" s="60"/>
    </row>
    <row r="6" spans="1:113" ht="42" customHeight="1" x14ac:dyDescent="0.3">
      <c r="A6" s="109"/>
      <c r="B6" s="109"/>
      <c r="C6" s="109"/>
    </row>
    <row r="7" spans="1:113" ht="78.599999999999994" customHeight="1" x14ac:dyDescent="0.3">
      <c r="A7" s="109" t="s">
        <v>69</v>
      </c>
      <c r="B7" s="109"/>
      <c r="C7" s="109"/>
      <c r="D7" s="109"/>
      <c r="E7" s="109"/>
    </row>
    <row r="8" spans="1:113" ht="51" customHeight="1" thickBot="1" x14ac:dyDescent="0.35">
      <c r="A8" s="106" t="s">
        <v>70</v>
      </c>
      <c r="B8" s="106"/>
      <c r="C8" s="106"/>
    </row>
    <row r="9" spans="1:113" ht="98.4" customHeight="1" thickBot="1" x14ac:dyDescent="0.35">
      <c r="A9" s="38" t="s">
        <v>79</v>
      </c>
      <c r="B9" s="39" t="s">
        <v>78</v>
      </c>
      <c r="C9" s="66" t="s">
        <v>74</v>
      </c>
      <c r="D9" s="39" t="s">
        <v>75</v>
      </c>
      <c r="E9" s="79" t="s">
        <v>76</v>
      </c>
      <c r="DF9" s="37"/>
      <c r="DG9" s="37"/>
      <c r="DH9" s="37"/>
      <c r="DI9" s="37"/>
    </row>
    <row r="10" spans="1:113" s="65" customFormat="1" ht="81.599999999999994" customHeight="1" x14ac:dyDescent="0.3">
      <c r="A10" s="62" t="s">
        <v>99</v>
      </c>
      <c r="B10" s="78">
        <v>4600</v>
      </c>
      <c r="C10" s="67">
        <f>'Стуктура цены'!F62/Свод!B10</f>
        <v>0</v>
      </c>
      <c r="D10" s="63" t="e">
        <f>Таблица1 Таблица1[ Площадь офисных, вспомогательных, общего пользования, санитарных  помещений, (м2) ] *Таблица1 Таблица1[ Предложение учстника, единичная расценка (за 1 кв.м.) ]</f>
        <v>#NAME?</v>
      </c>
      <c r="E10" s="63" t="e">
        <f>Таблица1[Стоимость всех оказываемых  услуг руб. в месяц]*24</f>
        <v>#NAME?</v>
      </c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64"/>
      <c r="X10" s="64"/>
      <c r="Y10" s="64"/>
      <c r="Z10" s="64"/>
      <c r="AA10" s="64"/>
      <c r="AB10" s="64"/>
      <c r="AC10" s="64"/>
      <c r="AD10" s="64"/>
      <c r="AE10" s="64"/>
      <c r="AF10" s="64"/>
      <c r="AG10" s="64"/>
      <c r="AH10" s="64"/>
      <c r="AI10" s="64"/>
      <c r="AJ10" s="64"/>
      <c r="AK10" s="64"/>
      <c r="AL10" s="64"/>
      <c r="AM10" s="64"/>
      <c r="AN10" s="64"/>
      <c r="AO10" s="64"/>
      <c r="AP10" s="64"/>
      <c r="AQ10" s="64"/>
      <c r="AR10" s="64"/>
      <c r="AS10" s="64"/>
      <c r="AT10" s="64"/>
      <c r="AU10" s="64"/>
      <c r="AV10" s="64"/>
      <c r="AW10" s="64"/>
      <c r="AX10" s="64"/>
      <c r="AY10" s="64"/>
      <c r="AZ10" s="64"/>
      <c r="BA10" s="64"/>
      <c r="BB10" s="64"/>
      <c r="BC10" s="64"/>
      <c r="BD10" s="64"/>
      <c r="BE10" s="64"/>
      <c r="BF10" s="64"/>
      <c r="BG10" s="64"/>
      <c r="BH10" s="64"/>
      <c r="BI10" s="64"/>
      <c r="BJ10" s="64"/>
      <c r="BK10" s="64"/>
      <c r="BL10" s="64"/>
      <c r="BM10" s="64"/>
      <c r="BN10" s="64"/>
      <c r="BO10" s="64"/>
      <c r="BP10" s="64"/>
      <c r="BQ10" s="64"/>
      <c r="BR10" s="64"/>
      <c r="BS10" s="64"/>
      <c r="BT10" s="64"/>
      <c r="BU10" s="64"/>
      <c r="BV10" s="64"/>
      <c r="BW10" s="64"/>
      <c r="BX10" s="64"/>
      <c r="BY10" s="64"/>
      <c r="BZ10" s="64"/>
      <c r="CA10" s="64"/>
      <c r="CB10" s="64"/>
      <c r="CC10" s="64"/>
      <c r="CD10" s="64"/>
      <c r="CE10" s="64"/>
      <c r="CF10" s="64"/>
      <c r="CG10" s="64"/>
      <c r="CH10" s="64"/>
      <c r="CI10" s="64"/>
      <c r="CJ10" s="64"/>
      <c r="CK10" s="64"/>
      <c r="CL10" s="64"/>
      <c r="CM10" s="64"/>
      <c r="CN10" s="64"/>
      <c r="CO10" s="64"/>
      <c r="CP10" s="64"/>
      <c r="CQ10" s="64"/>
      <c r="CR10" s="64"/>
      <c r="CS10" s="64"/>
      <c r="CT10" s="64"/>
      <c r="CU10" s="64"/>
      <c r="CV10" s="64"/>
      <c r="CW10" s="64"/>
      <c r="CX10" s="64"/>
      <c r="CY10" s="64"/>
      <c r="CZ10" s="64"/>
      <c r="DA10" s="64"/>
      <c r="DB10" s="64"/>
      <c r="DC10" s="64"/>
      <c r="DD10" s="64"/>
      <c r="DE10" s="64"/>
      <c r="DF10" s="64"/>
      <c r="DG10" s="64"/>
      <c r="DH10" s="64"/>
      <c r="DI10" s="64"/>
    </row>
  </sheetData>
  <mergeCells count="5">
    <mergeCell ref="A8:C8"/>
    <mergeCell ref="A4:C4"/>
    <mergeCell ref="C1:C2"/>
    <mergeCell ref="A6:C6"/>
    <mergeCell ref="A7:E7"/>
  </mergeCells>
  <pageMargins left="0.7" right="0.7" top="0.75" bottom="0.75" header="0.3" footer="0.3"/>
  <pageSetup paperSize="9" orientation="portrait" r:id="rId1"/>
  <legacy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</sheetPr>
  <dimension ref="A1:F84"/>
  <sheetViews>
    <sheetView zoomScale="60" zoomScaleNormal="60" workbookViewId="0">
      <selection activeCell="I11" sqref="I11"/>
    </sheetView>
  </sheetViews>
  <sheetFormatPr defaultRowHeight="13.8" x14ac:dyDescent="0.25"/>
  <cols>
    <col min="1" max="1" width="45.33203125" style="1" customWidth="1"/>
    <col min="2" max="2" width="36" style="1" customWidth="1"/>
    <col min="3" max="3" width="25.5546875" style="1" customWidth="1"/>
    <col min="4" max="5" width="17.88671875" style="1" customWidth="1"/>
    <col min="6" max="6" width="31.88671875" style="1" customWidth="1"/>
    <col min="7" max="244" width="9.109375" style="1"/>
    <col min="245" max="245" width="12" style="1" customWidth="1"/>
    <col min="246" max="246" width="43.109375" style="1" customWidth="1"/>
    <col min="247" max="247" width="30.88671875" style="1" customWidth="1"/>
    <col min="248" max="248" width="16.5546875" style="1" customWidth="1"/>
    <col min="249" max="249" width="10.5546875" style="1" customWidth="1"/>
    <col min="250" max="250" width="13.6640625" style="1" customWidth="1"/>
    <col min="251" max="251" width="19.33203125" style="1" customWidth="1"/>
    <col min="252" max="252" width="20.33203125" style="1" customWidth="1"/>
    <col min="253" max="500" width="9.109375" style="1"/>
    <col min="501" max="501" width="12" style="1" customWidth="1"/>
    <col min="502" max="502" width="43.109375" style="1" customWidth="1"/>
    <col min="503" max="503" width="30.88671875" style="1" customWidth="1"/>
    <col min="504" max="504" width="16.5546875" style="1" customWidth="1"/>
    <col min="505" max="505" width="10.5546875" style="1" customWidth="1"/>
    <col min="506" max="506" width="13.6640625" style="1" customWidth="1"/>
    <col min="507" max="507" width="19.33203125" style="1" customWidth="1"/>
    <col min="508" max="508" width="20.33203125" style="1" customWidth="1"/>
    <col min="509" max="756" width="9.109375" style="1"/>
    <col min="757" max="757" width="12" style="1" customWidth="1"/>
    <col min="758" max="758" width="43.109375" style="1" customWidth="1"/>
    <col min="759" max="759" width="30.88671875" style="1" customWidth="1"/>
    <col min="760" max="760" width="16.5546875" style="1" customWidth="1"/>
    <col min="761" max="761" width="10.5546875" style="1" customWidth="1"/>
    <col min="762" max="762" width="13.6640625" style="1" customWidth="1"/>
    <col min="763" max="763" width="19.33203125" style="1" customWidth="1"/>
    <col min="764" max="764" width="20.33203125" style="1" customWidth="1"/>
    <col min="765" max="1012" width="9.109375" style="1"/>
    <col min="1013" max="1013" width="12" style="1" customWidth="1"/>
    <col min="1014" max="1014" width="43.109375" style="1" customWidth="1"/>
    <col min="1015" max="1015" width="30.88671875" style="1" customWidth="1"/>
    <col min="1016" max="1016" width="16.5546875" style="1" customWidth="1"/>
    <col min="1017" max="1017" width="10.5546875" style="1" customWidth="1"/>
    <col min="1018" max="1018" width="13.6640625" style="1" customWidth="1"/>
    <col min="1019" max="1019" width="19.33203125" style="1" customWidth="1"/>
    <col min="1020" max="1020" width="20.33203125" style="1" customWidth="1"/>
    <col min="1021" max="1268" width="9.109375" style="1"/>
    <col min="1269" max="1269" width="12" style="1" customWidth="1"/>
    <col min="1270" max="1270" width="43.109375" style="1" customWidth="1"/>
    <col min="1271" max="1271" width="30.88671875" style="1" customWidth="1"/>
    <col min="1272" max="1272" width="16.5546875" style="1" customWidth="1"/>
    <col min="1273" max="1273" width="10.5546875" style="1" customWidth="1"/>
    <col min="1274" max="1274" width="13.6640625" style="1" customWidth="1"/>
    <col min="1275" max="1275" width="19.33203125" style="1" customWidth="1"/>
    <col min="1276" max="1276" width="20.33203125" style="1" customWidth="1"/>
    <col min="1277" max="1524" width="9.109375" style="1"/>
    <col min="1525" max="1525" width="12" style="1" customWidth="1"/>
    <col min="1526" max="1526" width="43.109375" style="1" customWidth="1"/>
    <col min="1527" max="1527" width="30.88671875" style="1" customWidth="1"/>
    <col min="1528" max="1528" width="16.5546875" style="1" customWidth="1"/>
    <col min="1529" max="1529" width="10.5546875" style="1" customWidth="1"/>
    <col min="1530" max="1530" width="13.6640625" style="1" customWidth="1"/>
    <col min="1531" max="1531" width="19.33203125" style="1" customWidth="1"/>
    <col min="1532" max="1532" width="20.33203125" style="1" customWidth="1"/>
    <col min="1533" max="1780" width="9.109375" style="1"/>
    <col min="1781" max="1781" width="12" style="1" customWidth="1"/>
    <col min="1782" max="1782" width="43.109375" style="1" customWidth="1"/>
    <col min="1783" max="1783" width="30.88671875" style="1" customWidth="1"/>
    <col min="1784" max="1784" width="16.5546875" style="1" customWidth="1"/>
    <col min="1785" max="1785" width="10.5546875" style="1" customWidth="1"/>
    <col min="1786" max="1786" width="13.6640625" style="1" customWidth="1"/>
    <col min="1787" max="1787" width="19.33203125" style="1" customWidth="1"/>
    <col min="1788" max="1788" width="20.33203125" style="1" customWidth="1"/>
    <col min="1789" max="2036" width="9.109375" style="1"/>
    <col min="2037" max="2037" width="12" style="1" customWidth="1"/>
    <col min="2038" max="2038" width="43.109375" style="1" customWidth="1"/>
    <col min="2039" max="2039" width="30.88671875" style="1" customWidth="1"/>
    <col min="2040" max="2040" width="16.5546875" style="1" customWidth="1"/>
    <col min="2041" max="2041" width="10.5546875" style="1" customWidth="1"/>
    <col min="2042" max="2042" width="13.6640625" style="1" customWidth="1"/>
    <col min="2043" max="2043" width="19.33203125" style="1" customWidth="1"/>
    <col min="2044" max="2044" width="20.33203125" style="1" customWidth="1"/>
    <col min="2045" max="2292" width="9.109375" style="1"/>
    <col min="2293" max="2293" width="12" style="1" customWidth="1"/>
    <col min="2294" max="2294" width="43.109375" style="1" customWidth="1"/>
    <col min="2295" max="2295" width="30.88671875" style="1" customWidth="1"/>
    <col min="2296" max="2296" width="16.5546875" style="1" customWidth="1"/>
    <col min="2297" max="2297" width="10.5546875" style="1" customWidth="1"/>
    <col min="2298" max="2298" width="13.6640625" style="1" customWidth="1"/>
    <col min="2299" max="2299" width="19.33203125" style="1" customWidth="1"/>
    <col min="2300" max="2300" width="20.33203125" style="1" customWidth="1"/>
    <col min="2301" max="2548" width="9.109375" style="1"/>
    <col min="2549" max="2549" width="12" style="1" customWidth="1"/>
    <col min="2550" max="2550" width="43.109375" style="1" customWidth="1"/>
    <col min="2551" max="2551" width="30.88671875" style="1" customWidth="1"/>
    <col min="2552" max="2552" width="16.5546875" style="1" customWidth="1"/>
    <col min="2553" max="2553" width="10.5546875" style="1" customWidth="1"/>
    <col min="2554" max="2554" width="13.6640625" style="1" customWidth="1"/>
    <col min="2555" max="2555" width="19.33203125" style="1" customWidth="1"/>
    <col min="2556" max="2556" width="20.33203125" style="1" customWidth="1"/>
    <col min="2557" max="2804" width="9.109375" style="1"/>
    <col min="2805" max="2805" width="12" style="1" customWidth="1"/>
    <col min="2806" max="2806" width="43.109375" style="1" customWidth="1"/>
    <col min="2807" max="2807" width="30.88671875" style="1" customWidth="1"/>
    <col min="2808" max="2808" width="16.5546875" style="1" customWidth="1"/>
    <col min="2809" max="2809" width="10.5546875" style="1" customWidth="1"/>
    <col min="2810" max="2810" width="13.6640625" style="1" customWidth="1"/>
    <col min="2811" max="2811" width="19.33203125" style="1" customWidth="1"/>
    <col min="2812" max="2812" width="20.33203125" style="1" customWidth="1"/>
    <col min="2813" max="3060" width="9.109375" style="1"/>
    <col min="3061" max="3061" width="12" style="1" customWidth="1"/>
    <col min="3062" max="3062" width="43.109375" style="1" customWidth="1"/>
    <col min="3063" max="3063" width="30.88671875" style="1" customWidth="1"/>
    <col min="3064" max="3064" width="16.5546875" style="1" customWidth="1"/>
    <col min="3065" max="3065" width="10.5546875" style="1" customWidth="1"/>
    <col min="3066" max="3066" width="13.6640625" style="1" customWidth="1"/>
    <col min="3067" max="3067" width="19.33203125" style="1" customWidth="1"/>
    <col min="3068" max="3068" width="20.33203125" style="1" customWidth="1"/>
    <col min="3069" max="3316" width="9.109375" style="1"/>
    <col min="3317" max="3317" width="12" style="1" customWidth="1"/>
    <col min="3318" max="3318" width="43.109375" style="1" customWidth="1"/>
    <col min="3319" max="3319" width="30.88671875" style="1" customWidth="1"/>
    <col min="3320" max="3320" width="16.5546875" style="1" customWidth="1"/>
    <col min="3321" max="3321" width="10.5546875" style="1" customWidth="1"/>
    <col min="3322" max="3322" width="13.6640625" style="1" customWidth="1"/>
    <col min="3323" max="3323" width="19.33203125" style="1" customWidth="1"/>
    <col min="3324" max="3324" width="20.33203125" style="1" customWidth="1"/>
    <col min="3325" max="3572" width="9.109375" style="1"/>
    <col min="3573" max="3573" width="12" style="1" customWidth="1"/>
    <col min="3574" max="3574" width="43.109375" style="1" customWidth="1"/>
    <col min="3575" max="3575" width="30.88671875" style="1" customWidth="1"/>
    <col min="3576" max="3576" width="16.5546875" style="1" customWidth="1"/>
    <col min="3577" max="3577" width="10.5546875" style="1" customWidth="1"/>
    <col min="3578" max="3578" width="13.6640625" style="1" customWidth="1"/>
    <col min="3579" max="3579" width="19.33203125" style="1" customWidth="1"/>
    <col min="3580" max="3580" width="20.33203125" style="1" customWidth="1"/>
    <col min="3581" max="3828" width="9.109375" style="1"/>
    <col min="3829" max="3829" width="12" style="1" customWidth="1"/>
    <col min="3830" max="3830" width="43.109375" style="1" customWidth="1"/>
    <col min="3831" max="3831" width="30.88671875" style="1" customWidth="1"/>
    <col min="3832" max="3832" width="16.5546875" style="1" customWidth="1"/>
    <col min="3833" max="3833" width="10.5546875" style="1" customWidth="1"/>
    <col min="3834" max="3834" width="13.6640625" style="1" customWidth="1"/>
    <col min="3835" max="3835" width="19.33203125" style="1" customWidth="1"/>
    <col min="3836" max="3836" width="20.33203125" style="1" customWidth="1"/>
    <col min="3837" max="4084" width="9.109375" style="1"/>
    <col min="4085" max="4085" width="12" style="1" customWidth="1"/>
    <col min="4086" max="4086" width="43.109375" style="1" customWidth="1"/>
    <col min="4087" max="4087" width="30.88671875" style="1" customWidth="1"/>
    <col min="4088" max="4088" width="16.5546875" style="1" customWidth="1"/>
    <col min="4089" max="4089" width="10.5546875" style="1" customWidth="1"/>
    <col min="4090" max="4090" width="13.6640625" style="1" customWidth="1"/>
    <col min="4091" max="4091" width="19.33203125" style="1" customWidth="1"/>
    <col min="4092" max="4092" width="20.33203125" style="1" customWidth="1"/>
    <col min="4093" max="4340" width="9.109375" style="1"/>
    <col min="4341" max="4341" width="12" style="1" customWidth="1"/>
    <col min="4342" max="4342" width="43.109375" style="1" customWidth="1"/>
    <col min="4343" max="4343" width="30.88671875" style="1" customWidth="1"/>
    <col min="4344" max="4344" width="16.5546875" style="1" customWidth="1"/>
    <col min="4345" max="4345" width="10.5546875" style="1" customWidth="1"/>
    <col min="4346" max="4346" width="13.6640625" style="1" customWidth="1"/>
    <col min="4347" max="4347" width="19.33203125" style="1" customWidth="1"/>
    <col min="4348" max="4348" width="20.33203125" style="1" customWidth="1"/>
    <col min="4349" max="4596" width="9.109375" style="1"/>
    <col min="4597" max="4597" width="12" style="1" customWidth="1"/>
    <col min="4598" max="4598" width="43.109375" style="1" customWidth="1"/>
    <col min="4599" max="4599" width="30.88671875" style="1" customWidth="1"/>
    <col min="4600" max="4600" width="16.5546875" style="1" customWidth="1"/>
    <col min="4601" max="4601" width="10.5546875" style="1" customWidth="1"/>
    <col min="4602" max="4602" width="13.6640625" style="1" customWidth="1"/>
    <col min="4603" max="4603" width="19.33203125" style="1" customWidth="1"/>
    <col min="4604" max="4604" width="20.33203125" style="1" customWidth="1"/>
    <col min="4605" max="4852" width="9.109375" style="1"/>
    <col min="4853" max="4853" width="12" style="1" customWidth="1"/>
    <col min="4854" max="4854" width="43.109375" style="1" customWidth="1"/>
    <col min="4855" max="4855" width="30.88671875" style="1" customWidth="1"/>
    <col min="4856" max="4856" width="16.5546875" style="1" customWidth="1"/>
    <col min="4857" max="4857" width="10.5546875" style="1" customWidth="1"/>
    <col min="4858" max="4858" width="13.6640625" style="1" customWidth="1"/>
    <col min="4859" max="4859" width="19.33203125" style="1" customWidth="1"/>
    <col min="4860" max="4860" width="20.33203125" style="1" customWidth="1"/>
    <col min="4861" max="5108" width="9.109375" style="1"/>
    <col min="5109" max="5109" width="12" style="1" customWidth="1"/>
    <col min="5110" max="5110" width="43.109375" style="1" customWidth="1"/>
    <col min="5111" max="5111" width="30.88671875" style="1" customWidth="1"/>
    <col min="5112" max="5112" width="16.5546875" style="1" customWidth="1"/>
    <col min="5113" max="5113" width="10.5546875" style="1" customWidth="1"/>
    <col min="5114" max="5114" width="13.6640625" style="1" customWidth="1"/>
    <col min="5115" max="5115" width="19.33203125" style="1" customWidth="1"/>
    <col min="5116" max="5116" width="20.33203125" style="1" customWidth="1"/>
    <col min="5117" max="5364" width="9.109375" style="1"/>
    <col min="5365" max="5365" width="12" style="1" customWidth="1"/>
    <col min="5366" max="5366" width="43.109375" style="1" customWidth="1"/>
    <col min="5367" max="5367" width="30.88671875" style="1" customWidth="1"/>
    <col min="5368" max="5368" width="16.5546875" style="1" customWidth="1"/>
    <col min="5369" max="5369" width="10.5546875" style="1" customWidth="1"/>
    <col min="5370" max="5370" width="13.6640625" style="1" customWidth="1"/>
    <col min="5371" max="5371" width="19.33203125" style="1" customWidth="1"/>
    <col min="5372" max="5372" width="20.33203125" style="1" customWidth="1"/>
    <col min="5373" max="5620" width="9.109375" style="1"/>
    <col min="5621" max="5621" width="12" style="1" customWidth="1"/>
    <col min="5622" max="5622" width="43.109375" style="1" customWidth="1"/>
    <col min="5623" max="5623" width="30.88671875" style="1" customWidth="1"/>
    <col min="5624" max="5624" width="16.5546875" style="1" customWidth="1"/>
    <col min="5625" max="5625" width="10.5546875" style="1" customWidth="1"/>
    <col min="5626" max="5626" width="13.6640625" style="1" customWidth="1"/>
    <col min="5627" max="5627" width="19.33203125" style="1" customWidth="1"/>
    <col min="5628" max="5628" width="20.33203125" style="1" customWidth="1"/>
    <col min="5629" max="5876" width="9.109375" style="1"/>
    <col min="5877" max="5877" width="12" style="1" customWidth="1"/>
    <col min="5878" max="5878" width="43.109375" style="1" customWidth="1"/>
    <col min="5879" max="5879" width="30.88671875" style="1" customWidth="1"/>
    <col min="5880" max="5880" width="16.5546875" style="1" customWidth="1"/>
    <col min="5881" max="5881" width="10.5546875" style="1" customWidth="1"/>
    <col min="5882" max="5882" width="13.6640625" style="1" customWidth="1"/>
    <col min="5883" max="5883" width="19.33203125" style="1" customWidth="1"/>
    <col min="5884" max="5884" width="20.33203125" style="1" customWidth="1"/>
    <col min="5885" max="6132" width="9.109375" style="1"/>
    <col min="6133" max="6133" width="12" style="1" customWidth="1"/>
    <col min="6134" max="6134" width="43.109375" style="1" customWidth="1"/>
    <col min="6135" max="6135" width="30.88671875" style="1" customWidth="1"/>
    <col min="6136" max="6136" width="16.5546875" style="1" customWidth="1"/>
    <col min="6137" max="6137" width="10.5546875" style="1" customWidth="1"/>
    <col min="6138" max="6138" width="13.6640625" style="1" customWidth="1"/>
    <col min="6139" max="6139" width="19.33203125" style="1" customWidth="1"/>
    <col min="6140" max="6140" width="20.33203125" style="1" customWidth="1"/>
    <col min="6141" max="6388" width="9.109375" style="1"/>
    <col min="6389" max="6389" width="12" style="1" customWidth="1"/>
    <col min="6390" max="6390" width="43.109375" style="1" customWidth="1"/>
    <col min="6391" max="6391" width="30.88671875" style="1" customWidth="1"/>
    <col min="6392" max="6392" width="16.5546875" style="1" customWidth="1"/>
    <col min="6393" max="6393" width="10.5546875" style="1" customWidth="1"/>
    <col min="6394" max="6394" width="13.6640625" style="1" customWidth="1"/>
    <col min="6395" max="6395" width="19.33203125" style="1" customWidth="1"/>
    <col min="6396" max="6396" width="20.33203125" style="1" customWidth="1"/>
    <col min="6397" max="6644" width="9.109375" style="1"/>
    <col min="6645" max="6645" width="12" style="1" customWidth="1"/>
    <col min="6646" max="6646" width="43.109375" style="1" customWidth="1"/>
    <col min="6647" max="6647" width="30.88671875" style="1" customWidth="1"/>
    <col min="6648" max="6648" width="16.5546875" style="1" customWidth="1"/>
    <col min="6649" max="6649" width="10.5546875" style="1" customWidth="1"/>
    <col min="6650" max="6650" width="13.6640625" style="1" customWidth="1"/>
    <col min="6651" max="6651" width="19.33203125" style="1" customWidth="1"/>
    <col min="6652" max="6652" width="20.33203125" style="1" customWidth="1"/>
    <col min="6653" max="6900" width="9.109375" style="1"/>
    <col min="6901" max="6901" width="12" style="1" customWidth="1"/>
    <col min="6902" max="6902" width="43.109375" style="1" customWidth="1"/>
    <col min="6903" max="6903" width="30.88671875" style="1" customWidth="1"/>
    <col min="6904" max="6904" width="16.5546875" style="1" customWidth="1"/>
    <col min="6905" max="6905" width="10.5546875" style="1" customWidth="1"/>
    <col min="6906" max="6906" width="13.6640625" style="1" customWidth="1"/>
    <col min="6907" max="6907" width="19.33203125" style="1" customWidth="1"/>
    <col min="6908" max="6908" width="20.33203125" style="1" customWidth="1"/>
    <col min="6909" max="7156" width="9.109375" style="1"/>
    <col min="7157" max="7157" width="12" style="1" customWidth="1"/>
    <col min="7158" max="7158" width="43.109375" style="1" customWidth="1"/>
    <col min="7159" max="7159" width="30.88671875" style="1" customWidth="1"/>
    <col min="7160" max="7160" width="16.5546875" style="1" customWidth="1"/>
    <col min="7161" max="7161" width="10.5546875" style="1" customWidth="1"/>
    <col min="7162" max="7162" width="13.6640625" style="1" customWidth="1"/>
    <col min="7163" max="7163" width="19.33203125" style="1" customWidth="1"/>
    <col min="7164" max="7164" width="20.33203125" style="1" customWidth="1"/>
    <col min="7165" max="7412" width="9.109375" style="1"/>
    <col min="7413" max="7413" width="12" style="1" customWidth="1"/>
    <col min="7414" max="7414" width="43.109375" style="1" customWidth="1"/>
    <col min="7415" max="7415" width="30.88671875" style="1" customWidth="1"/>
    <col min="7416" max="7416" width="16.5546875" style="1" customWidth="1"/>
    <col min="7417" max="7417" width="10.5546875" style="1" customWidth="1"/>
    <col min="7418" max="7418" width="13.6640625" style="1" customWidth="1"/>
    <col min="7419" max="7419" width="19.33203125" style="1" customWidth="1"/>
    <col min="7420" max="7420" width="20.33203125" style="1" customWidth="1"/>
    <col min="7421" max="7668" width="9.109375" style="1"/>
    <col min="7669" max="7669" width="12" style="1" customWidth="1"/>
    <col min="7670" max="7670" width="43.109375" style="1" customWidth="1"/>
    <col min="7671" max="7671" width="30.88671875" style="1" customWidth="1"/>
    <col min="7672" max="7672" width="16.5546875" style="1" customWidth="1"/>
    <col min="7673" max="7673" width="10.5546875" style="1" customWidth="1"/>
    <col min="7674" max="7674" width="13.6640625" style="1" customWidth="1"/>
    <col min="7675" max="7675" width="19.33203125" style="1" customWidth="1"/>
    <col min="7676" max="7676" width="20.33203125" style="1" customWidth="1"/>
    <col min="7677" max="7924" width="9.109375" style="1"/>
    <col min="7925" max="7925" width="12" style="1" customWidth="1"/>
    <col min="7926" max="7926" width="43.109375" style="1" customWidth="1"/>
    <col min="7927" max="7927" width="30.88671875" style="1" customWidth="1"/>
    <col min="7928" max="7928" width="16.5546875" style="1" customWidth="1"/>
    <col min="7929" max="7929" width="10.5546875" style="1" customWidth="1"/>
    <col min="7930" max="7930" width="13.6640625" style="1" customWidth="1"/>
    <col min="7931" max="7931" width="19.33203125" style="1" customWidth="1"/>
    <col min="7932" max="7932" width="20.33203125" style="1" customWidth="1"/>
    <col min="7933" max="8180" width="9.109375" style="1"/>
    <col min="8181" max="8181" width="12" style="1" customWidth="1"/>
    <col min="8182" max="8182" width="43.109375" style="1" customWidth="1"/>
    <col min="8183" max="8183" width="30.88671875" style="1" customWidth="1"/>
    <col min="8184" max="8184" width="16.5546875" style="1" customWidth="1"/>
    <col min="8185" max="8185" width="10.5546875" style="1" customWidth="1"/>
    <col min="8186" max="8186" width="13.6640625" style="1" customWidth="1"/>
    <col min="8187" max="8187" width="19.33203125" style="1" customWidth="1"/>
    <col min="8188" max="8188" width="20.33203125" style="1" customWidth="1"/>
    <col min="8189" max="8436" width="9.109375" style="1"/>
    <col min="8437" max="8437" width="12" style="1" customWidth="1"/>
    <col min="8438" max="8438" width="43.109375" style="1" customWidth="1"/>
    <col min="8439" max="8439" width="30.88671875" style="1" customWidth="1"/>
    <col min="8440" max="8440" width="16.5546875" style="1" customWidth="1"/>
    <col min="8441" max="8441" width="10.5546875" style="1" customWidth="1"/>
    <col min="8442" max="8442" width="13.6640625" style="1" customWidth="1"/>
    <col min="8443" max="8443" width="19.33203125" style="1" customWidth="1"/>
    <col min="8444" max="8444" width="20.33203125" style="1" customWidth="1"/>
    <col min="8445" max="8692" width="9.109375" style="1"/>
    <col min="8693" max="8693" width="12" style="1" customWidth="1"/>
    <col min="8694" max="8694" width="43.109375" style="1" customWidth="1"/>
    <col min="8695" max="8695" width="30.88671875" style="1" customWidth="1"/>
    <col min="8696" max="8696" width="16.5546875" style="1" customWidth="1"/>
    <col min="8697" max="8697" width="10.5546875" style="1" customWidth="1"/>
    <col min="8698" max="8698" width="13.6640625" style="1" customWidth="1"/>
    <col min="8699" max="8699" width="19.33203125" style="1" customWidth="1"/>
    <col min="8700" max="8700" width="20.33203125" style="1" customWidth="1"/>
    <col min="8701" max="8948" width="9.109375" style="1"/>
    <col min="8949" max="8949" width="12" style="1" customWidth="1"/>
    <col min="8950" max="8950" width="43.109375" style="1" customWidth="1"/>
    <col min="8951" max="8951" width="30.88671875" style="1" customWidth="1"/>
    <col min="8952" max="8952" width="16.5546875" style="1" customWidth="1"/>
    <col min="8953" max="8953" width="10.5546875" style="1" customWidth="1"/>
    <col min="8954" max="8954" width="13.6640625" style="1" customWidth="1"/>
    <col min="8955" max="8955" width="19.33203125" style="1" customWidth="1"/>
    <col min="8956" max="8956" width="20.33203125" style="1" customWidth="1"/>
    <col min="8957" max="9204" width="9.109375" style="1"/>
    <col min="9205" max="9205" width="12" style="1" customWidth="1"/>
    <col min="9206" max="9206" width="43.109375" style="1" customWidth="1"/>
    <col min="9207" max="9207" width="30.88671875" style="1" customWidth="1"/>
    <col min="9208" max="9208" width="16.5546875" style="1" customWidth="1"/>
    <col min="9209" max="9209" width="10.5546875" style="1" customWidth="1"/>
    <col min="9210" max="9210" width="13.6640625" style="1" customWidth="1"/>
    <col min="9211" max="9211" width="19.33203125" style="1" customWidth="1"/>
    <col min="9212" max="9212" width="20.33203125" style="1" customWidth="1"/>
    <col min="9213" max="9460" width="9.109375" style="1"/>
    <col min="9461" max="9461" width="12" style="1" customWidth="1"/>
    <col min="9462" max="9462" width="43.109375" style="1" customWidth="1"/>
    <col min="9463" max="9463" width="30.88671875" style="1" customWidth="1"/>
    <col min="9464" max="9464" width="16.5546875" style="1" customWidth="1"/>
    <col min="9465" max="9465" width="10.5546875" style="1" customWidth="1"/>
    <col min="9466" max="9466" width="13.6640625" style="1" customWidth="1"/>
    <col min="9467" max="9467" width="19.33203125" style="1" customWidth="1"/>
    <col min="9468" max="9468" width="20.33203125" style="1" customWidth="1"/>
    <col min="9469" max="9716" width="9.109375" style="1"/>
    <col min="9717" max="9717" width="12" style="1" customWidth="1"/>
    <col min="9718" max="9718" width="43.109375" style="1" customWidth="1"/>
    <col min="9719" max="9719" width="30.88671875" style="1" customWidth="1"/>
    <col min="9720" max="9720" width="16.5546875" style="1" customWidth="1"/>
    <col min="9721" max="9721" width="10.5546875" style="1" customWidth="1"/>
    <col min="9722" max="9722" width="13.6640625" style="1" customWidth="1"/>
    <col min="9723" max="9723" width="19.33203125" style="1" customWidth="1"/>
    <col min="9724" max="9724" width="20.33203125" style="1" customWidth="1"/>
    <col min="9725" max="9972" width="9.109375" style="1"/>
    <col min="9973" max="9973" width="12" style="1" customWidth="1"/>
    <col min="9974" max="9974" width="43.109375" style="1" customWidth="1"/>
    <col min="9975" max="9975" width="30.88671875" style="1" customWidth="1"/>
    <col min="9976" max="9976" width="16.5546875" style="1" customWidth="1"/>
    <col min="9977" max="9977" width="10.5546875" style="1" customWidth="1"/>
    <col min="9978" max="9978" width="13.6640625" style="1" customWidth="1"/>
    <col min="9979" max="9979" width="19.33203125" style="1" customWidth="1"/>
    <col min="9980" max="9980" width="20.33203125" style="1" customWidth="1"/>
    <col min="9981" max="10228" width="9.109375" style="1"/>
    <col min="10229" max="10229" width="12" style="1" customWidth="1"/>
    <col min="10230" max="10230" width="43.109375" style="1" customWidth="1"/>
    <col min="10231" max="10231" width="30.88671875" style="1" customWidth="1"/>
    <col min="10232" max="10232" width="16.5546875" style="1" customWidth="1"/>
    <col min="10233" max="10233" width="10.5546875" style="1" customWidth="1"/>
    <col min="10234" max="10234" width="13.6640625" style="1" customWidth="1"/>
    <col min="10235" max="10235" width="19.33203125" style="1" customWidth="1"/>
    <col min="10236" max="10236" width="20.33203125" style="1" customWidth="1"/>
    <col min="10237" max="10484" width="9.109375" style="1"/>
    <col min="10485" max="10485" width="12" style="1" customWidth="1"/>
    <col min="10486" max="10486" width="43.109375" style="1" customWidth="1"/>
    <col min="10487" max="10487" width="30.88671875" style="1" customWidth="1"/>
    <col min="10488" max="10488" width="16.5546875" style="1" customWidth="1"/>
    <col min="10489" max="10489" width="10.5546875" style="1" customWidth="1"/>
    <col min="10490" max="10490" width="13.6640625" style="1" customWidth="1"/>
    <col min="10491" max="10491" width="19.33203125" style="1" customWidth="1"/>
    <col min="10492" max="10492" width="20.33203125" style="1" customWidth="1"/>
    <col min="10493" max="10740" width="9.109375" style="1"/>
    <col min="10741" max="10741" width="12" style="1" customWidth="1"/>
    <col min="10742" max="10742" width="43.109375" style="1" customWidth="1"/>
    <col min="10743" max="10743" width="30.88671875" style="1" customWidth="1"/>
    <col min="10744" max="10744" width="16.5546875" style="1" customWidth="1"/>
    <col min="10745" max="10745" width="10.5546875" style="1" customWidth="1"/>
    <col min="10746" max="10746" width="13.6640625" style="1" customWidth="1"/>
    <col min="10747" max="10747" width="19.33203125" style="1" customWidth="1"/>
    <col min="10748" max="10748" width="20.33203125" style="1" customWidth="1"/>
    <col min="10749" max="10996" width="9.109375" style="1"/>
    <col min="10997" max="10997" width="12" style="1" customWidth="1"/>
    <col min="10998" max="10998" width="43.109375" style="1" customWidth="1"/>
    <col min="10999" max="10999" width="30.88671875" style="1" customWidth="1"/>
    <col min="11000" max="11000" width="16.5546875" style="1" customWidth="1"/>
    <col min="11001" max="11001" width="10.5546875" style="1" customWidth="1"/>
    <col min="11002" max="11002" width="13.6640625" style="1" customWidth="1"/>
    <col min="11003" max="11003" width="19.33203125" style="1" customWidth="1"/>
    <col min="11004" max="11004" width="20.33203125" style="1" customWidth="1"/>
    <col min="11005" max="11252" width="9.109375" style="1"/>
    <col min="11253" max="11253" width="12" style="1" customWidth="1"/>
    <col min="11254" max="11254" width="43.109375" style="1" customWidth="1"/>
    <col min="11255" max="11255" width="30.88671875" style="1" customWidth="1"/>
    <col min="11256" max="11256" width="16.5546875" style="1" customWidth="1"/>
    <col min="11257" max="11257" width="10.5546875" style="1" customWidth="1"/>
    <col min="11258" max="11258" width="13.6640625" style="1" customWidth="1"/>
    <col min="11259" max="11259" width="19.33203125" style="1" customWidth="1"/>
    <col min="11260" max="11260" width="20.33203125" style="1" customWidth="1"/>
    <col min="11261" max="11508" width="9.109375" style="1"/>
    <col min="11509" max="11509" width="12" style="1" customWidth="1"/>
    <col min="11510" max="11510" width="43.109375" style="1" customWidth="1"/>
    <col min="11511" max="11511" width="30.88671875" style="1" customWidth="1"/>
    <col min="11512" max="11512" width="16.5546875" style="1" customWidth="1"/>
    <col min="11513" max="11513" width="10.5546875" style="1" customWidth="1"/>
    <col min="11514" max="11514" width="13.6640625" style="1" customWidth="1"/>
    <col min="11515" max="11515" width="19.33203125" style="1" customWidth="1"/>
    <col min="11516" max="11516" width="20.33203125" style="1" customWidth="1"/>
    <col min="11517" max="11764" width="9.109375" style="1"/>
    <col min="11765" max="11765" width="12" style="1" customWidth="1"/>
    <col min="11766" max="11766" width="43.109375" style="1" customWidth="1"/>
    <col min="11767" max="11767" width="30.88671875" style="1" customWidth="1"/>
    <col min="11768" max="11768" width="16.5546875" style="1" customWidth="1"/>
    <col min="11769" max="11769" width="10.5546875" style="1" customWidth="1"/>
    <col min="11770" max="11770" width="13.6640625" style="1" customWidth="1"/>
    <col min="11771" max="11771" width="19.33203125" style="1" customWidth="1"/>
    <col min="11772" max="11772" width="20.33203125" style="1" customWidth="1"/>
    <col min="11773" max="12020" width="9.109375" style="1"/>
    <col min="12021" max="12021" width="12" style="1" customWidth="1"/>
    <col min="12022" max="12022" width="43.109375" style="1" customWidth="1"/>
    <col min="12023" max="12023" width="30.88671875" style="1" customWidth="1"/>
    <col min="12024" max="12024" width="16.5546875" style="1" customWidth="1"/>
    <col min="12025" max="12025" width="10.5546875" style="1" customWidth="1"/>
    <col min="12026" max="12026" width="13.6640625" style="1" customWidth="1"/>
    <col min="12027" max="12027" width="19.33203125" style="1" customWidth="1"/>
    <col min="12028" max="12028" width="20.33203125" style="1" customWidth="1"/>
    <col min="12029" max="12276" width="9.109375" style="1"/>
    <col min="12277" max="12277" width="12" style="1" customWidth="1"/>
    <col min="12278" max="12278" width="43.109375" style="1" customWidth="1"/>
    <col min="12279" max="12279" width="30.88671875" style="1" customWidth="1"/>
    <col min="12280" max="12280" width="16.5546875" style="1" customWidth="1"/>
    <col min="12281" max="12281" width="10.5546875" style="1" customWidth="1"/>
    <col min="12282" max="12282" width="13.6640625" style="1" customWidth="1"/>
    <col min="12283" max="12283" width="19.33203125" style="1" customWidth="1"/>
    <col min="12284" max="12284" width="20.33203125" style="1" customWidth="1"/>
    <col min="12285" max="12532" width="9.109375" style="1"/>
    <col min="12533" max="12533" width="12" style="1" customWidth="1"/>
    <col min="12534" max="12534" width="43.109375" style="1" customWidth="1"/>
    <col min="12535" max="12535" width="30.88671875" style="1" customWidth="1"/>
    <col min="12536" max="12536" width="16.5546875" style="1" customWidth="1"/>
    <col min="12537" max="12537" width="10.5546875" style="1" customWidth="1"/>
    <col min="12538" max="12538" width="13.6640625" style="1" customWidth="1"/>
    <col min="12539" max="12539" width="19.33203125" style="1" customWidth="1"/>
    <col min="12540" max="12540" width="20.33203125" style="1" customWidth="1"/>
    <col min="12541" max="12788" width="9.109375" style="1"/>
    <col min="12789" max="12789" width="12" style="1" customWidth="1"/>
    <col min="12790" max="12790" width="43.109375" style="1" customWidth="1"/>
    <col min="12791" max="12791" width="30.88671875" style="1" customWidth="1"/>
    <col min="12792" max="12792" width="16.5546875" style="1" customWidth="1"/>
    <col min="12793" max="12793" width="10.5546875" style="1" customWidth="1"/>
    <col min="12794" max="12794" width="13.6640625" style="1" customWidth="1"/>
    <col min="12795" max="12795" width="19.33203125" style="1" customWidth="1"/>
    <col min="12796" max="12796" width="20.33203125" style="1" customWidth="1"/>
    <col min="12797" max="13044" width="9.109375" style="1"/>
    <col min="13045" max="13045" width="12" style="1" customWidth="1"/>
    <col min="13046" max="13046" width="43.109375" style="1" customWidth="1"/>
    <col min="13047" max="13047" width="30.88671875" style="1" customWidth="1"/>
    <col min="13048" max="13048" width="16.5546875" style="1" customWidth="1"/>
    <col min="13049" max="13049" width="10.5546875" style="1" customWidth="1"/>
    <col min="13050" max="13050" width="13.6640625" style="1" customWidth="1"/>
    <col min="13051" max="13051" width="19.33203125" style="1" customWidth="1"/>
    <col min="13052" max="13052" width="20.33203125" style="1" customWidth="1"/>
    <col min="13053" max="13300" width="9.109375" style="1"/>
    <col min="13301" max="13301" width="12" style="1" customWidth="1"/>
    <col min="13302" max="13302" width="43.109375" style="1" customWidth="1"/>
    <col min="13303" max="13303" width="30.88671875" style="1" customWidth="1"/>
    <col min="13304" max="13304" width="16.5546875" style="1" customWidth="1"/>
    <col min="13305" max="13305" width="10.5546875" style="1" customWidth="1"/>
    <col min="13306" max="13306" width="13.6640625" style="1" customWidth="1"/>
    <col min="13307" max="13307" width="19.33203125" style="1" customWidth="1"/>
    <col min="13308" max="13308" width="20.33203125" style="1" customWidth="1"/>
    <col min="13309" max="13556" width="9.109375" style="1"/>
    <col min="13557" max="13557" width="12" style="1" customWidth="1"/>
    <col min="13558" max="13558" width="43.109375" style="1" customWidth="1"/>
    <col min="13559" max="13559" width="30.88671875" style="1" customWidth="1"/>
    <col min="13560" max="13560" width="16.5546875" style="1" customWidth="1"/>
    <col min="13561" max="13561" width="10.5546875" style="1" customWidth="1"/>
    <col min="13562" max="13562" width="13.6640625" style="1" customWidth="1"/>
    <col min="13563" max="13563" width="19.33203125" style="1" customWidth="1"/>
    <col min="13564" max="13564" width="20.33203125" style="1" customWidth="1"/>
    <col min="13565" max="13812" width="9.109375" style="1"/>
    <col min="13813" max="13813" width="12" style="1" customWidth="1"/>
    <col min="13814" max="13814" width="43.109375" style="1" customWidth="1"/>
    <col min="13815" max="13815" width="30.88671875" style="1" customWidth="1"/>
    <col min="13816" max="13816" width="16.5546875" style="1" customWidth="1"/>
    <col min="13817" max="13817" width="10.5546875" style="1" customWidth="1"/>
    <col min="13818" max="13818" width="13.6640625" style="1" customWidth="1"/>
    <col min="13819" max="13819" width="19.33203125" style="1" customWidth="1"/>
    <col min="13820" max="13820" width="20.33203125" style="1" customWidth="1"/>
    <col min="13821" max="14068" width="9.109375" style="1"/>
    <col min="14069" max="14069" width="12" style="1" customWidth="1"/>
    <col min="14070" max="14070" width="43.109375" style="1" customWidth="1"/>
    <col min="14071" max="14071" width="30.88671875" style="1" customWidth="1"/>
    <col min="14072" max="14072" width="16.5546875" style="1" customWidth="1"/>
    <col min="14073" max="14073" width="10.5546875" style="1" customWidth="1"/>
    <col min="14074" max="14074" width="13.6640625" style="1" customWidth="1"/>
    <col min="14075" max="14075" width="19.33203125" style="1" customWidth="1"/>
    <col min="14076" max="14076" width="20.33203125" style="1" customWidth="1"/>
    <col min="14077" max="14324" width="9.109375" style="1"/>
    <col min="14325" max="14325" width="12" style="1" customWidth="1"/>
    <col min="14326" max="14326" width="43.109375" style="1" customWidth="1"/>
    <col min="14327" max="14327" width="30.88671875" style="1" customWidth="1"/>
    <col min="14328" max="14328" width="16.5546875" style="1" customWidth="1"/>
    <col min="14329" max="14329" width="10.5546875" style="1" customWidth="1"/>
    <col min="14330" max="14330" width="13.6640625" style="1" customWidth="1"/>
    <col min="14331" max="14331" width="19.33203125" style="1" customWidth="1"/>
    <col min="14332" max="14332" width="20.33203125" style="1" customWidth="1"/>
    <col min="14333" max="14580" width="9.109375" style="1"/>
    <col min="14581" max="14581" width="12" style="1" customWidth="1"/>
    <col min="14582" max="14582" width="43.109375" style="1" customWidth="1"/>
    <col min="14583" max="14583" width="30.88671875" style="1" customWidth="1"/>
    <col min="14584" max="14584" width="16.5546875" style="1" customWidth="1"/>
    <col min="14585" max="14585" width="10.5546875" style="1" customWidth="1"/>
    <col min="14586" max="14586" width="13.6640625" style="1" customWidth="1"/>
    <col min="14587" max="14587" width="19.33203125" style="1" customWidth="1"/>
    <col min="14588" max="14588" width="20.33203125" style="1" customWidth="1"/>
    <col min="14589" max="14836" width="9.109375" style="1"/>
    <col min="14837" max="14837" width="12" style="1" customWidth="1"/>
    <col min="14838" max="14838" width="43.109375" style="1" customWidth="1"/>
    <col min="14839" max="14839" width="30.88671875" style="1" customWidth="1"/>
    <col min="14840" max="14840" width="16.5546875" style="1" customWidth="1"/>
    <col min="14841" max="14841" width="10.5546875" style="1" customWidth="1"/>
    <col min="14842" max="14842" width="13.6640625" style="1" customWidth="1"/>
    <col min="14843" max="14843" width="19.33203125" style="1" customWidth="1"/>
    <col min="14844" max="14844" width="20.33203125" style="1" customWidth="1"/>
    <col min="14845" max="15092" width="9.109375" style="1"/>
    <col min="15093" max="15093" width="12" style="1" customWidth="1"/>
    <col min="15094" max="15094" width="43.109375" style="1" customWidth="1"/>
    <col min="15095" max="15095" width="30.88671875" style="1" customWidth="1"/>
    <col min="15096" max="15096" width="16.5546875" style="1" customWidth="1"/>
    <col min="15097" max="15097" width="10.5546875" style="1" customWidth="1"/>
    <col min="15098" max="15098" width="13.6640625" style="1" customWidth="1"/>
    <col min="15099" max="15099" width="19.33203125" style="1" customWidth="1"/>
    <col min="15100" max="15100" width="20.33203125" style="1" customWidth="1"/>
    <col min="15101" max="15348" width="9.109375" style="1"/>
    <col min="15349" max="15349" width="12" style="1" customWidth="1"/>
    <col min="15350" max="15350" width="43.109375" style="1" customWidth="1"/>
    <col min="15351" max="15351" width="30.88671875" style="1" customWidth="1"/>
    <col min="15352" max="15352" width="16.5546875" style="1" customWidth="1"/>
    <col min="15353" max="15353" width="10.5546875" style="1" customWidth="1"/>
    <col min="15354" max="15354" width="13.6640625" style="1" customWidth="1"/>
    <col min="15355" max="15355" width="19.33203125" style="1" customWidth="1"/>
    <col min="15356" max="15356" width="20.33203125" style="1" customWidth="1"/>
    <col min="15357" max="15604" width="9.109375" style="1"/>
    <col min="15605" max="15605" width="12" style="1" customWidth="1"/>
    <col min="15606" max="15606" width="43.109375" style="1" customWidth="1"/>
    <col min="15607" max="15607" width="30.88671875" style="1" customWidth="1"/>
    <col min="15608" max="15608" width="16.5546875" style="1" customWidth="1"/>
    <col min="15609" max="15609" width="10.5546875" style="1" customWidth="1"/>
    <col min="15610" max="15610" width="13.6640625" style="1" customWidth="1"/>
    <col min="15611" max="15611" width="19.33203125" style="1" customWidth="1"/>
    <col min="15612" max="15612" width="20.33203125" style="1" customWidth="1"/>
    <col min="15613" max="15860" width="9.109375" style="1"/>
    <col min="15861" max="15861" width="12" style="1" customWidth="1"/>
    <col min="15862" max="15862" width="43.109375" style="1" customWidth="1"/>
    <col min="15863" max="15863" width="30.88671875" style="1" customWidth="1"/>
    <col min="15864" max="15864" width="16.5546875" style="1" customWidth="1"/>
    <col min="15865" max="15865" width="10.5546875" style="1" customWidth="1"/>
    <col min="15866" max="15866" width="13.6640625" style="1" customWidth="1"/>
    <col min="15867" max="15867" width="19.33203125" style="1" customWidth="1"/>
    <col min="15868" max="15868" width="20.33203125" style="1" customWidth="1"/>
    <col min="15869" max="16116" width="9.109375" style="1"/>
    <col min="16117" max="16117" width="12" style="1" customWidth="1"/>
    <col min="16118" max="16118" width="43.109375" style="1" customWidth="1"/>
    <col min="16119" max="16119" width="30.88671875" style="1" customWidth="1"/>
    <col min="16120" max="16120" width="16.5546875" style="1" customWidth="1"/>
    <col min="16121" max="16121" width="10.5546875" style="1" customWidth="1"/>
    <col min="16122" max="16122" width="13.6640625" style="1" customWidth="1"/>
    <col min="16123" max="16123" width="19.33203125" style="1" customWidth="1"/>
    <col min="16124" max="16124" width="20.33203125" style="1" customWidth="1"/>
    <col min="16125" max="16383" width="9.109375" style="1"/>
    <col min="16384" max="16384" width="9.109375" style="1" customWidth="1"/>
  </cols>
  <sheetData>
    <row r="1" spans="1:6" x14ac:dyDescent="0.25">
      <c r="A1" s="121" t="s">
        <v>81</v>
      </c>
      <c r="B1" s="121"/>
      <c r="C1" s="121"/>
      <c r="D1" s="121"/>
      <c r="E1" s="121"/>
      <c r="F1" s="121"/>
    </row>
    <row r="2" spans="1:6" ht="21" x14ac:dyDescent="0.25">
      <c r="A2" s="122" t="s">
        <v>46</v>
      </c>
      <c r="B2" s="123"/>
      <c r="C2" s="123"/>
      <c r="D2" s="123"/>
      <c r="E2" s="123"/>
      <c r="F2" s="124"/>
    </row>
    <row r="3" spans="1:6" ht="34.5" customHeight="1" x14ac:dyDescent="0.25">
      <c r="A3" s="125" t="s">
        <v>77</v>
      </c>
      <c r="B3" s="126"/>
      <c r="C3" s="126"/>
      <c r="D3" s="126"/>
      <c r="E3" s="126"/>
      <c r="F3" s="126"/>
    </row>
    <row r="4" spans="1:6" ht="14.4" thickBot="1" x14ac:dyDescent="0.3">
      <c r="A4" s="127" t="s">
        <v>47</v>
      </c>
      <c r="B4" s="127"/>
      <c r="C4" s="127"/>
      <c r="D4" s="127"/>
      <c r="E4" s="127"/>
      <c r="F4" s="127"/>
    </row>
    <row r="5" spans="1:6" ht="15.6" x14ac:dyDescent="0.25">
      <c r="A5" s="131" t="s">
        <v>48</v>
      </c>
      <c r="B5" s="132"/>
      <c r="C5" s="132"/>
      <c r="D5" s="132"/>
      <c r="E5" s="132"/>
      <c r="F5" s="133"/>
    </row>
    <row r="6" spans="1:6" ht="15.6" x14ac:dyDescent="0.25">
      <c r="A6" s="128" t="s">
        <v>67</v>
      </c>
      <c r="B6" s="129"/>
      <c r="C6" s="129"/>
      <c r="D6" s="129"/>
      <c r="E6" s="129"/>
      <c r="F6" s="130"/>
    </row>
    <row r="7" spans="1:6" ht="79.5" customHeight="1" x14ac:dyDescent="0.25">
      <c r="A7" s="71" t="s">
        <v>49</v>
      </c>
      <c r="B7" s="72" t="s">
        <v>50</v>
      </c>
      <c r="C7" s="42" t="s">
        <v>51</v>
      </c>
      <c r="D7" s="117" t="s">
        <v>52</v>
      </c>
      <c r="E7" s="118"/>
      <c r="F7" s="43" t="s">
        <v>53</v>
      </c>
    </row>
    <row r="8" spans="1:6" ht="39.75" customHeight="1" x14ac:dyDescent="0.25">
      <c r="A8" s="73" t="s">
        <v>100</v>
      </c>
      <c r="B8" s="74">
        <v>3</v>
      </c>
      <c r="C8" s="70"/>
      <c r="D8" s="119"/>
      <c r="E8" s="120"/>
      <c r="F8" s="47">
        <f>(C8+(C8*D8))*B8</f>
        <v>0</v>
      </c>
    </row>
    <row r="9" spans="1:6" ht="39" customHeight="1" x14ac:dyDescent="0.25">
      <c r="A9" s="73" t="s">
        <v>101</v>
      </c>
      <c r="B9" s="74">
        <v>7</v>
      </c>
      <c r="C9" s="70"/>
      <c r="D9" s="119"/>
      <c r="E9" s="120"/>
      <c r="F9" s="47">
        <f>(C9+(C9*D9))*B9</f>
        <v>0</v>
      </c>
    </row>
    <row r="10" spans="1:6" ht="15.6" x14ac:dyDescent="0.25">
      <c r="A10" s="155" t="s">
        <v>68</v>
      </c>
      <c r="B10" s="156"/>
      <c r="C10" s="157"/>
      <c r="D10" s="157"/>
      <c r="E10" s="157"/>
      <c r="F10" s="158"/>
    </row>
    <row r="11" spans="1:6" ht="41.4" x14ac:dyDescent="0.25">
      <c r="A11" s="41" t="s">
        <v>54</v>
      </c>
      <c r="B11" s="42" t="s">
        <v>50</v>
      </c>
      <c r="C11" s="42" t="s">
        <v>51</v>
      </c>
      <c r="D11" s="117" t="s">
        <v>52</v>
      </c>
      <c r="E11" s="118"/>
      <c r="F11" s="43" t="s">
        <v>53</v>
      </c>
    </row>
    <row r="12" spans="1:6" ht="22.2" customHeight="1" x14ac:dyDescent="0.25">
      <c r="A12" s="69" t="s">
        <v>71</v>
      </c>
      <c r="B12" s="69">
        <v>1</v>
      </c>
      <c r="C12" s="51"/>
      <c r="D12" s="119"/>
      <c r="E12" s="120"/>
      <c r="F12" s="47">
        <f>(C12+(C12*D12))*B12</f>
        <v>0</v>
      </c>
    </row>
    <row r="13" spans="1:6" x14ac:dyDescent="0.25">
      <c r="A13" s="150" t="s">
        <v>55</v>
      </c>
      <c r="B13" s="151"/>
      <c r="C13" s="151"/>
      <c r="D13" s="151"/>
      <c r="E13" s="151"/>
      <c r="F13" s="48">
        <f>SUM(F8:F9,F12:F12)</f>
        <v>0</v>
      </c>
    </row>
    <row r="14" spans="1:6" ht="15.6" x14ac:dyDescent="0.25">
      <c r="A14" s="152" t="s">
        <v>56</v>
      </c>
      <c r="B14" s="153"/>
      <c r="C14" s="153"/>
      <c r="D14" s="153"/>
      <c r="E14" s="153"/>
      <c r="F14" s="154"/>
    </row>
    <row r="15" spans="1:6" ht="14.4" thickBot="1" x14ac:dyDescent="0.3">
      <c r="A15" s="44" t="s">
        <v>45</v>
      </c>
      <c r="B15" s="45" t="s">
        <v>14</v>
      </c>
      <c r="C15" s="45" t="s">
        <v>57</v>
      </c>
      <c r="D15" s="159" t="s">
        <v>58</v>
      </c>
      <c r="E15" s="160"/>
      <c r="F15" s="46" t="s">
        <v>59</v>
      </c>
    </row>
    <row r="16" spans="1:6" ht="14.4" thickBot="1" x14ac:dyDescent="0.3">
      <c r="A16" s="75" t="s">
        <v>102</v>
      </c>
      <c r="B16" s="52"/>
      <c r="C16" s="52"/>
      <c r="D16" s="115"/>
      <c r="E16" s="116"/>
      <c r="F16" s="47">
        <f>C16*D16</f>
        <v>0</v>
      </c>
    </row>
    <row r="17" spans="1:6" ht="25.2" customHeight="1" thickBot="1" x14ac:dyDescent="0.3">
      <c r="A17" s="76" t="s">
        <v>103</v>
      </c>
      <c r="B17" s="52"/>
      <c r="C17" s="52"/>
      <c r="D17" s="115"/>
      <c r="E17" s="116"/>
      <c r="F17" s="47">
        <f t="shared" ref="F17:F50" si="0">C17*D17</f>
        <v>0</v>
      </c>
    </row>
    <row r="18" spans="1:6" ht="14.4" thickBot="1" x14ac:dyDescent="0.3">
      <c r="A18" s="76" t="s">
        <v>104</v>
      </c>
      <c r="B18" s="52"/>
      <c r="C18" s="52"/>
      <c r="D18" s="115"/>
      <c r="E18" s="116"/>
      <c r="F18" s="47">
        <f t="shared" si="0"/>
        <v>0</v>
      </c>
    </row>
    <row r="19" spans="1:6" ht="14.4" thickBot="1" x14ac:dyDescent="0.3">
      <c r="A19" s="76" t="s">
        <v>105</v>
      </c>
      <c r="B19" s="52"/>
      <c r="C19" s="52"/>
      <c r="D19" s="115"/>
      <c r="E19" s="116"/>
      <c r="F19" s="47">
        <f t="shared" si="0"/>
        <v>0</v>
      </c>
    </row>
    <row r="20" spans="1:6" ht="28.2" thickBot="1" x14ac:dyDescent="0.3">
      <c r="A20" s="77" t="s">
        <v>106</v>
      </c>
      <c r="B20" s="52"/>
      <c r="C20" s="52"/>
      <c r="D20" s="115"/>
      <c r="E20" s="116"/>
      <c r="F20" s="47">
        <f t="shared" si="0"/>
        <v>0</v>
      </c>
    </row>
    <row r="21" spans="1:6" ht="14.4" thickBot="1" x14ac:dyDescent="0.3">
      <c r="A21" s="77" t="s">
        <v>107</v>
      </c>
      <c r="B21" s="52"/>
      <c r="C21" s="52"/>
      <c r="D21" s="115"/>
      <c r="E21" s="116"/>
      <c r="F21" s="47">
        <f t="shared" si="0"/>
        <v>0</v>
      </c>
    </row>
    <row r="22" spans="1:6" ht="14.4" thickBot="1" x14ac:dyDescent="0.3">
      <c r="A22" s="77" t="s">
        <v>108</v>
      </c>
      <c r="B22" s="52"/>
      <c r="C22" s="52"/>
      <c r="D22" s="115"/>
      <c r="E22" s="116"/>
      <c r="F22" s="47">
        <f t="shared" si="0"/>
        <v>0</v>
      </c>
    </row>
    <row r="23" spans="1:6" ht="28.2" thickBot="1" x14ac:dyDescent="0.3">
      <c r="A23" s="77" t="s">
        <v>109</v>
      </c>
      <c r="B23" s="52"/>
      <c r="C23" s="52"/>
      <c r="D23" s="115"/>
      <c r="E23" s="116"/>
      <c r="F23" s="47">
        <f t="shared" si="0"/>
        <v>0</v>
      </c>
    </row>
    <row r="24" spans="1:6" ht="14.4" thickBot="1" x14ac:dyDescent="0.3">
      <c r="A24" s="77" t="s">
        <v>110</v>
      </c>
      <c r="B24" s="52"/>
      <c r="C24" s="52"/>
      <c r="D24" s="115"/>
      <c r="E24" s="116"/>
      <c r="F24" s="47">
        <f t="shared" si="0"/>
        <v>0</v>
      </c>
    </row>
    <row r="25" spans="1:6" ht="14.4" thickBot="1" x14ac:dyDescent="0.3">
      <c r="A25" s="77" t="s">
        <v>111</v>
      </c>
      <c r="B25" s="52"/>
      <c r="C25" s="52"/>
      <c r="D25" s="115"/>
      <c r="E25" s="116"/>
      <c r="F25" s="47">
        <f t="shared" si="0"/>
        <v>0</v>
      </c>
    </row>
    <row r="26" spans="1:6" ht="14.4" thickBot="1" x14ac:dyDescent="0.3">
      <c r="A26" s="77" t="s">
        <v>112</v>
      </c>
      <c r="B26" s="52"/>
      <c r="C26" s="52"/>
      <c r="D26" s="115"/>
      <c r="E26" s="116"/>
      <c r="F26" s="47">
        <f t="shared" si="0"/>
        <v>0</v>
      </c>
    </row>
    <row r="27" spans="1:6" ht="19.8" customHeight="1" thickBot="1" x14ac:dyDescent="0.3">
      <c r="A27" s="77" t="s">
        <v>113</v>
      </c>
      <c r="B27" s="52"/>
      <c r="C27" s="52"/>
      <c r="D27" s="115"/>
      <c r="E27" s="116"/>
      <c r="F27" s="47">
        <f t="shared" si="0"/>
        <v>0</v>
      </c>
    </row>
    <row r="28" spans="1:6" ht="19.8" customHeight="1" thickBot="1" x14ac:dyDescent="0.3">
      <c r="A28" s="76" t="s">
        <v>114</v>
      </c>
      <c r="B28" s="52"/>
      <c r="C28" s="52"/>
      <c r="D28" s="115"/>
      <c r="E28" s="116"/>
      <c r="F28" s="47">
        <f t="shared" si="0"/>
        <v>0</v>
      </c>
    </row>
    <row r="29" spans="1:6" ht="24" customHeight="1" thickBot="1" x14ac:dyDescent="0.3">
      <c r="A29" s="76" t="s">
        <v>115</v>
      </c>
      <c r="B29" s="52"/>
      <c r="C29" s="52"/>
      <c r="D29" s="115"/>
      <c r="E29" s="116"/>
      <c r="F29" s="47">
        <f t="shared" si="0"/>
        <v>0</v>
      </c>
    </row>
    <row r="30" spans="1:6" ht="28.2" thickBot="1" x14ac:dyDescent="0.3">
      <c r="A30" s="76" t="s">
        <v>116</v>
      </c>
      <c r="B30" s="52"/>
      <c r="C30" s="52"/>
      <c r="D30" s="115"/>
      <c r="E30" s="116"/>
      <c r="F30" s="47">
        <f t="shared" si="0"/>
        <v>0</v>
      </c>
    </row>
    <row r="31" spans="1:6" ht="14.4" thickBot="1" x14ac:dyDescent="0.3">
      <c r="A31" s="76" t="s">
        <v>117</v>
      </c>
      <c r="B31" s="52"/>
      <c r="C31" s="52"/>
      <c r="D31" s="115"/>
      <c r="E31" s="116"/>
      <c r="F31" s="47">
        <f t="shared" si="0"/>
        <v>0</v>
      </c>
    </row>
    <row r="32" spans="1:6" ht="14.4" thickBot="1" x14ac:dyDescent="0.3">
      <c r="A32" s="76" t="s">
        <v>118</v>
      </c>
      <c r="B32" s="52"/>
      <c r="C32" s="52"/>
      <c r="D32" s="115"/>
      <c r="E32" s="116"/>
      <c r="F32" s="47">
        <f t="shared" si="0"/>
        <v>0</v>
      </c>
    </row>
    <row r="33" spans="1:6" ht="14.4" thickBot="1" x14ac:dyDescent="0.3">
      <c r="A33" s="76" t="s">
        <v>119</v>
      </c>
      <c r="B33" s="52"/>
      <c r="C33" s="52"/>
      <c r="D33" s="115"/>
      <c r="E33" s="116"/>
      <c r="F33" s="47">
        <f t="shared" si="0"/>
        <v>0</v>
      </c>
    </row>
    <row r="34" spans="1:6" ht="14.4" thickBot="1" x14ac:dyDescent="0.3">
      <c r="A34" s="76" t="s">
        <v>120</v>
      </c>
      <c r="B34" s="52"/>
      <c r="C34" s="52"/>
      <c r="D34" s="115"/>
      <c r="E34" s="116"/>
      <c r="F34" s="47">
        <f t="shared" si="0"/>
        <v>0</v>
      </c>
    </row>
    <row r="35" spans="1:6" ht="14.4" thickBot="1" x14ac:dyDescent="0.3">
      <c r="A35" s="76" t="s">
        <v>121</v>
      </c>
      <c r="B35" s="52"/>
      <c r="C35" s="52"/>
      <c r="D35" s="115"/>
      <c r="E35" s="116"/>
      <c r="F35" s="47">
        <f t="shared" si="0"/>
        <v>0</v>
      </c>
    </row>
    <row r="36" spans="1:6" ht="14.4" thickBot="1" x14ac:dyDescent="0.3">
      <c r="A36" s="76" t="s">
        <v>122</v>
      </c>
      <c r="B36" s="52"/>
      <c r="C36" s="52"/>
      <c r="D36" s="115"/>
      <c r="E36" s="116"/>
      <c r="F36" s="47">
        <f t="shared" si="0"/>
        <v>0</v>
      </c>
    </row>
    <row r="37" spans="1:6" ht="14.4" thickBot="1" x14ac:dyDescent="0.3">
      <c r="A37" s="76" t="s">
        <v>123</v>
      </c>
      <c r="B37" s="52"/>
      <c r="C37" s="52"/>
      <c r="D37" s="115"/>
      <c r="E37" s="116"/>
      <c r="F37" s="47">
        <f t="shared" si="0"/>
        <v>0</v>
      </c>
    </row>
    <row r="38" spans="1:6" ht="14.4" thickBot="1" x14ac:dyDescent="0.3">
      <c r="A38" s="76" t="s">
        <v>124</v>
      </c>
      <c r="B38" s="52"/>
      <c r="C38" s="52"/>
      <c r="D38" s="115"/>
      <c r="E38" s="116"/>
      <c r="F38" s="47">
        <f t="shared" si="0"/>
        <v>0</v>
      </c>
    </row>
    <row r="39" spans="1:6" ht="14.4" thickBot="1" x14ac:dyDescent="0.3">
      <c r="A39" s="76" t="s">
        <v>125</v>
      </c>
      <c r="B39" s="52"/>
      <c r="C39" s="52"/>
      <c r="D39" s="115"/>
      <c r="E39" s="116"/>
      <c r="F39" s="47">
        <f t="shared" si="0"/>
        <v>0</v>
      </c>
    </row>
    <row r="40" spans="1:6" ht="28.2" thickBot="1" x14ac:dyDescent="0.3">
      <c r="A40" s="76" t="s">
        <v>126</v>
      </c>
      <c r="B40" s="52"/>
      <c r="C40" s="52"/>
      <c r="D40" s="115"/>
      <c r="E40" s="116"/>
      <c r="F40" s="47">
        <f t="shared" si="0"/>
        <v>0</v>
      </c>
    </row>
    <row r="41" spans="1:6" ht="14.4" thickBot="1" x14ac:dyDescent="0.3">
      <c r="A41" s="76" t="s">
        <v>127</v>
      </c>
      <c r="B41" s="52"/>
      <c r="C41" s="52"/>
      <c r="D41" s="115"/>
      <c r="E41" s="116"/>
      <c r="F41" s="47">
        <f t="shared" si="0"/>
        <v>0</v>
      </c>
    </row>
    <row r="42" spans="1:6" ht="28.2" thickBot="1" x14ac:dyDescent="0.3">
      <c r="A42" s="76" t="s">
        <v>128</v>
      </c>
      <c r="B42" s="52"/>
      <c r="C42" s="52"/>
      <c r="D42" s="115"/>
      <c r="E42" s="116"/>
      <c r="F42" s="47">
        <f t="shared" si="0"/>
        <v>0</v>
      </c>
    </row>
    <row r="43" spans="1:6" ht="25.2" customHeight="1" thickBot="1" x14ac:dyDescent="0.3">
      <c r="A43" s="76" t="s">
        <v>129</v>
      </c>
      <c r="B43" s="52"/>
      <c r="C43" s="52"/>
      <c r="D43" s="115"/>
      <c r="E43" s="116"/>
      <c r="F43" s="47">
        <f t="shared" si="0"/>
        <v>0</v>
      </c>
    </row>
    <row r="44" spans="1:6" ht="14.4" thickBot="1" x14ac:dyDescent="0.3">
      <c r="A44" s="76" t="s">
        <v>130</v>
      </c>
      <c r="B44" s="52"/>
      <c r="C44" s="52"/>
      <c r="D44" s="115"/>
      <c r="E44" s="116"/>
      <c r="F44" s="47">
        <f t="shared" si="0"/>
        <v>0</v>
      </c>
    </row>
    <row r="45" spans="1:6" ht="14.4" thickBot="1" x14ac:dyDescent="0.3">
      <c r="A45" s="76" t="s">
        <v>131</v>
      </c>
      <c r="B45" s="52"/>
      <c r="C45" s="52"/>
      <c r="D45" s="115"/>
      <c r="E45" s="116"/>
      <c r="F45" s="47">
        <f t="shared" si="0"/>
        <v>0</v>
      </c>
    </row>
    <row r="46" spans="1:6" ht="14.4" thickBot="1" x14ac:dyDescent="0.3">
      <c r="A46" s="76" t="s">
        <v>132</v>
      </c>
      <c r="B46" s="52"/>
      <c r="C46" s="52"/>
      <c r="D46" s="115"/>
      <c r="E46" s="116"/>
      <c r="F46" s="47">
        <f t="shared" si="0"/>
        <v>0</v>
      </c>
    </row>
    <row r="47" spans="1:6" ht="28.2" thickBot="1" x14ac:dyDescent="0.3">
      <c r="A47" s="76" t="s">
        <v>133</v>
      </c>
      <c r="B47" s="52"/>
      <c r="C47" s="52"/>
      <c r="D47" s="115"/>
      <c r="E47" s="116"/>
      <c r="F47" s="47">
        <f t="shared" si="0"/>
        <v>0</v>
      </c>
    </row>
    <row r="48" spans="1:6" ht="14.4" thickBot="1" x14ac:dyDescent="0.3">
      <c r="A48" s="76" t="s">
        <v>134</v>
      </c>
      <c r="B48" s="52"/>
      <c r="C48" s="52"/>
      <c r="D48" s="115"/>
      <c r="E48" s="116"/>
      <c r="F48" s="47">
        <f t="shared" si="0"/>
        <v>0</v>
      </c>
    </row>
    <row r="49" spans="1:6" ht="14.4" thickBot="1" x14ac:dyDescent="0.3">
      <c r="A49" s="76" t="s">
        <v>135</v>
      </c>
      <c r="B49" s="52"/>
      <c r="C49" s="52"/>
      <c r="D49" s="115"/>
      <c r="E49" s="116"/>
      <c r="F49" s="47">
        <f t="shared" si="0"/>
        <v>0</v>
      </c>
    </row>
    <row r="50" spans="1:6" ht="14.4" thickBot="1" x14ac:dyDescent="0.3">
      <c r="A50" s="76" t="s">
        <v>136</v>
      </c>
      <c r="B50" s="52"/>
      <c r="C50" s="52"/>
      <c r="D50" s="115"/>
      <c r="E50" s="116"/>
      <c r="F50" s="47">
        <f t="shared" si="0"/>
        <v>0</v>
      </c>
    </row>
    <row r="51" spans="1:6" x14ac:dyDescent="0.25">
      <c r="A51" s="110" t="s">
        <v>60</v>
      </c>
      <c r="B51" s="111"/>
      <c r="C51" s="111"/>
      <c r="D51" s="111"/>
      <c r="E51" s="111"/>
      <c r="F51" s="49">
        <f>SUM(F16:F50)</f>
        <v>0</v>
      </c>
    </row>
    <row r="52" spans="1:6" ht="29.25" customHeight="1" x14ac:dyDescent="0.25">
      <c r="A52" s="112" t="s">
        <v>61</v>
      </c>
      <c r="B52" s="113"/>
      <c r="C52" s="113"/>
      <c r="D52" s="113"/>
      <c r="E52" s="113"/>
      <c r="F52" s="114"/>
    </row>
    <row r="53" spans="1:6" x14ac:dyDescent="0.25">
      <c r="A53" s="148" t="s">
        <v>62</v>
      </c>
      <c r="B53" s="149"/>
      <c r="C53" s="36" t="s">
        <v>14</v>
      </c>
      <c r="D53" s="140" t="s">
        <v>15</v>
      </c>
      <c r="E53" s="141"/>
      <c r="F53" s="35" t="s">
        <v>16</v>
      </c>
    </row>
    <row r="54" spans="1:6" x14ac:dyDescent="0.25">
      <c r="A54" s="144"/>
      <c r="B54" s="143"/>
      <c r="C54" s="53"/>
      <c r="D54" s="142"/>
      <c r="E54" s="143"/>
      <c r="F54" s="54"/>
    </row>
    <row r="55" spans="1:6" x14ac:dyDescent="0.25">
      <c r="A55" s="144"/>
      <c r="B55" s="143"/>
      <c r="C55" s="53"/>
      <c r="D55" s="142"/>
      <c r="E55" s="143"/>
      <c r="F55" s="54"/>
    </row>
    <row r="56" spans="1:6" x14ac:dyDescent="0.25">
      <c r="A56" s="144"/>
      <c r="B56" s="143"/>
      <c r="C56" s="53"/>
      <c r="D56" s="142"/>
      <c r="E56" s="143"/>
      <c r="F56" s="54"/>
    </row>
    <row r="57" spans="1:6" x14ac:dyDescent="0.25">
      <c r="A57" s="55"/>
      <c r="B57" s="56"/>
      <c r="C57" s="53"/>
      <c r="D57" s="142"/>
      <c r="E57" s="143"/>
      <c r="F57" s="54"/>
    </row>
    <row r="58" spans="1:6" x14ac:dyDescent="0.25">
      <c r="A58" s="145" t="s">
        <v>63</v>
      </c>
      <c r="B58" s="146"/>
      <c r="C58" s="146"/>
      <c r="D58" s="146"/>
      <c r="E58" s="147"/>
      <c r="F58" s="49">
        <f>SUM(F54:F57)</f>
        <v>0</v>
      </c>
    </row>
    <row r="59" spans="1:6" ht="15.6" x14ac:dyDescent="0.25">
      <c r="A59" s="138" t="s">
        <v>64</v>
      </c>
      <c r="B59" s="138"/>
      <c r="C59" s="138"/>
      <c r="D59" s="138"/>
      <c r="E59" s="138"/>
      <c r="F59" s="50">
        <f>SUM(F13,F51,F58,)</f>
        <v>0</v>
      </c>
    </row>
    <row r="60" spans="1:6" x14ac:dyDescent="0.25">
      <c r="A60" s="139" t="s">
        <v>65</v>
      </c>
      <c r="B60" s="138"/>
      <c r="C60" s="138"/>
      <c r="D60" s="138"/>
      <c r="E60" s="138"/>
      <c r="F60" s="57"/>
    </row>
    <row r="61" spans="1:6" x14ac:dyDescent="0.25">
      <c r="A61" s="134" t="s">
        <v>66</v>
      </c>
      <c r="B61" s="135"/>
      <c r="C61" s="135"/>
      <c r="D61" s="135"/>
      <c r="E61" s="136"/>
      <c r="F61" s="57"/>
    </row>
    <row r="62" spans="1:6" ht="27.75" customHeight="1" thickBot="1" x14ac:dyDescent="0.3">
      <c r="A62" s="137" t="s">
        <v>72</v>
      </c>
      <c r="B62" s="137"/>
      <c r="C62" s="137"/>
      <c r="D62" s="137"/>
      <c r="E62" s="137"/>
      <c r="F62" s="68">
        <f>F59+(F59*F60)+(F59*F61)</f>
        <v>0</v>
      </c>
    </row>
    <row r="66" ht="15.75" customHeight="1" x14ac:dyDescent="0.25"/>
    <row r="80" ht="15.75" customHeight="1" x14ac:dyDescent="0.25"/>
    <row r="84" ht="15" customHeight="1" x14ac:dyDescent="0.25"/>
  </sheetData>
  <mergeCells count="66">
    <mergeCell ref="D24:E24"/>
    <mergeCell ref="D48:E48"/>
    <mergeCell ref="D50:E50"/>
    <mergeCell ref="D49:E49"/>
    <mergeCell ref="D43:E43"/>
    <mergeCell ref="D44:E44"/>
    <mergeCell ref="D45:E45"/>
    <mergeCell ref="D46:E46"/>
    <mergeCell ref="D47:E47"/>
    <mergeCell ref="D25:E25"/>
    <mergeCell ref="D27:E27"/>
    <mergeCell ref="D28:E28"/>
    <mergeCell ref="D29:E29"/>
    <mergeCell ref="D30:E30"/>
    <mergeCell ref="D26:E26"/>
    <mergeCell ref="A13:E13"/>
    <mergeCell ref="A14:F14"/>
    <mergeCell ref="A10:F10"/>
    <mergeCell ref="D22:E22"/>
    <mergeCell ref="D23:E23"/>
    <mergeCell ref="D16:E16"/>
    <mergeCell ref="D15:E15"/>
    <mergeCell ref="D17:E17"/>
    <mergeCell ref="D18:E18"/>
    <mergeCell ref="D19:E19"/>
    <mergeCell ref="D20:E20"/>
    <mergeCell ref="D21:E21"/>
    <mergeCell ref="A61:E61"/>
    <mergeCell ref="A62:E62"/>
    <mergeCell ref="A59:E59"/>
    <mergeCell ref="A60:E60"/>
    <mergeCell ref="D53:E53"/>
    <mergeCell ref="D54:E54"/>
    <mergeCell ref="D55:E55"/>
    <mergeCell ref="A55:B55"/>
    <mergeCell ref="A56:B56"/>
    <mergeCell ref="D57:E57"/>
    <mergeCell ref="A58:E58"/>
    <mergeCell ref="A53:B53"/>
    <mergeCell ref="A54:B54"/>
    <mergeCell ref="D56:E56"/>
    <mergeCell ref="A1:F1"/>
    <mergeCell ref="A2:F2"/>
    <mergeCell ref="A3:F3"/>
    <mergeCell ref="A4:F4"/>
    <mergeCell ref="A6:F6"/>
    <mergeCell ref="A5:F5"/>
    <mergeCell ref="D7:E7"/>
    <mergeCell ref="D8:E8"/>
    <mergeCell ref="D9:E9"/>
    <mergeCell ref="D11:E11"/>
    <mergeCell ref="D12:E12"/>
    <mergeCell ref="A51:E51"/>
    <mergeCell ref="A52:F52"/>
    <mergeCell ref="D31:E31"/>
    <mergeCell ref="D32:E32"/>
    <mergeCell ref="D33:E33"/>
    <mergeCell ref="D34:E34"/>
    <mergeCell ref="D35:E35"/>
    <mergeCell ref="D36:E36"/>
    <mergeCell ref="D37:E37"/>
    <mergeCell ref="D38:E38"/>
    <mergeCell ref="D39:E39"/>
    <mergeCell ref="D40:E40"/>
    <mergeCell ref="D41:E41"/>
    <mergeCell ref="D42:E4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024BCC-8118-4117-8151-6D3EC9C2A281}">
  <dimension ref="A1:E12"/>
  <sheetViews>
    <sheetView topLeftCell="A7" workbookViewId="0">
      <selection activeCell="B23" sqref="B23"/>
    </sheetView>
  </sheetViews>
  <sheetFormatPr defaultRowHeight="14.4" x14ac:dyDescent="0.3"/>
  <cols>
    <col min="1" max="1" width="41.88671875" customWidth="1"/>
    <col min="2" max="2" width="20" customWidth="1"/>
    <col min="3" max="3" width="21" customWidth="1"/>
    <col min="4" max="4" width="23.5546875" customWidth="1"/>
    <col min="5" max="5" width="26.5546875" customWidth="1"/>
  </cols>
  <sheetData>
    <row r="1" spans="1:5" ht="55.2" x14ac:dyDescent="0.3">
      <c r="A1" s="80" t="s">
        <v>82</v>
      </c>
      <c r="B1" s="80" t="s">
        <v>19</v>
      </c>
      <c r="C1" s="80" t="s">
        <v>98</v>
      </c>
      <c r="D1" s="80" t="s">
        <v>83</v>
      </c>
      <c r="E1" s="80" t="s">
        <v>84</v>
      </c>
    </row>
    <row r="2" spans="1:5" ht="57.6" customHeight="1" x14ac:dyDescent="0.3">
      <c r="A2" s="81" t="s">
        <v>85</v>
      </c>
      <c r="B2" s="82" t="s">
        <v>86</v>
      </c>
      <c r="C2" s="82"/>
      <c r="D2" s="83">
        <v>0</v>
      </c>
      <c r="E2" s="83">
        <f>D2*C2</f>
        <v>0</v>
      </c>
    </row>
    <row r="3" spans="1:5" ht="46.8" customHeight="1" x14ac:dyDescent="0.3">
      <c r="A3" s="81" t="s">
        <v>87</v>
      </c>
      <c r="B3" s="82" t="s">
        <v>86</v>
      </c>
      <c r="C3" s="82"/>
      <c r="D3" s="83">
        <v>0</v>
      </c>
      <c r="E3" s="83">
        <f t="shared" ref="E3:E12" si="0">D3*C3</f>
        <v>0</v>
      </c>
    </row>
    <row r="4" spans="1:5" ht="44.4" customHeight="1" x14ac:dyDescent="0.3">
      <c r="A4" s="81" t="s">
        <v>88</v>
      </c>
      <c r="B4" s="82" t="s">
        <v>89</v>
      </c>
      <c r="C4" s="82"/>
      <c r="D4" s="83">
        <v>0</v>
      </c>
      <c r="E4" s="83">
        <f t="shared" si="0"/>
        <v>0</v>
      </c>
    </row>
    <row r="5" spans="1:5" ht="21.6" customHeight="1" x14ac:dyDescent="0.3">
      <c r="A5" s="81" t="s">
        <v>90</v>
      </c>
      <c r="B5" s="82" t="s">
        <v>89</v>
      </c>
      <c r="C5" s="82"/>
      <c r="D5" s="83">
        <v>0</v>
      </c>
      <c r="E5" s="83">
        <f t="shared" si="0"/>
        <v>0</v>
      </c>
    </row>
    <row r="6" spans="1:5" x14ac:dyDescent="0.3">
      <c r="A6" s="81" t="s">
        <v>91</v>
      </c>
      <c r="B6" s="82" t="s">
        <v>89</v>
      </c>
      <c r="C6" s="82"/>
      <c r="D6" s="83">
        <v>0</v>
      </c>
      <c r="E6" s="83">
        <f t="shared" si="0"/>
        <v>0</v>
      </c>
    </row>
    <row r="7" spans="1:5" ht="31.2" customHeight="1" x14ac:dyDescent="0.3">
      <c r="A7" s="81" t="s">
        <v>8</v>
      </c>
      <c r="B7" s="82" t="s">
        <v>86</v>
      </c>
      <c r="C7" s="82"/>
      <c r="D7" s="83">
        <v>0</v>
      </c>
      <c r="E7" s="83">
        <f t="shared" si="0"/>
        <v>0</v>
      </c>
    </row>
    <row r="8" spans="1:5" ht="69.599999999999994" customHeight="1" x14ac:dyDescent="0.3">
      <c r="A8" s="81" t="s">
        <v>92</v>
      </c>
      <c r="B8" s="82" t="s">
        <v>86</v>
      </c>
      <c r="C8" s="82"/>
      <c r="D8" s="83">
        <v>0</v>
      </c>
      <c r="E8" s="83">
        <f t="shared" si="0"/>
        <v>0</v>
      </c>
    </row>
    <row r="9" spans="1:5" ht="52.2" customHeight="1" x14ac:dyDescent="0.3">
      <c r="A9" s="81" t="s">
        <v>93</v>
      </c>
      <c r="B9" s="82" t="s">
        <v>94</v>
      </c>
      <c r="C9" s="82"/>
      <c r="D9" s="83">
        <v>0</v>
      </c>
      <c r="E9" s="83">
        <f t="shared" si="0"/>
        <v>0</v>
      </c>
    </row>
    <row r="10" spans="1:5" ht="46.2" customHeight="1" x14ac:dyDescent="0.3">
      <c r="A10" s="81" t="s">
        <v>95</v>
      </c>
      <c r="B10" s="82" t="s">
        <v>94</v>
      </c>
      <c r="C10" s="82"/>
      <c r="D10" s="83">
        <v>0</v>
      </c>
      <c r="E10" s="83">
        <f t="shared" si="0"/>
        <v>0</v>
      </c>
    </row>
    <row r="11" spans="1:5" x14ac:dyDescent="0.3">
      <c r="A11" s="81" t="s">
        <v>96</v>
      </c>
      <c r="B11" s="82" t="s">
        <v>86</v>
      </c>
      <c r="C11" s="82"/>
      <c r="D11" s="83">
        <v>0</v>
      </c>
      <c r="E11" s="83">
        <f t="shared" si="0"/>
        <v>0</v>
      </c>
    </row>
    <row r="12" spans="1:5" x14ac:dyDescent="0.3">
      <c r="A12" s="84" t="s">
        <v>97</v>
      </c>
      <c r="B12" s="82" t="s">
        <v>86</v>
      </c>
      <c r="C12" s="82"/>
      <c r="D12" s="83">
        <v>0</v>
      </c>
      <c r="E12" s="83">
        <f t="shared" si="0"/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C7:E8"/>
  <sheetViews>
    <sheetView workbookViewId="0">
      <selection activeCell="E8" sqref="E8"/>
    </sheetView>
  </sheetViews>
  <sheetFormatPr defaultRowHeight="14.4" x14ac:dyDescent="0.3"/>
  <sheetData>
    <row r="7" spans="3:5" x14ac:dyDescent="0.3">
      <c r="C7" t="s">
        <v>0</v>
      </c>
      <c r="E7" t="s">
        <v>3</v>
      </c>
    </row>
    <row r="8" spans="3:5" x14ac:dyDescent="0.3">
      <c r="C8" t="s">
        <v>1</v>
      </c>
      <c r="E8" t="s">
        <v>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Расчет цены договора</vt:lpstr>
      <vt:lpstr>Свод</vt:lpstr>
      <vt:lpstr>Стуктура цены</vt:lpstr>
      <vt:lpstr>Стоимость дополнительных услуг 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2024-12-09T12:30:08Z</dcterms:modified>
</cp:coreProperties>
</file>