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1202. Мусор\на площадку\"/>
    </mc:Choice>
  </mc:AlternateContent>
  <xr:revisionPtr revIDLastSave="0" documentId="13_ncr:1_{02759899-F96A-4623-823F-18BDB28DCA70}" xr6:coauthVersionLast="36" xr6:coauthVersionMax="47" xr10:uidLastSave="{00000000-0000-0000-0000-000000000000}"/>
  <bookViews>
    <workbookView xWindow="20916" yWindow="2856" windowWidth="18540" windowHeight="15552" xr2:uid="{6E91B62D-99AD-471D-BCF5-E9C4AE829201}"/>
  </bookViews>
  <sheets>
    <sheet name="структура цены " sheetId="1" r:id="rId1"/>
    <sheet name="перечень отходов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F73" i="1"/>
  <c r="F36" i="1"/>
  <c r="F24" i="1"/>
  <c r="F23" i="1"/>
  <c r="F18" i="1"/>
  <c r="F17" i="1"/>
  <c r="H17" i="1" s="1"/>
  <c r="F20" i="1" l="1"/>
  <c r="F21" i="1"/>
  <c r="F22" i="1"/>
  <c r="F25" i="1"/>
  <c r="F26" i="1"/>
  <c r="F27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19" i="1"/>
  <c r="H18" i="1" l="1"/>
  <c r="H19" i="1" l="1"/>
  <c r="H76" i="1" l="1"/>
  <c r="H75" i="1"/>
  <c r="H74" i="1"/>
  <c r="H72" i="1"/>
  <c r="H71" i="1"/>
  <c r="H70" i="1"/>
  <c r="H69" i="1"/>
  <c r="H62" i="1"/>
  <c r="H61" i="1"/>
  <c r="H53" i="1"/>
  <c r="H51" i="1"/>
  <c r="H50" i="1"/>
  <c r="H47" i="1"/>
  <c r="H46" i="1"/>
  <c r="H45" i="1"/>
  <c r="H43" i="1"/>
  <c r="H42" i="1"/>
  <c r="H38" i="1"/>
  <c r="H37" i="1"/>
  <c r="H34" i="1"/>
  <c r="H29" i="1"/>
  <c r="H21" i="1"/>
  <c r="H36" i="1" l="1"/>
  <c r="H52" i="1"/>
  <c r="H68" i="1"/>
  <c r="H30" i="1"/>
  <c r="H23" i="1"/>
  <c r="H31" i="1"/>
  <c r="H39" i="1"/>
  <c r="H54" i="1"/>
  <c r="H60" i="1"/>
  <c r="H22" i="1"/>
  <c r="H20" i="1"/>
  <c r="H32" i="1"/>
  <c r="H40" i="1"/>
  <c r="H55" i="1"/>
  <c r="H63" i="1"/>
  <c r="H44" i="1"/>
  <c r="H67" i="1"/>
  <c r="H25" i="1"/>
  <c r="H41" i="1"/>
  <c r="H56" i="1"/>
  <c r="H64" i="1"/>
  <c r="H57" i="1"/>
  <c r="H65" i="1"/>
  <c r="H28" i="1"/>
  <c r="H59" i="1"/>
  <c r="H33" i="1"/>
  <c r="H48" i="1"/>
  <c r="H26" i="1"/>
  <c r="H49" i="1"/>
  <c r="H73" i="1"/>
  <c r="H27" i="1"/>
  <c r="H35" i="1"/>
  <c r="H58" i="1"/>
  <c r="H66" i="1"/>
  <c r="H77" i="1" l="1"/>
  <c r="H78" i="1" s="1"/>
</calcChain>
</file>

<file path=xl/sharedStrings.xml><?xml version="1.0" encoding="utf-8"?>
<sst xmlns="http://schemas.openxmlformats.org/spreadsheetml/2006/main" count="198" uniqueCount="137">
  <si>
    <t>№ п/п</t>
  </si>
  <si>
    <t>Наименование услуги</t>
  </si>
  <si>
    <t>Наименование отхода по ФККО</t>
  </si>
  <si>
    <t>Код отхода по ФККО</t>
  </si>
  <si>
    <t>использованные книги, журналы, брошюры, проспекты, каталоги</t>
  </si>
  <si>
    <t>4 05 122 01 60 5</t>
  </si>
  <si>
    <t>отходы бумаги и картона от канцелярской деятельности и делопроизводства</t>
  </si>
  <si>
    <t>4 05 122 02 60 5</t>
  </si>
  <si>
    <t>отходы газет</t>
  </si>
  <si>
    <t>4 05 122 03 60 5</t>
  </si>
  <si>
    <t>отходы упаковочной бумаги незагрязненные</t>
  </si>
  <si>
    <t>4 05 182 01 60 5</t>
  </si>
  <si>
    <t>отходы упаковочного картона незагрязненные</t>
  </si>
  <si>
    <t>4 05 183 01 60 5</t>
  </si>
  <si>
    <t>отходы упаковочного гофрокартона незагрязненные</t>
  </si>
  <si>
    <t>4 05 184 01 60 5</t>
  </si>
  <si>
    <t>упаковка из бумаги и/или картона в смеси незагрязненная</t>
  </si>
  <si>
    <t>4 05 189 11 60 5</t>
  </si>
  <si>
    <t>отходы упаковочных материалов из бумаги и картона несортированные незагрязненные</t>
  </si>
  <si>
    <t>4 05 811 01 60 5</t>
  </si>
  <si>
    <t>отходы прочих изделий из вулканизированной резины незагрязненные в смеси</t>
  </si>
  <si>
    <t>4 31 199 91 72 5</t>
  </si>
  <si>
    <t>отходы пенополиэтилена незагрязненные</t>
  </si>
  <si>
    <t>4 34 110 01 20 5</t>
  </si>
  <si>
    <t>отходы пленки полиэтилена и изделий из нее незагрязненные</t>
  </si>
  <si>
    <t>4 34 110 02 29 5</t>
  </si>
  <si>
    <t>лом и отходы изделий из полиэтилена незагрязненные (кроме тары)</t>
  </si>
  <si>
    <t>4 34 110 03 51 5</t>
  </si>
  <si>
    <t>отходы полиэтиленовой тары незагрязненной</t>
  </si>
  <si>
    <t>4 34 110 04 51 5</t>
  </si>
  <si>
    <t>отходы пленки полипропилена и изделий из нее незагрязненные</t>
  </si>
  <si>
    <t>4 34 120 02 29 5</t>
  </si>
  <si>
    <t>лом и отходы изделий из полипропилена незагрязненные (кроме тары)</t>
  </si>
  <si>
    <t>4 34 120 03 51 5</t>
  </si>
  <si>
    <t>отходы полипропиленовой тары незагрязненной</t>
  </si>
  <si>
    <t>4 34 120 04 51 5</t>
  </si>
  <si>
    <t>отходы пенопласта на основе полистирола незагрязненные</t>
  </si>
  <si>
    <t>4 34 141 01 20 5</t>
  </si>
  <si>
    <t>отходы пленки полистирола и изделий из нее незагрязненные</t>
  </si>
  <si>
    <t>4 34 141 02 51 5</t>
  </si>
  <si>
    <t>лом и отходы изделий из полистирола незагрязненные</t>
  </si>
  <si>
    <t>4 34 141 03 51 5</t>
  </si>
  <si>
    <t>лом и отходы изделий из акрилонитрилбутадиенстирола (пластик АБС) незагрязненные</t>
  </si>
  <si>
    <t>4 34 142 01 51 5</t>
  </si>
  <si>
    <t>лом и отходы изделий из полиэтилентерефталата незагрязненные</t>
  </si>
  <si>
    <t>4 34 181 01 51 5</t>
  </si>
  <si>
    <t>отходы пленки из полиэтилентерефталата незагрязненные</t>
  </si>
  <si>
    <t>4 34 181 02 29 5</t>
  </si>
  <si>
    <t>отходы изделий из разнородных негалогенированных полимерных материалов (кроме тары) незагрязненных</t>
  </si>
  <si>
    <t>4 34 199 72 50 5</t>
  </si>
  <si>
    <t>смесь упаковок из разнородных полимерных материалов, не содержащих галогены, незагрязненных</t>
  </si>
  <si>
    <t>4 34 991 33 72 5</t>
  </si>
  <si>
    <t>тара полиэтиленовая, загрязненная пищевыми продуктами</t>
  </si>
  <si>
    <t>4 38 118 01 51 5</t>
  </si>
  <si>
    <t>лом изделий из стекла</t>
  </si>
  <si>
    <t>4 51 101 00 20 5</t>
  </si>
  <si>
    <t>тара стеклянная незагрязненная</t>
  </si>
  <si>
    <t>4 51 102 00 20 5</t>
  </si>
  <si>
    <t>лом алюминиевых банок из-под напитков</t>
  </si>
  <si>
    <t>4 62 200 05 51 5</t>
  </si>
  <si>
    <t>Регион присутствия Заказчика</t>
  </si>
  <si>
    <t>г Санкт-Петербург</t>
  </si>
  <si>
    <t>Оказание услуг по организации сбора отходов V класса опасности и транспортирования их к местам обработки и утилизации</t>
  </si>
  <si>
    <t>край Алтайский (г Барнаул)</t>
  </si>
  <si>
    <t>край Краснодарский (г Краснодар, г Новороссийск, пгт. Сириус)</t>
  </si>
  <si>
    <t>край Красноярский (г Красноярск)</t>
  </si>
  <si>
    <t>край Пермский (г Пермь)</t>
  </si>
  <si>
    <t>край Приморский (г Владивосток)</t>
  </si>
  <si>
    <t>край Ставропольский (г Ставрополь)</t>
  </si>
  <si>
    <t>край Хабаровский (г Комсомольск-на-Амуре, г Хабаровск)</t>
  </si>
  <si>
    <t>обл Амурская (г Благовещенск)</t>
  </si>
  <si>
    <t>обл Архангельская (г Архангельск)</t>
  </si>
  <si>
    <t>обл Белгородская (г Белгород)</t>
  </si>
  <si>
    <t>обл Брянская (г Брянск)</t>
  </si>
  <si>
    <t>обл Владимирская (г Владимир)</t>
  </si>
  <si>
    <t>обл Волгоградская (г Волгоград)</t>
  </si>
  <si>
    <t>обл Вологодская (г Череповец)</t>
  </si>
  <si>
    <t>ХМАО - Югра (г Сургут, г Ханты-Мансийск)</t>
  </si>
  <si>
    <t>обл Воронежская (г Воронеж)</t>
  </si>
  <si>
    <t>обл Ивановская (г Иваново)</t>
  </si>
  <si>
    <t>обл Иркутская (г Иркутск)</t>
  </si>
  <si>
    <t>обл Калужская (г Калуга)</t>
  </si>
  <si>
    <t>обл Костромская (г Кострома)</t>
  </si>
  <si>
    <t>обл Курганская (г Курган)</t>
  </si>
  <si>
    <t>обл Курская (г Курск)</t>
  </si>
  <si>
    <t>обл Липецкая (г Липецк)</t>
  </si>
  <si>
    <t>обл Московская (г Видное)</t>
  </si>
  <si>
    <t>обл Мурманская (г Мурманск)</t>
  </si>
  <si>
    <t>обл Нижегородская (г Нижний Новгород)</t>
  </si>
  <si>
    <t>обл Новгородская (г Великий Новгород)</t>
  </si>
  <si>
    <t>обл Новосибирская (г Новосибирск)</t>
  </si>
  <si>
    <t>обл Омская (г Омск)</t>
  </si>
  <si>
    <t>обл Оренбургская (г Оренбург)</t>
  </si>
  <si>
    <t>обл Орловская (г Орёл)</t>
  </si>
  <si>
    <t>обл Пензенская (г Пенза)</t>
  </si>
  <si>
    <t>обл Псковская (г Псков)</t>
  </si>
  <si>
    <t>обл Ростовская (г Ростов-на-Дону)</t>
  </si>
  <si>
    <t>обл Рязанская (г Рязань)</t>
  </si>
  <si>
    <t>обл Смоленская (г Смоленск)</t>
  </si>
  <si>
    <t>обл Тамбовская (г Тамбов)</t>
  </si>
  <si>
    <t>обл Тверская (г Тверь)</t>
  </si>
  <si>
    <t>обл Томская (г Томск)</t>
  </si>
  <si>
    <t>обл Тульская (г Тула)</t>
  </si>
  <si>
    <t>обл Тюменская (г Тюмень)</t>
  </si>
  <si>
    <t>обл Ульяновская (г Ульяновск)</t>
  </si>
  <si>
    <t>обл Челябинская (г Челябинск)</t>
  </si>
  <si>
    <t>обл Ярославская (г Ярославль)</t>
  </si>
  <si>
    <t>Респ Адыгея (г Майкоп)</t>
  </si>
  <si>
    <t>Респ Башкортостан (г Уфа)</t>
  </si>
  <si>
    <t>Респ Бурятия (г Улан-Удэ)</t>
  </si>
  <si>
    <t>Респ Карелия (г Петрозаводск)</t>
  </si>
  <si>
    <t>Респ Коми (г Сыктывкар)</t>
  </si>
  <si>
    <t>Респ Татарстан (г Казань, г Иннополис)</t>
  </si>
  <si>
    <t>Респ Удмуртская (г Ижевск)</t>
  </si>
  <si>
    <t>Респ Хакасия (г Абакан)</t>
  </si>
  <si>
    <t>ИТОГО, руб без НДС (совокупная стоимость вывоза) за 24 мес</t>
  </si>
  <si>
    <t>обл Калининградская (п Невское)</t>
  </si>
  <si>
    <t>обл Кемеровская область - Кузбасс (г Кемерово г Новокузнецк)</t>
  </si>
  <si>
    <t>обл Самарская (г Самара г Тольятти)</t>
  </si>
  <si>
    <t>обл Свердловская (г Екатеринбург г Нижний Тагил)</t>
  </si>
  <si>
    <t>кол-во вызовов  на обьект, год</t>
  </si>
  <si>
    <t>г. Москва Говорово</t>
  </si>
  <si>
    <t>г. Москва (БЦ Арена)</t>
  </si>
  <si>
    <t xml:space="preserve">г Москва </t>
  </si>
  <si>
    <t>ИТОГО, руб без НДС (совокупная стоимость вывоза) за 12 мес</t>
  </si>
  <si>
    <t>Кол-во вызовов на регион, год</t>
  </si>
  <si>
    <t>Прогнозируемая стоимость по региону, руб./год</t>
  </si>
  <si>
    <t>Кол-во объектов Заказчика в регионе, шт.</t>
  </si>
  <si>
    <t xml:space="preserve">Стоимость 1 вывоза, руб.без НДС </t>
  </si>
  <si>
    <t xml:space="preserve">Расчет количества вывозов на 1 год:
- Арена – 1 раз в неделю = 52;
- Говорово и Видное – 2 раза в месяц = 24;
- остальные – 1 раз в 2 месяца = 6 × количество объектов.
</t>
  </si>
  <si>
    <t>Комментарии при  необходимости</t>
  </si>
  <si>
    <t>Наименование контрагента</t>
  </si>
  <si>
    <t>ИНН</t>
  </si>
  <si>
    <t>Запорлнить</t>
  </si>
  <si>
    <t>Заполнить</t>
  </si>
  <si>
    <t>Согласие с условиями оплаты: отсрочка платежа 30 кд</t>
  </si>
  <si>
    <t>да/нет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</si>
</sst>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5" fillId="0" borderId="7" xfId="0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center"/>
    </xf>
    <xf numFmtId="0" fontId="0" fillId="0" borderId="7" xfId="0" applyBorder="1"/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4" fontId="0" fillId="0" borderId="0" xfId="0" applyNumberFormat="1"/>
    <xf numFmtId="0" fontId="0" fillId="0" borderId="8" xfId="0" applyFill="1" applyBorder="1" applyAlignment="1">
      <alignment horizontal="center"/>
    </xf>
    <xf numFmtId="0" fontId="0" fillId="0" borderId="9" xfId="0" applyBorder="1"/>
    <xf numFmtId="0" fontId="0" fillId="0" borderId="10" xfId="0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0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2" borderId="9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872C5-8CB8-4DFA-BF66-FA0BBA940C94}">
  <sheetPr>
    <pageSetUpPr fitToPage="1"/>
  </sheetPr>
  <dimension ref="B2:J79"/>
  <sheetViews>
    <sheetView tabSelected="1" topLeftCell="B1" zoomScale="70" zoomScaleNormal="70" workbookViewId="0">
      <selection activeCell="C6" sqref="C6"/>
    </sheetView>
  </sheetViews>
  <sheetFormatPr defaultRowHeight="14.4" x14ac:dyDescent="0.3"/>
  <cols>
    <col min="2" max="2" width="7.5546875" customWidth="1"/>
    <col min="3" max="3" width="116.6640625" customWidth="1"/>
    <col min="4" max="4" width="69" customWidth="1"/>
    <col min="5" max="7" width="16.6640625" customWidth="1"/>
    <col min="8" max="9" width="20.6640625" customWidth="1"/>
    <col min="10" max="10" width="51.88671875" customWidth="1"/>
  </cols>
  <sheetData>
    <row r="2" spans="2:10" s="36" customFormat="1" ht="15.6" x14ac:dyDescent="0.3">
      <c r="C2" s="36" t="s">
        <v>131</v>
      </c>
      <c r="D2" s="36" t="s">
        <v>133</v>
      </c>
    </row>
    <row r="3" spans="2:10" s="36" customFormat="1" ht="15.6" x14ac:dyDescent="0.3">
      <c r="C3" s="36" t="s">
        <v>132</v>
      </c>
      <c r="D3" s="36" t="s">
        <v>134</v>
      </c>
    </row>
    <row r="4" spans="2:10" s="36" customFormat="1" ht="15.6" x14ac:dyDescent="0.3">
      <c r="C4" s="36" t="s">
        <v>135</v>
      </c>
      <c r="D4" s="36" t="s">
        <v>136</v>
      </c>
    </row>
    <row r="8" spans="2:10" x14ac:dyDescent="0.3">
      <c r="C8" s="12"/>
      <c r="D8" s="12"/>
      <c r="E8" s="12"/>
      <c r="F8" s="12"/>
    </row>
    <row r="9" spans="2:10" x14ac:dyDescent="0.3">
      <c r="C9" s="13"/>
      <c r="D9" s="12"/>
      <c r="E9" s="12"/>
      <c r="F9" s="12"/>
    </row>
    <row r="10" spans="2:10" ht="3.6" customHeight="1" thickBot="1" x14ac:dyDescent="0.35"/>
    <row r="11" spans="2:10" ht="16.2" customHeight="1" x14ac:dyDescent="0.3">
      <c r="B11" s="24" t="s">
        <v>0</v>
      </c>
      <c r="C11" s="24" t="s">
        <v>1</v>
      </c>
      <c r="D11" s="24" t="s">
        <v>60</v>
      </c>
      <c r="E11" s="21" t="s">
        <v>127</v>
      </c>
      <c r="F11" s="21" t="s">
        <v>125</v>
      </c>
      <c r="G11" s="30" t="s">
        <v>128</v>
      </c>
      <c r="H11" s="30" t="s">
        <v>126</v>
      </c>
      <c r="I11" s="30" t="s">
        <v>130</v>
      </c>
      <c r="J11" s="37" t="s">
        <v>129</v>
      </c>
    </row>
    <row r="12" spans="2:10" ht="15" customHeight="1" thickBot="1" x14ac:dyDescent="0.35">
      <c r="B12" s="25"/>
      <c r="C12" s="25"/>
      <c r="D12" s="29"/>
      <c r="E12" s="22"/>
      <c r="F12" s="22"/>
      <c r="G12" s="31"/>
      <c r="H12" s="31"/>
      <c r="I12" s="31"/>
      <c r="J12" s="37"/>
    </row>
    <row r="13" spans="2:10" ht="15.6" customHeight="1" x14ac:dyDescent="0.3">
      <c r="B13" s="26"/>
      <c r="C13" s="26" t="s">
        <v>62</v>
      </c>
      <c r="D13" s="29"/>
      <c r="E13" s="22"/>
      <c r="F13" s="22" t="s">
        <v>120</v>
      </c>
      <c r="G13" s="31"/>
      <c r="H13" s="31"/>
      <c r="I13" s="31"/>
      <c r="J13" s="37"/>
    </row>
    <row r="14" spans="2:10" ht="14.4" customHeight="1" x14ac:dyDescent="0.3">
      <c r="B14" s="27"/>
      <c r="C14" s="27"/>
      <c r="D14" s="29"/>
      <c r="E14" s="22"/>
      <c r="F14" s="22"/>
      <c r="G14" s="31"/>
      <c r="H14" s="31"/>
      <c r="I14" s="31"/>
      <c r="J14" s="37"/>
    </row>
    <row r="15" spans="2:10" ht="14.4" customHeight="1" x14ac:dyDescent="0.3">
      <c r="B15" s="27"/>
      <c r="C15" s="27"/>
      <c r="D15" s="29"/>
      <c r="E15" s="22"/>
      <c r="F15" s="22"/>
      <c r="G15" s="31"/>
      <c r="H15" s="31"/>
      <c r="I15" s="31"/>
      <c r="J15" s="37"/>
    </row>
    <row r="16" spans="2:10" ht="62.4" customHeight="1" thickBot="1" x14ac:dyDescent="0.35">
      <c r="B16" s="28"/>
      <c r="C16" s="28"/>
      <c r="D16" s="25"/>
      <c r="E16" s="23"/>
      <c r="F16" s="23"/>
      <c r="G16" s="32"/>
      <c r="H16" s="32"/>
      <c r="I16" s="31"/>
      <c r="J16" s="37"/>
    </row>
    <row r="17" spans="2:10" ht="14.4" customHeight="1" x14ac:dyDescent="0.3">
      <c r="B17" s="18">
        <v>1</v>
      </c>
      <c r="C17" s="16" t="s">
        <v>62</v>
      </c>
      <c r="D17" s="19" t="s">
        <v>123</v>
      </c>
      <c r="E17" s="17">
        <v>16</v>
      </c>
      <c r="F17" s="17">
        <f>E17*6</f>
        <v>96</v>
      </c>
      <c r="G17" s="34"/>
      <c r="H17" s="34">
        <f>G17*F17</f>
        <v>0</v>
      </c>
      <c r="I17" s="10"/>
      <c r="J17" s="33"/>
    </row>
    <row r="18" spans="2:10" ht="14.4" customHeight="1" x14ac:dyDescent="0.3">
      <c r="B18" s="9">
        <v>2</v>
      </c>
      <c r="C18" s="10" t="s">
        <v>62</v>
      </c>
      <c r="D18" s="7" t="s">
        <v>122</v>
      </c>
      <c r="E18" s="15">
        <v>1</v>
      </c>
      <c r="F18" s="15">
        <f>E18*52</f>
        <v>52</v>
      </c>
      <c r="G18" s="34"/>
      <c r="H18" s="35">
        <f t="shared" ref="H18:H48" si="0">G18*F18</f>
        <v>0</v>
      </c>
      <c r="I18" s="10"/>
    </row>
    <row r="19" spans="2:10" ht="14.4" customHeight="1" x14ac:dyDescent="0.3">
      <c r="B19" s="9">
        <v>2</v>
      </c>
      <c r="C19" s="10" t="s">
        <v>62</v>
      </c>
      <c r="D19" s="7" t="s">
        <v>121</v>
      </c>
      <c r="E19" s="15">
        <v>1</v>
      </c>
      <c r="F19" s="15">
        <f>E19*2*12</f>
        <v>24</v>
      </c>
      <c r="G19" s="34"/>
      <c r="H19" s="35">
        <f t="shared" si="0"/>
        <v>0</v>
      </c>
      <c r="I19" s="10"/>
    </row>
    <row r="20" spans="2:10" ht="14.4" customHeight="1" x14ac:dyDescent="0.3">
      <c r="B20" s="9">
        <v>3</v>
      </c>
      <c r="C20" s="10" t="s">
        <v>62</v>
      </c>
      <c r="D20" s="7" t="s">
        <v>86</v>
      </c>
      <c r="E20" s="15">
        <v>1</v>
      </c>
      <c r="F20" s="15">
        <f>E20*2*12</f>
        <v>24</v>
      </c>
      <c r="G20" s="34"/>
      <c r="H20" s="35">
        <f t="shared" si="0"/>
        <v>0</v>
      </c>
      <c r="I20" s="10"/>
    </row>
    <row r="21" spans="2:10" ht="14.4" customHeight="1" x14ac:dyDescent="0.3">
      <c r="B21" s="9">
        <v>4</v>
      </c>
      <c r="C21" s="10" t="s">
        <v>62</v>
      </c>
      <c r="D21" s="7" t="s">
        <v>61</v>
      </c>
      <c r="E21" s="15">
        <v>3</v>
      </c>
      <c r="F21" s="15">
        <f t="shared" ref="F21:F52" si="1">E21*6</f>
        <v>18</v>
      </c>
      <c r="G21" s="34"/>
      <c r="H21" s="35">
        <f t="shared" si="0"/>
        <v>0</v>
      </c>
      <c r="I21" s="10"/>
    </row>
    <row r="22" spans="2:10" ht="14.4" customHeight="1" x14ac:dyDescent="0.3">
      <c r="B22" s="9">
        <v>5</v>
      </c>
      <c r="C22" s="10" t="s">
        <v>62</v>
      </c>
      <c r="D22" s="7" t="s">
        <v>63</v>
      </c>
      <c r="E22" s="15">
        <v>1</v>
      </c>
      <c r="F22" s="15">
        <f t="shared" si="1"/>
        <v>6</v>
      </c>
      <c r="G22" s="34"/>
      <c r="H22" s="35">
        <f t="shared" si="0"/>
        <v>0</v>
      </c>
      <c r="I22" s="10"/>
    </row>
    <row r="23" spans="2:10" ht="14.4" customHeight="1" x14ac:dyDescent="0.3">
      <c r="B23" s="9">
        <v>6</v>
      </c>
      <c r="C23" s="10" t="s">
        <v>62</v>
      </c>
      <c r="D23" s="7" t="s">
        <v>64</v>
      </c>
      <c r="E23" s="15">
        <v>4</v>
      </c>
      <c r="F23" s="15">
        <f>E23*6</f>
        <v>24</v>
      </c>
      <c r="G23" s="34"/>
      <c r="H23" s="35">
        <f t="shared" si="0"/>
        <v>0</v>
      </c>
      <c r="I23" s="10"/>
    </row>
    <row r="24" spans="2:10" x14ac:dyDescent="0.3">
      <c r="B24" s="9">
        <v>7</v>
      </c>
      <c r="C24" s="10" t="s">
        <v>62</v>
      </c>
      <c r="D24" s="7" t="s">
        <v>65</v>
      </c>
      <c r="E24" s="15">
        <v>2</v>
      </c>
      <c r="F24" s="15">
        <f>E24*6</f>
        <v>12</v>
      </c>
      <c r="G24" s="34"/>
      <c r="H24" s="35">
        <f>G24</f>
        <v>0</v>
      </c>
      <c r="I24" s="10"/>
    </row>
    <row r="25" spans="2:10" x14ac:dyDescent="0.3">
      <c r="B25" s="9">
        <v>8</v>
      </c>
      <c r="C25" s="10" t="s">
        <v>62</v>
      </c>
      <c r="D25" s="7" t="s">
        <v>66</v>
      </c>
      <c r="E25" s="15">
        <v>1</v>
      </c>
      <c r="F25" s="15">
        <f t="shared" si="1"/>
        <v>6</v>
      </c>
      <c r="G25" s="34"/>
      <c r="H25" s="35">
        <f t="shared" si="0"/>
        <v>0</v>
      </c>
      <c r="I25" s="10"/>
    </row>
    <row r="26" spans="2:10" x14ac:dyDescent="0.3">
      <c r="B26" s="9">
        <v>9</v>
      </c>
      <c r="C26" s="10" t="s">
        <v>62</v>
      </c>
      <c r="D26" s="7" t="s">
        <v>67</v>
      </c>
      <c r="E26" s="15">
        <v>1</v>
      </c>
      <c r="F26" s="15">
        <f t="shared" si="1"/>
        <v>6</v>
      </c>
      <c r="G26" s="34"/>
      <c r="H26" s="35">
        <f t="shared" si="0"/>
        <v>0</v>
      </c>
      <c r="I26" s="10"/>
    </row>
    <row r="27" spans="2:10" x14ac:dyDescent="0.3">
      <c r="B27" s="9">
        <v>10</v>
      </c>
      <c r="C27" s="10" t="s">
        <v>62</v>
      </c>
      <c r="D27" s="7" t="s">
        <v>68</v>
      </c>
      <c r="E27" s="15">
        <v>1</v>
      </c>
      <c r="F27" s="15">
        <f t="shared" si="1"/>
        <v>6</v>
      </c>
      <c r="G27" s="34"/>
      <c r="H27" s="35">
        <f t="shared" si="0"/>
        <v>0</v>
      </c>
      <c r="I27" s="10"/>
    </row>
    <row r="28" spans="2:10" x14ac:dyDescent="0.3">
      <c r="B28" s="9">
        <v>11</v>
      </c>
      <c r="C28" s="10" t="s">
        <v>62</v>
      </c>
      <c r="D28" s="7" t="s">
        <v>69</v>
      </c>
      <c r="E28" s="15">
        <v>2</v>
      </c>
      <c r="F28" s="15">
        <f t="shared" si="1"/>
        <v>12</v>
      </c>
      <c r="G28" s="34"/>
      <c r="H28" s="35">
        <f t="shared" si="0"/>
        <v>0</v>
      </c>
      <c r="I28" s="10"/>
    </row>
    <row r="29" spans="2:10" x14ac:dyDescent="0.3">
      <c r="B29" s="9">
        <v>12</v>
      </c>
      <c r="C29" s="10" t="s">
        <v>62</v>
      </c>
      <c r="D29" s="7" t="s">
        <v>70</v>
      </c>
      <c r="E29" s="15">
        <v>1</v>
      </c>
      <c r="F29" s="15">
        <f t="shared" si="1"/>
        <v>6</v>
      </c>
      <c r="G29" s="34"/>
      <c r="H29" s="35">
        <f t="shared" si="0"/>
        <v>0</v>
      </c>
      <c r="I29" s="10"/>
    </row>
    <row r="30" spans="2:10" x14ac:dyDescent="0.3">
      <c r="B30" s="9">
        <v>13</v>
      </c>
      <c r="C30" s="10" t="s">
        <v>62</v>
      </c>
      <c r="D30" s="7" t="s">
        <v>71</v>
      </c>
      <c r="E30" s="15">
        <v>1</v>
      </c>
      <c r="F30" s="15">
        <f t="shared" si="1"/>
        <v>6</v>
      </c>
      <c r="G30" s="34"/>
      <c r="H30" s="35">
        <f t="shared" si="0"/>
        <v>0</v>
      </c>
      <c r="I30" s="10"/>
    </row>
    <row r="31" spans="2:10" x14ac:dyDescent="0.3">
      <c r="B31" s="9">
        <v>14</v>
      </c>
      <c r="C31" s="10" t="s">
        <v>62</v>
      </c>
      <c r="D31" s="7" t="s">
        <v>72</v>
      </c>
      <c r="E31" s="15">
        <v>1</v>
      </c>
      <c r="F31" s="15">
        <f t="shared" si="1"/>
        <v>6</v>
      </c>
      <c r="G31" s="34"/>
      <c r="H31" s="35">
        <f t="shared" si="0"/>
        <v>0</v>
      </c>
      <c r="I31" s="10"/>
    </row>
    <row r="32" spans="2:10" x14ac:dyDescent="0.3">
      <c r="B32" s="9">
        <v>15</v>
      </c>
      <c r="C32" s="10" t="s">
        <v>62</v>
      </c>
      <c r="D32" s="7" t="s">
        <v>73</v>
      </c>
      <c r="E32" s="15">
        <v>1</v>
      </c>
      <c r="F32" s="15">
        <f t="shared" si="1"/>
        <v>6</v>
      </c>
      <c r="G32" s="34"/>
      <c r="H32" s="35">
        <f t="shared" si="0"/>
        <v>0</v>
      </c>
      <c r="I32" s="10"/>
    </row>
    <row r="33" spans="2:9" x14ac:dyDescent="0.3">
      <c r="B33" s="9">
        <v>16</v>
      </c>
      <c r="C33" s="10" t="s">
        <v>62</v>
      </c>
      <c r="D33" s="7" t="s">
        <v>74</v>
      </c>
      <c r="E33" s="15">
        <v>1</v>
      </c>
      <c r="F33" s="15">
        <f t="shared" si="1"/>
        <v>6</v>
      </c>
      <c r="G33" s="34"/>
      <c r="H33" s="35">
        <f t="shared" si="0"/>
        <v>0</v>
      </c>
      <c r="I33" s="10"/>
    </row>
    <row r="34" spans="2:9" x14ac:dyDescent="0.3">
      <c r="B34" s="9">
        <v>17</v>
      </c>
      <c r="C34" s="10" t="s">
        <v>62</v>
      </c>
      <c r="D34" s="7" t="s">
        <v>75</v>
      </c>
      <c r="E34" s="15">
        <v>1</v>
      </c>
      <c r="F34" s="15">
        <f t="shared" si="1"/>
        <v>6</v>
      </c>
      <c r="G34" s="34"/>
      <c r="H34" s="35">
        <f t="shared" si="0"/>
        <v>0</v>
      </c>
      <c r="I34" s="10"/>
    </row>
    <row r="35" spans="2:9" x14ac:dyDescent="0.3">
      <c r="B35" s="9">
        <v>18</v>
      </c>
      <c r="C35" s="10" t="s">
        <v>62</v>
      </c>
      <c r="D35" s="7" t="s">
        <v>76</v>
      </c>
      <c r="E35" s="15">
        <v>1</v>
      </c>
      <c r="F35" s="15">
        <f t="shared" si="1"/>
        <v>6</v>
      </c>
      <c r="G35" s="34"/>
      <c r="H35" s="35">
        <f t="shared" si="0"/>
        <v>0</v>
      </c>
      <c r="I35" s="10"/>
    </row>
    <row r="36" spans="2:9" x14ac:dyDescent="0.3">
      <c r="B36" s="9">
        <v>19</v>
      </c>
      <c r="C36" s="10" t="s">
        <v>62</v>
      </c>
      <c r="D36" s="7" t="s">
        <v>78</v>
      </c>
      <c r="E36" s="15">
        <v>2</v>
      </c>
      <c r="F36" s="15">
        <f>E36*6</f>
        <v>12</v>
      </c>
      <c r="G36" s="34"/>
      <c r="H36" s="35">
        <f t="shared" si="0"/>
        <v>0</v>
      </c>
      <c r="I36" s="10"/>
    </row>
    <row r="37" spans="2:9" x14ac:dyDescent="0.3">
      <c r="B37" s="9">
        <v>20</v>
      </c>
      <c r="C37" s="10" t="s">
        <v>62</v>
      </c>
      <c r="D37" s="7" t="s">
        <v>79</v>
      </c>
      <c r="E37" s="15">
        <v>1</v>
      </c>
      <c r="F37" s="15">
        <f t="shared" si="1"/>
        <v>6</v>
      </c>
      <c r="G37" s="34"/>
      <c r="H37" s="35">
        <f t="shared" si="0"/>
        <v>0</v>
      </c>
      <c r="I37" s="10"/>
    </row>
    <row r="38" spans="2:9" x14ac:dyDescent="0.3">
      <c r="B38" s="9">
        <v>21</v>
      </c>
      <c r="C38" s="10" t="s">
        <v>62</v>
      </c>
      <c r="D38" s="7" t="s">
        <v>80</v>
      </c>
      <c r="E38" s="15">
        <v>1</v>
      </c>
      <c r="F38" s="15">
        <f t="shared" si="1"/>
        <v>6</v>
      </c>
      <c r="G38" s="34"/>
      <c r="H38" s="35">
        <f t="shared" si="0"/>
        <v>0</v>
      </c>
      <c r="I38" s="10"/>
    </row>
    <row r="39" spans="2:9" x14ac:dyDescent="0.3">
      <c r="B39" s="9">
        <v>22</v>
      </c>
      <c r="C39" s="10" t="s">
        <v>62</v>
      </c>
      <c r="D39" s="7" t="s">
        <v>116</v>
      </c>
      <c r="E39" s="15">
        <v>1</v>
      </c>
      <c r="F39" s="15">
        <f t="shared" si="1"/>
        <v>6</v>
      </c>
      <c r="G39" s="34"/>
      <c r="H39" s="35">
        <f t="shared" si="0"/>
        <v>0</v>
      </c>
      <c r="I39" s="10"/>
    </row>
    <row r="40" spans="2:9" x14ac:dyDescent="0.3">
      <c r="B40" s="9">
        <v>23</v>
      </c>
      <c r="C40" s="10" t="s">
        <v>62</v>
      </c>
      <c r="D40" s="7" t="s">
        <v>81</v>
      </c>
      <c r="E40" s="15">
        <v>1</v>
      </c>
      <c r="F40" s="15">
        <f t="shared" si="1"/>
        <v>6</v>
      </c>
      <c r="G40" s="34"/>
      <c r="H40" s="35">
        <f t="shared" si="0"/>
        <v>0</v>
      </c>
      <c r="I40" s="10"/>
    </row>
    <row r="41" spans="2:9" x14ac:dyDescent="0.3">
      <c r="B41" s="9">
        <v>24</v>
      </c>
      <c r="C41" s="10" t="s">
        <v>62</v>
      </c>
      <c r="D41" s="7" t="s">
        <v>117</v>
      </c>
      <c r="E41" s="15">
        <v>2</v>
      </c>
      <c r="F41" s="15">
        <f t="shared" si="1"/>
        <v>12</v>
      </c>
      <c r="G41" s="34"/>
      <c r="H41" s="35">
        <f t="shared" si="0"/>
        <v>0</v>
      </c>
      <c r="I41" s="10"/>
    </row>
    <row r="42" spans="2:9" x14ac:dyDescent="0.3">
      <c r="B42" s="9">
        <v>25</v>
      </c>
      <c r="C42" s="10" t="s">
        <v>62</v>
      </c>
      <c r="D42" s="7" t="s">
        <v>82</v>
      </c>
      <c r="E42" s="15">
        <v>1</v>
      </c>
      <c r="F42" s="15">
        <f t="shared" si="1"/>
        <v>6</v>
      </c>
      <c r="G42" s="34"/>
      <c r="H42" s="35">
        <f t="shared" si="0"/>
        <v>0</v>
      </c>
      <c r="I42" s="10"/>
    </row>
    <row r="43" spans="2:9" x14ac:dyDescent="0.3">
      <c r="B43" s="9">
        <v>26</v>
      </c>
      <c r="C43" s="10" t="s">
        <v>62</v>
      </c>
      <c r="D43" s="7" t="s">
        <v>83</v>
      </c>
      <c r="E43" s="15">
        <v>1</v>
      </c>
      <c r="F43" s="15">
        <f t="shared" si="1"/>
        <v>6</v>
      </c>
      <c r="G43" s="34"/>
      <c r="H43" s="35">
        <f t="shared" si="0"/>
        <v>0</v>
      </c>
      <c r="I43" s="10"/>
    </row>
    <row r="44" spans="2:9" x14ac:dyDescent="0.3">
      <c r="B44" s="9">
        <v>27</v>
      </c>
      <c r="C44" s="10" t="s">
        <v>62</v>
      </c>
      <c r="D44" s="7" t="s">
        <v>84</v>
      </c>
      <c r="E44" s="15">
        <v>1</v>
      </c>
      <c r="F44" s="15">
        <f t="shared" si="1"/>
        <v>6</v>
      </c>
      <c r="G44" s="34"/>
      <c r="H44" s="35">
        <f t="shared" si="0"/>
        <v>0</v>
      </c>
      <c r="I44" s="10"/>
    </row>
    <row r="45" spans="2:9" x14ac:dyDescent="0.3">
      <c r="B45" s="9">
        <v>28</v>
      </c>
      <c r="C45" s="10" t="s">
        <v>62</v>
      </c>
      <c r="D45" s="7" t="s">
        <v>85</v>
      </c>
      <c r="E45" s="15">
        <v>1</v>
      </c>
      <c r="F45" s="15">
        <f t="shared" si="1"/>
        <v>6</v>
      </c>
      <c r="G45" s="34"/>
      <c r="H45" s="35">
        <f t="shared" si="0"/>
        <v>0</v>
      </c>
      <c r="I45" s="10"/>
    </row>
    <row r="46" spans="2:9" x14ac:dyDescent="0.3">
      <c r="B46" s="9">
        <v>29</v>
      </c>
      <c r="C46" s="10" t="s">
        <v>62</v>
      </c>
      <c r="D46" s="7" t="s">
        <v>87</v>
      </c>
      <c r="E46" s="15">
        <v>1</v>
      </c>
      <c r="F46" s="15">
        <f t="shared" si="1"/>
        <v>6</v>
      </c>
      <c r="G46" s="34"/>
      <c r="H46" s="35">
        <f t="shared" si="0"/>
        <v>0</v>
      </c>
      <c r="I46" s="10"/>
    </row>
    <row r="47" spans="2:9" x14ac:dyDescent="0.3">
      <c r="B47" s="9">
        <v>30</v>
      </c>
      <c r="C47" s="10" t="s">
        <v>62</v>
      </c>
      <c r="D47" s="7" t="s">
        <v>88</v>
      </c>
      <c r="E47" s="15">
        <v>2</v>
      </c>
      <c r="F47" s="15">
        <f t="shared" si="1"/>
        <v>12</v>
      </c>
      <c r="G47" s="34"/>
      <c r="H47" s="35">
        <f t="shared" si="0"/>
        <v>0</v>
      </c>
      <c r="I47" s="10"/>
    </row>
    <row r="48" spans="2:9" x14ac:dyDescent="0.3">
      <c r="B48" s="9">
        <v>31</v>
      </c>
      <c r="C48" s="10" t="s">
        <v>62</v>
      </c>
      <c r="D48" s="7" t="s">
        <v>89</v>
      </c>
      <c r="E48" s="15">
        <v>1</v>
      </c>
      <c r="F48" s="15">
        <f t="shared" si="1"/>
        <v>6</v>
      </c>
      <c r="G48" s="34"/>
      <c r="H48" s="35">
        <f t="shared" si="0"/>
        <v>0</v>
      </c>
      <c r="I48" s="10"/>
    </row>
    <row r="49" spans="2:9" x14ac:dyDescent="0.3">
      <c r="B49" s="9">
        <v>32</v>
      </c>
      <c r="C49" s="10" t="s">
        <v>62</v>
      </c>
      <c r="D49" s="7" t="s">
        <v>90</v>
      </c>
      <c r="E49" s="15">
        <v>1</v>
      </c>
      <c r="F49" s="15">
        <f t="shared" si="1"/>
        <v>6</v>
      </c>
      <c r="G49" s="34"/>
      <c r="H49" s="35">
        <f t="shared" ref="H49:H76" si="2">G49*F49</f>
        <v>0</v>
      </c>
      <c r="I49" s="10"/>
    </row>
    <row r="50" spans="2:9" x14ac:dyDescent="0.3">
      <c r="B50" s="9">
        <v>33</v>
      </c>
      <c r="C50" s="10" t="s">
        <v>62</v>
      </c>
      <c r="D50" s="8" t="s">
        <v>91</v>
      </c>
      <c r="E50" s="15">
        <v>1</v>
      </c>
      <c r="F50" s="15">
        <f t="shared" si="1"/>
        <v>6</v>
      </c>
      <c r="G50" s="34"/>
      <c r="H50" s="35">
        <f t="shared" si="2"/>
        <v>0</v>
      </c>
      <c r="I50" s="10"/>
    </row>
    <row r="51" spans="2:9" x14ac:dyDescent="0.3">
      <c r="B51" s="9">
        <v>34</v>
      </c>
      <c r="C51" s="10" t="s">
        <v>62</v>
      </c>
      <c r="D51" s="7" t="s">
        <v>92</v>
      </c>
      <c r="E51" s="15">
        <v>1</v>
      </c>
      <c r="F51" s="15">
        <f t="shared" si="1"/>
        <v>6</v>
      </c>
      <c r="G51" s="34"/>
      <c r="H51" s="35">
        <f t="shared" si="2"/>
        <v>0</v>
      </c>
      <c r="I51" s="10"/>
    </row>
    <row r="52" spans="2:9" x14ac:dyDescent="0.3">
      <c r="B52" s="9">
        <v>35</v>
      </c>
      <c r="C52" s="10" t="s">
        <v>62</v>
      </c>
      <c r="D52" s="7" t="s">
        <v>93</v>
      </c>
      <c r="E52" s="15">
        <v>1</v>
      </c>
      <c r="F52" s="15">
        <f t="shared" si="1"/>
        <v>6</v>
      </c>
      <c r="G52" s="34"/>
      <c r="H52" s="35">
        <f t="shared" si="2"/>
        <v>0</v>
      </c>
      <c r="I52" s="10"/>
    </row>
    <row r="53" spans="2:9" x14ac:dyDescent="0.3">
      <c r="B53" s="9">
        <v>36</v>
      </c>
      <c r="C53" s="10" t="s">
        <v>62</v>
      </c>
      <c r="D53" s="7" t="s">
        <v>94</v>
      </c>
      <c r="E53" s="15">
        <v>1</v>
      </c>
      <c r="F53" s="15">
        <f t="shared" ref="F53:F76" si="3">E53*6</f>
        <v>6</v>
      </c>
      <c r="G53" s="34"/>
      <c r="H53" s="35">
        <f t="shared" si="2"/>
        <v>0</v>
      </c>
      <c r="I53" s="10"/>
    </row>
    <row r="54" spans="2:9" x14ac:dyDescent="0.3">
      <c r="B54" s="9">
        <v>37</v>
      </c>
      <c r="C54" s="10" t="s">
        <v>62</v>
      </c>
      <c r="D54" s="7" t="s">
        <v>95</v>
      </c>
      <c r="E54" s="15">
        <v>1</v>
      </c>
      <c r="F54" s="15">
        <f t="shared" si="3"/>
        <v>6</v>
      </c>
      <c r="G54" s="34"/>
      <c r="H54" s="35">
        <f t="shared" si="2"/>
        <v>0</v>
      </c>
      <c r="I54" s="10"/>
    </row>
    <row r="55" spans="2:9" x14ac:dyDescent="0.3">
      <c r="B55" s="9">
        <v>38</v>
      </c>
      <c r="C55" s="10" t="s">
        <v>62</v>
      </c>
      <c r="D55" s="8" t="s">
        <v>96</v>
      </c>
      <c r="E55" s="15">
        <v>1</v>
      </c>
      <c r="F55" s="15">
        <f t="shared" si="3"/>
        <v>6</v>
      </c>
      <c r="G55" s="34"/>
      <c r="H55" s="35">
        <f t="shared" si="2"/>
        <v>0</v>
      </c>
      <c r="I55" s="10"/>
    </row>
    <row r="56" spans="2:9" x14ac:dyDescent="0.3">
      <c r="B56" s="9">
        <v>39</v>
      </c>
      <c r="C56" s="10" t="s">
        <v>62</v>
      </c>
      <c r="D56" s="7" t="s">
        <v>97</v>
      </c>
      <c r="E56" s="15">
        <v>3</v>
      </c>
      <c r="F56" s="15">
        <f t="shared" si="3"/>
        <v>18</v>
      </c>
      <c r="G56" s="34"/>
      <c r="H56" s="35">
        <f t="shared" si="2"/>
        <v>0</v>
      </c>
      <c r="I56" s="10"/>
    </row>
    <row r="57" spans="2:9" x14ac:dyDescent="0.3">
      <c r="B57" s="9">
        <v>40</v>
      </c>
      <c r="C57" s="10" t="s">
        <v>62</v>
      </c>
      <c r="D57" s="7" t="s">
        <v>118</v>
      </c>
      <c r="E57" s="15">
        <v>3</v>
      </c>
      <c r="F57" s="15">
        <f t="shared" si="3"/>
        <v>18</v>
      </c>
      <c r="G57" s="34"/>
      <c r="H57" s="35">
        <f t="shared" si="2"/>
        <v>0</v>
      </c>
      <c r="I57" s="10"/>
    </row>
    <row r="58" spans="2:9" x14ac:dyDescent="0.3">
      <c r="B58" s="9">
        <v>41</v>
      </c>
      <c r="C58" s="10" t="s">
        <v>62</v>
      </c>
      <c r="D58" s="8" t="s">
        <v>119</v>
      </c>
      <c r="E58" s="15">
        <v>3</v>
      </c>
      <c r="F58" s="15">
        <f t="shared" si="3"/>
        <v>18</v>
      </c>
      <c r="G58" s="34"/>
      <c r="H58" s="35">
        <f t="shared" si="2"/>
        <v>0</v>
      </c>
      <c r="I58" s="10"/>
    </row>
    <row r="59" spans="2:9" x14ac:dyDescent="0.3">
      <c r="B59" s="9">
        <v>42</v>
      </c>
      <c r="C59" s="10" t="s">
        <v>62</v>
      </c>
      <c r="D59" s="8" t="s">
        <v>98</v>
      </c>
      <c r="E59" s="15">
        <v>1</v>
      </c>
      <c r="F59" s="15">
        <f t="shared" si="3"/>
        <v>6</v>
      </c>
      <c r="G59" s="34"/>
      <c r="H59" s="35">
        <f t="shared" si="2"/>
        <v>0</v>
      </c>
      <c r="I59" s="10"/>
    </row>
    <row r="60" spans="2:9" x14ac:dyDescent="0.3">
      <c r="B60" s="9">
        <v>43</v>
      </c>
      <c r="C60" s="10" t="s">
        <v>62</v>
      </c>
      <c r="D60" s="7" t="s">
        <v>99</v>
      </c>
      <c r="E60" s="15">
        <v>1</v>
      </c>
      <c r="F60" s="15">
        <f t="shared" si="3"/>
        <v>6</v>
      </c>
      <c r="G60" s="34"/>
      <c r="H60" s="35">
        <f t="shared" si="2"/>
        <v>0</v>
      </c>
      <c r="I60" s="10"/>
    </row>
    <row r="61" spans="2:9" x14ac:dyDescent="0.3">
      <c r="B61" s="9">
        <v>44</v>
      </c>
      <c r="C61" s="10" t="s">
        <v>62</v>
      </c>
      <c r="D61" s="7" t="s">
        <v>100</v>
      </c>
      <c r="E61" s="15">
        <v>2</v>
      </c>
      <c r="F61" s="15">
        <f t="shared" si="3"/>
        <v>12</v>
      </c>
      <c r="G61" s="34"/>
      <c r="H61" s="35">
        <f t="shared" si="2"/>
        <v>0</v>
      </c>
      <c r="I61" s="10"/>
    </row>
    <row r="62" spans="2:9" x14ac:dyDescent="0.3">
      <c r="B62" s="9">
        <v>45</v>
      </c>
      <c r="C62" s="10" t="s">
        <v>62</v>
      </c>
      <c r="D62" s="7" t="s">
        <v>101</v>
      </c>
      <c r="E62" s="15">
        <v>2</v>
      </c>
      <c r="F62" s="15">
        <f t="shared" si="3"/>
        <v>12</v>
      </c>
      <c r="G62" s="34"/>
      <c r="H62" s="35">
        <f t="shared" si="2"/>
        <v>0</v>
      </c>
      <c r="I62" s="10"/>
    </row>
    <row r="63" spans="2:9" x14ac:dyDescent="0.3">
      <c r="B63" s="9">
        <v>46</v>
      </c>
      <c r="C63" s="10" t="s">
        <v>62</v>
      </c>
      <c r="D63" s="7" t="s">
        <v>102</v>
      </c>
      <c r="E63" s="15">
        <v>1</v>
      </c>
      <c r="F63" s="15">
        <f t="shared" si="3"/>
        <v>6</v>
      </c>
      <c r="G63" s="34"/>
      <c r="H63" s="35">
        <f t="shared" si="2"/>
        <v>0</v>
      </c>
      <c r="I63" s="10"/>
    </row>
    <row r="64" spans="2:9" x14ac:dyDescent="0.3">
      <c r="B64" s="9">
        <v>47</v>
      </c>
      <c r="C64" s="10" t="s">
        <v>62</v>
      </c>
      <c r="D64" s="7" t="s">
        <v>103</v>
      </c>
      <c r="E64" s="15">
        <v>1</v>
      </c>
      <c r="F64" s="15">
        <f t="shared" si="3"/>
        <v>6</v>
      </c>
      <c r="G64" s="34"/>
      <c r="H64" s="35">
        <f t="shared" si="2"/>
        <v>0</v>
      </c>
      <c r="I64" s="10"/>
    </row>
    <row r="65" spans="2:9" x14ac:dyDescent="0.3">
      <c r="B65" s="9">
        <v>48</v>
      </c>
      <c r="C65" s="10" t="s">
        <v>62</v>
      </c>
      <c r="D65" s="7" t="s">
        <v>104</v>
      </c>
      <c r="E65" s="15">
        <v>1</v>
      </c>
      <c r="F65" s="15">
        <f t="shared" si="3"/>
        <v>6</v>
      </c>
      <c r="G65" s="34"/>
      <c r="H65" s="35">
        <f t="shared" si="2"/>
        <v>0</v>
      </c>
      <c r="I65" s="10"/>
    </row>
    <row r="66" spans="2:9" x14ac:dyDescent="0.3">
      <c r="B66" s="9">
        <v>49</v>
      </c>
      <c r="C66" s="10" t="s">
        <v>62</v>
      </c>
      <c r="D66" s="7" t="s">
        <v>105</v>
      </c>
      <c r="E66" s="15">
        <v>1</v>
      </c>
      <c r="F66" s="15">
        <f t="shared" si="3"/>
        <v>6</v>
      </c>
      <c r="G66" s="34"/>
      <c r="H66" s="35">
        <f t="shared" si="2"/>
        <v>0</v>
      </c>
      <c r="I66" s="10"/>
    </row>
    <row r="67" spans="2:9" x14ac:dyDescent="0.3">
      <c r="B67" s="9">
        <v>50</v>
      </c>
      <c r="C67" s="10" t="s">
        <v>62</v>
      </c>
      <c r="D67" s="7" t="s">
        <v>106</v>
      </c>
      <c r="E67" s="15">
        <v>1</v>
      </c>
      <c r="F67" s="15">
        <f t="shared" si="3"/>
        <v>6</v>
      </c>
      <c r="G67" s="34"/>
      <c r="H67" s="35">
        <f t="shared" si="2"/>
        <v>0</v>
      </c>
      <c r="I67" s="10"/>
    </row>
    <row r="68" spans="2:9" x14ac:dyDescent="0.3">
      <c r="B68" s="9">
        <v>51</v>
      </c>
      <c r="C68" s="10" t="s">
        <v>62</v>
      </c>
      <c r="D68" s="7" t="s">
        <v>107</v>
      </c>
      <c r="E68" s="15">
        <v>1</v>
      </c>
      <c r="F68" s="15">
        <f t="shared" si="3"/>
        <v>6</v>
      </c>
      <c r="G68" s="34"/>
      <c r="H68" s="35">
        <f t="shared" si="2"/>
        <v>0</v>
      </c>
      <c r="I68" s="10"/>
    </row>
    <row r="69" spans="2:9" x14ac:dyDescent="0.3">
      <c r="B69" s="9">
        <v>52</v>
      </c>
      <c r="C69" s="10" t="s">
        <v>62</v>
      </c>
      <c r="D69" s="7" t="s">
        <v>108</v>
      </c>
      <c r="E69" s="15">
        <v>1</v>
      </c>
      <c r="F69" s="15">
        <f t="shared" si="3"/>
        <v>6</v>
      </c>
      <c r="G69" s="34"/>
      <c r="H69" s="35">
        <f t="shared" si="2"/>
        <v>0</v>
      </c>
      <c r="I69" s="10"/>
    </row>
    <row r="70" spans="2:9" x14ac:dyDescent="0.3">
      <c r="B70" s="9">
        <v>53</v>
      </c>
      <c r="C70" s="10" t="s">
        <v>62</v>
      </c>
      <c r="D70" s="7" t="s">
        <v>109</v>
      </c>
      <c r="E70" s="15">
        <v>1</v>
      </c>
      <c r="F70" s="15">
        <f t="shared" si="3"/>
        <v>6</v>
      </c>
      <c r="G70" s="34"/>
      <c r="H70" s="35">
        <f t="shared" si="2"/>
        <v>0</v>
      </c>
      <c r="I70" s="10"/>
    </row>
    <row r="71" spans="2:9" x14ac:dyDescent="0.3">
      <c r="B71" s="9">
        <v>54</v>
      </c>
      <c r="C71" s="10" t="s">
        <v>62</v>
      </c>
      <c r="D71" s="7" t="s">
        <v>110</v>
      </c>
      <c r="E71" s="15">
        <v>1</v>
      </c>
      <c r="F71" s="15">
        <f t="shared" si="3"/>
        <v>6</v>
      </c>
      <c r="G71" s="34"/>
      <c r="H71" s="35">
        <f t="shared" si="2"/>
        <v>0</v>
      </c>
      <c r="I71" s="10"/>
    </row>
    <row r="72" spans="2:9" x14ac:dyDescent="0.3">
      <c r="B72" s="9">
        <v>55</v>
      </c>
      <c r="C72" s="10" t="s">
        <v>62</v>
      </c>
      <c r="D72" s="7" t="s">
        <v>111</v>
      </c>
      <c r="E72" s="15">
        <v>1</v>
      </c>
      <c r="F72" s="15">
        <f t="shared" si="3"/>
        <v>6</v>
      </c>
      <c r="G72" s="34"/>
      <c r="H72" s="35">
        <f t="shared" si="2"/>
        <v>0</v>
      </c>
      <c r="I72" s="10"/>
    </row>
    <row r="73" spans="2:9" x14ac:dyDescent="0.3">
      <c r="B73" s="9">
        <v>56</v>
      </c>
      <c r="C73" s="10" t="s">
        <v>62</v>
      </c>
      <c r="D73" s="7" t="s">
        <v>112</v>
      </c>
      <c r="E73" s="15">
        <v>5</v>
      </c>
      <c r="F73" s="15">
        <f>E73*6</f>
        <v>30</v>
      </c>
      <c r="G73" s="34"/>
      <c r="H73" s="35">
        <f t="shared" si="2"/>
        <v>0</v>
      </c>
      <c r="I73" s="10"/>
    </row>
    <row r="74" spans="2:9" x14ac:dyDescent="0.3">
      <c r="B74" s="9">
        <v>57</v>
      </c>
      <c r="C74" s="10" t="s">
        <v>62</v>
      </c>
      <c r="D74" s="7" t="s">
        <v>113</v>
      </c>
      <c r="E74" s="15">
        <v>1</v>
      </c>
      <c r="F74" s="15">
        <f t="shared" si="3"/>
        <v>6</v>
      </c>
      <c r="G74" s="34"/>
      <c r="H74" s="35">
        <f t="shared" si="2"/>
        <v>0</v>
      </c>
      <c r="I74" s="10"/>
    </row>
    <row r="75" spans="2:9" x14ac:dyDescent="0.3">
      <c r="B75" s="9">
        <v>58</v>
      </c>
      <c r="C75" s="10" t="s">
        <v>62</v>
      </c>
      <c r="D75" s="7" t="s">
        <v>114</v>
      </c>
      <c r="E75" s="15">
        <v>1</v>
      </c>
      <c r="F75" s="15">
        <f t="shared" si="3"/>
        <v>6</v>
      </c>
      <c r="G75" s="34"/>
      <c r="H75" s="35">
        <f t="shared" si="2"/>
        <v>0</v>
      </c>
      <c r="I75" s="10"/>
    </row>
    <row r="76" spans="2:9" x14ac:dyDescent="0.3">
      <c r="B76" s="9">
        <v>59</v>
      </c>
      <c r="C76" s="10" t="s">
        <v>62</v>
      </c>
      <c r="D76" s="7" t="s">
        <v>77</v>
      </c>
      <c r="E76" s="15">
        <v>2</v>
      </c>
      <c r="F76" s="15">
        <f t="shared" si="3"/>
        <v>12</v>
      </c>
      <c r="G76" s="34"/>
      <c r="H76" s="35">
        <f t="shared" si="2"/>
        <v>0</v>
      </c>
      <c r="I76" s="10"/>
    </row>
    <row r="77" spans="2:9" ht="24" customHeight="1" x14ac:dyDescent="0.3">
      <c r="C77" s="11" t="s">
        <v>124</v>
      </c>
      <c r="D77" s="11"/>
      <c r="E77" s="11"/>
      <c r="F77" s="11"/>
      <c r="G77" s="14"/>
      <c r="H77" s="20">
        <f>SUM(H16:H75)</f>
        <v>0</v>
      </c>
    </row>
    <row r="78" spans="2:9" ht="24" customHeight="1" x14ac:dyDescent="0.3">
      <c r="C78" s="11" t="s">
        <v>115</v>
      </c>
      <c r="D78" s="11"/>
      <c r="E78" s="11"/>
      <c r="F78" s="11"/>
      <c r="G78" s="14"/>
      <c r="H78" s="20">
        <f>H77*2</f>
        <v>0</v>
      </c>
    </row>
    <row r="79" spans="2:9" x14ac:dyDescent="0.3">
      <c r="G79" s="14"/>
    </row>
  </sheetData>
  <mergeCells count="11">
    <mergeCell ref="I11:I16"/>
    <mergeCell ref="J11:J16"/>
    <mergeCell ref="H11:H16"/>
    <mergeCell ref="F11:F16"/>
    <mergeCell ref="E11:E16"/>
    <mergeCell ref="G11:G16"/>
    <mergeCell ref="B11:B12"/>
    <mergeCell ref="C11:C12"/>
    <mergeCell ref="B13:B16"/>
    <mergeCell ref="C13:C16"/>
    <mergeCell ref="D11:D16"/>
  </mergeCells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69AE-75E7-48BC-890C-808F47790E8C}">
  <dimension ref="B1:D32"/>
  <sheetViews>
    <sheetView topLeftCell="A13" workbookViewId="0">
      <selection activeCell="H13" sqref="H13"/>
    </sheetView>
  </sheetViews>
  <sheetFormatPr defaultRowHeight="14.4" x14ac:dyDescent="0.3"/>
  <cols>
    <col min="3" max="3" width="41.33203125" customWidth="1"/>
    <col min="4" max="4" width="26.109375" customWidth="1"/>
  </cols>
  <sheetData>
    <row r="1" spans="2:4" ht="15" thickBot="1" x14ac:dyDescent="0.35"/>
    <row r="2" spans="2:4" ht="16.2" thickBot="1" x14ac:dyDescent="0.35">
      <c r="B2" s="2" t="s">
        <v>0</v>
      </c>
      <c r="C2" s="3" t="s">
        <v>2</v>
      </c>
      <c r="D2" s="3" t="s">
        <v>3</v>
      </c>
    </row>
    <row r="3" spans="2:4" ht="16.2" thickBot="1" x14ac:dyDescent="0.35">
      <c r="B3" s="4">
        <v>1</v>
      </c>
      <c r="C3" s="1">
        <v>2</v>
      </c>
      <c r="D3" s="1">
        <v>3</v>
      </c>
    </row>
    <row r="4" spans="2:4" ht="15" customHeight="1" thickBot="1" x14ac:dyDescent="0.35">
      <c r="B4" s="4">
        <v>1</v>
      </c>
      <c r="C4" s="5" t="s">
        <v>4</v>
      </c>
      <c r="D4" s="1" t="s">
        <v>5</v>
      </c>
    </row>
    <row r="5" spans="2:4" ht="15" customHeight="1" thickBot="1" x14ac:dyDescent="0.35">
      <c r="B5" s="4">
        <v>2</v>
      </c>
      <c r="C5" s="5" t="s">
        <v>6</v>
      </c>
      <c r="D5" s="1" t="s">
        <v>7</v>
      </c>
    </row>
    <row r="6" spans="2:4" ht="15" customHeight="1" thickBot="1" x14ac:dyDescent="0.35">
      <c r="B6" s="4">
        <v>3</v>
      </c>
      <c r="C6" s="5" t="s">
        <v>8</v>
      </c>
      <c r="D6" s="1" t="s">
        <v>9</v>
      </c>
    </row>
    <row r="7" spans="2:4" ht="15" customHeight="1" thickBot="1" x14ac:dyDescent="0.35">
      <c r="B7" s="4">
        <v>4</v>
      </c>
      <c r="C7" s="5" t="s">
        <v>10</v>
      </c>
      <c r="D7" s="1" t="s">
        <v>11</v>
      </c>
    </row>
    <row r="8" spans="2:4" ht="15" customHeight="1" thickBot="1" x14ac:dyDescent="0.35">
      <c r="B8" s="4">
        <v>5</v>
      </c>
      <c r="C8" s="5" t="s">
        <v>12</v>
      </c>
      <c r="D8" s="1" t="s">
        <v>13</v>
      </c>
    </row>
    <row r="9" spans="2:4" ht="15" customHeight="1" thickBot="1" x14ac:dyDescent="0.35">
      <c r="B9" s="4">
        <v>6</v>
      </c>
      <c r="C9" s="5" t="s">
        <v>14</v>
      </c>
      <c r="D9" s="1" t="s">
        <v>15</v>
      </c>
    </row>
    <row r="10" spans="2:4" ht="15" customHeight="1" thickBot="1" x14ac:dyDescent="0.35">
      <c r="B10" s="4">
        <v>7</v>
      </c>
      <c r="C10" s="5" t="s">
        <v>16</v>
      </c>
      <c r="D10" s="1" t="s">
        <v>17</v>
      </c>
    </row>
    <row r="11" spans="2:4" ht="15" customHeight="1" thickBot="1" x14ac:dyDescent="0.35">
      <c r="B11" s="4">
        <v>8</v>
      </c>
      <c r="C11" s="5" t="s">
        <v>18</v>
      </c>
      <c r="D11" s="1" t="s">
        <v>19</v>
      </c>
    </row>
    <row r="12" spans="2:4" ht="15" customHeight="1" thickBot="1" x14ac:dyDescent="0.35">
      <c r="B12" s="4">
        <v>9</v>
      </c>
      <c r="C12" s="5" t="s">
        <v>20</v>
      </c>
      <c r="D12" s="1" t="s">
        <v>21</v>
      </c>
    </row>
    <row r="13" spans="2:4" ht="15" customHeight="1" thickBot="1" x14ac:dyDescent="0.35">
      <c r="B13" s="4">
        <v>10</v>
      </c>
      <c r="C13" s="5" t="s">
        <v>22</v>
      </c>
      <c r="D13" s="1" t="s">
        <v>23</v>
      </c>
    </row>
    <row r="14" spans="2:4" ht="15" customHeight="1" thickBot="1" x14ac:dyDescent="0.35">
      <c r="B14" s="4">
        <v>11</v>
      </c>
      <c r="C14" s="5" t="s">
        <v>24</v>
      </c>
      <c r="D14" s="1" t="s">
        <v>25</v>
      </c>
    </row>
    <row r="15" spans="2:4" ht="15" customHeight="1" thickBot="1" x14ac:dyDescent="0.35">
      <c r="B15" s="4">
        <v>12</v>
      </c>
      <c r="C15" s="5" t="s">
        <v>26</v>
      </c>
      <c r="D15" s="1" t="s">
        <v>27</v>
      </c>
    </row>
    <row r="16" spans="2:4" ht="15" customHeight="1" thickBot="1" x14ac:dyDescent="0.35">
      <c r="B16" s="4">
        <v>13</v>
      </c>
      <c r="C16" s="5" t="s">
        <v>28</v>
      </c>
      <c r="D16" s="1" t="s">
        <v>29</v>
      </c>
    </row>
    <row r="17" spans="2:4" ht="15" customHeight="1" thickBot="1" x14ac:dyDescent="0.35">
      <c r="B17" s="4">
        <v>14</v>
      </c>
      <c r="C17" s="5" t="s">
        <v>30</v>
      </c>
      <c r="D17" s="1" t="s">
        <v>31</v>
      </c>
    </row>
    <row r="18" spans="2:4" ht="15" customHeight="1" thickBot="1" x14ac:dyDescent="0.35">
      <c r="B18" s="4">
        <v>15</v>
      </c>
      <c r="C18" s="5" t="s">
        <v>32</v>
      </c>
      <c r="D18" s="1" t="s">
        <v>33</v>
      </c>
    </row>
    <row r="19" spans="2:4" ht="15" customHeight="1" thickBot="1" x14ac:dyDescent="0.35">
      <c r="B19" s="4">
        <v>16</v>
      </c>
      <c r="C19" s="5" t="s">
        <v>34</v>
      </c>
      <c r="D19" s="1" t="s">
        <v>35</v>
      </c>
    </row>
    <row r="20" spans="2:4" ht="15" customHeight="1" thickBot="1" x14ac:dyDescent="0.35">
      <c r="B20" s="4">
        <v>17</v>
      </c>
      <c r="C20" s="5" t="s">
        <v>36</v>
      </c>
      <c r="D20" s="1" t="s">
        <v>37</v>
      </c>
    </row>
    <row r="21" spans="2:4" ht="15" customHeight="1" thickBot="1" x14ac:dyDescent="0.35">
      <c r="B21" s="4">
        <v>18</v>
      </c>
      <c r="C21" s="5" t="s">
        <v>38</v>
      </c>
      <c r="D21" s="1" t="s">
        <v>39</v>
      </c>
    </row>
    <row r="22" spans="2:4" ht="15" customHeight="1" thickBot="1" x14ac:dyDescent="0.35">
      <c r="B22" s="4">
        <v>19</v>
      </c>
      <c r="C22" s="5" t="s">
        <v>40</v>
      </c>
      <c r="D22" s="1" t="s">
        <v>41</v>
      </c>
    </row>
    <row r="23" spans="2:4" ht="15" customHeight="1" thickBot="1" x14ac:dyDescent="0.35">
      <c r="B23" s="4">
        <v>20</v>
      </c>
      <c r="C23" s="5" t="s">
        <v>42</v>
      </c>
      <c r="D23" s="1" t="s">
        <v>43</v>
      </c>
    </row>
    <row r="24" spans="2:4" ht="15" customHeight="1" thickBot="1" x14ac:dyDescent="0.35">
      <c r="B24" s="4">
        <v>21</v>
      </c>
      <c r="C24" s="5" t="s">
        <v>44</v>
      </c>
      <c r="D24" s="1" t="s">
        <v>45</v>
      </c>
    </row>
    <row r="25" spans="2:4" ht="15" customHeight="1" thickBot="1" x14ac:dyDescent="0.35">
      <c r="B25" s="4">
        <v>22</v>
      </c>
      <c r="C25" s="5" t="s">
        <v>46</v>
      </c>
      <c r="D25" s="1" t="s">
        <v>47</v>
      </c>
    </row>
    <row r="26" spans="2:4" ht="15" customHeight="1" thickBot="1" x14ac:dyDescent="0.35">
      <c r="B26" s="4">
        <v>23</v>
      </c>
      <c r="C26" s="5" t="s">
        <v>48</v>
      </c>
      <c r="D26" s="1" t="s">
        <v>49</v>
      </c>
    </row>
    <row r="27" spans="2:4" ht="15" customHeight="1" thickBot="1" x14ac:dyDescent="0.35">
      <c r="B27" s="4">
        <v>24</v>
      </c>
      <c r="C27" s="5" t="s">
        <v>50</v>
      </c>
      <c r="D27" s="1" t="s">
        <v>51</v>
      </c>
    </row>
    <row r="28" spans="2:4" ht="15" customHeight="1" thickBot="1" x14ac:dyDescent="0.35">
      <c r="B28" s="4">
        <v>25</v>
      </c>
      <c r="C28" s="5" t="s">
        <v>52</v>
      </c>
      <c r="D28" s="1" t="s">
        <v>53</v>
      </c>
    </row>
    <row r="29" spans="2:4" ht="15" customHeight="1" thickBot="1" x14ac:dyDescent="0.35">
      <c r="B29" s="4">
        <v>26</v>
      </c>
      <c r="C29" s="5" t="s">
        <v>54</v>
      </c>
      <c r="D29" s="1" t="s">
        <v>55</v>
      </c>
    </row>
    <row r="30" spans="2:4" ht="15" customHeight="1" thickBot="1" x14ac:dyDescent="0.35">
      <c r="B30" s="4">
        <v>27</v>
      </c>
      <c r="C30" s="5" t="s">
        <v>56</v>
      </c>
      <c r="D30" s="1" t="s">
        <v>57</v>
      </c>
    </row>
    <row r="31" spans="2:4" ht="15" customHeight="1" thickBot="1" x14ac:dyDescent="0.35">
      <c r="B31" s="4">
        <v>28</v>
      </c>
      <c r="C31" s="5" t="s">
        <v>58</v>
      </c>
      <c r="D31" s="1" t="s">
        <v>59</v>
      </c>
    </row>
    <row r="32" spans="2:4" ht="15.6" x14ac:dyDescent="0.3">
      <c r="B3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структура цены </vt:lpstr>
      <vt:lpstr>перечень отходов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Сенкевич Оксана Сергеевна</dc:creator>
  <cp:lastModifiedBy>Сенкевич Оксана Сергеевна</cp:lastModifiedBy>
  <cp:lastPrinted>2024-02-01T10:07:01Z</cp:lastPrinted>
  <dcterms:created xsi:type="dcterms:W3CDTF">2024-01-17T07:06:40Z</dcterms:created>
  <dcterms:modified xsi:type="dcterms:W3CDTF">2024-06-06T11:20:42Z</dcterms:modified>
</cp:coreProperties>
</file>