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lyudukhovskiy\Desktop\Работа\CFOPUR-4688 Монтаж вентиляции АСГПТ\1. Документация\"/>
    </mc:Choice>
  </mc:AlternateContent>
  <xr:revisionPtr revIDLastSave="0" documentId="13_ncr:1_{8E415EBE-F093-47F6-B9B5-8A298004ACBE}" xr6:coauthVersionLast="36" xr6:coauthVersionMax="36" xr10:uidLastSave="{00000000-0000-0000-0000-000000000000}"/>
  <bookViews>
    <workbookView xWindow="0" yWindow="0" windowWidth="28800" windowHeight="11625" tabRatio="709" xr2:uid="{00000000-000D-0000-FFFF-FFFF00000000}"/>
  </bookViews>
  <sheets>
    <sheet name="ОВ" sheetId="47" r:id="rId1"/>
  </sheets>
  <definedNames>
    <definedName name="_xlnm._FilterDatabase" localSheetId="0" hidden="1">ОВ!$B$1:$O$65</definedName>
  </definedNames>
  <calcPr calcId="191029" concurrentManualCount="4"/>
</workbook>
</file>

<file path=xl/calcChain.xml><?xml version="1.0" encoding="utf-8"?>
<calcChain xmlns="http://schemas.openxmlformats.org/spreadsheetml/2006/main">
  <c r="M50" i="47" l="1"/>
  <c r="L50" i="47"/>
  <c r="N50" i="47" l="1"/>
  <c r="M57" i="47"/>
  <c r="N57" i="47" s="1"/>
  <c r="M56" i="47"/>
  <c r="N56" i="47" s="1"/>
  <c r="L48" i="47"/>
  <c r="M48" i="47"/>
  <c r="L47" i="47"/>
  <c r="M47" i="47"/>
  <c r="M46" i="47"/>
  <c r="L46" i="47"/>
  <c r="M45" i="47"/>
  <c r="L45" i="47"/>
  <c r="M44" i="47"/>
  <c r="L44" i="47"/>
  <c r="M43" i="47"/>
  <c r="L43" i="47"/>
  <c r="M42" i="47"/>
  <c r="L42" i="47"/>
  <c r="M41" i="47"/>
  <c r="L41" i="47"/>
  <c r="M40" i="47"/>
  <c r="L40" i="47"/>
  <c r="M39" i="47"/>
  <c r="L39" i="47"/>
  <c r="M38" i="47"/>
  <c r="L38" i="47"/>
  <c r="M37" i="47"/>
  <c r="L37" i="47"/>
  <c r="M36" i="47"/>
  <c r="L36" i="47"/>
  <c r="M35" i="47"/>
  <c r="L35" i="47"/>
  <c r="M34" i="47"/>
  <c r="L34" i="47"/>
  <c r="M33" i="47"/>
  <c r="L33" i="47"/>
  <c r="M32" i="47"/>
  <c r="L32" i="47"/>
  <c r="N32" i="47" s="1"/>
  <c r="M31" i="47"/>
  <c r="L31" i="47"/>
  <c r="M30" i="47"/>
  <c r="L30" i="47"/>
  <c r="M29" i="47"/>
  <c r="L29" i="47"/>
  <c r="M51" i="47"/>
  <c r="L51" i="47"/>
  <c r="M49" i="47"/>
  <c r="L49" i="47"/>
  <c r="M28" i="47"/>
  <c r="L28" i="47"/>
  <c r="M27" i="47"/>
  <c r="L27" i="47"/>
  <c r="M26" i="47"/>
  <c r="L26" i="47"/>
  <c r="M25" i="47"/>
  <c r="L25" i="47"/>
  <c r="M24" i="47"/>
  <c r="L24" i="47"/>
  <c r="M23" i="47"/>
  <c r="L23" i="47"/>
  <c r="N23" i="47" s="1"/>
  <c r="M22" i="47"/>
  <c r="L22" i="47"/>
  <c r="M21" i="47"/>
  <c r="L21" i="47"/>
  <c r="N21" i="47" s="1"/>
  <c r="M20" i="47"/>
  <c r="L20" i="47"/>
  <c r="M19" i="47"/>
  <c r="L19" i="47"/>
  <c r="N19" i="47" s="1"/>
  <c r="M18" i="47"/>
  <c r="L18" i="47"/>
  <c r="M17" i="47"/>
  <c r="L17" i="47"/>
  <c r="N17" i="47" s="1"/>
  <c r="M16" i="47"/>
  <c r="L16" i="47"/>
  <c r="M15" i="47"/>
  <c r="L15" i="47"/>
  <c r="N15" i="47" s="1"/>
  <c r="M14" i="47"/>
  <c r="L14" i="47"/>
  <c r="M13" i="47"/>
  <c r="L13" i="47"/>
  <c r="N13" i="47" s="1"/>
  <c r="M62" i="47"/>
  <c r="N62" i="47" s="1"/>
  <c r="M61" i="47"/>
  <c r="N61" i="47" s="1"/>
  <c r="M60" i="47"/>
  <c r="N60" i="47" s="1"/>
  <c r="M59" i="47"/>
  <c r="N59" i="47" s="1"/>
  <c r="M58" i="47"/>
  <c r="N58" i="47" s="1"/>
  <c r="M55" i="47"/>
  <c r="N55" i="47" s="1"/>
  <c r="M54" i="47"/>
  <c r="N54" i="47" s="1"/>
  <c r="M12" i="47"/>
  <c r="L12" i="47"/>
  <c r="M11" i="47"/>
  <c r="L11" i="47"/>
  <c r="M10" i="47"/>
  <c r="L10" i="47"/>
  <c r="M9" i="47"/>
  <c r="L9" i="47"/>
  <c r="M8" i="47"/>
  <c r="L8" i="47"/>
  <c r="N43" i="47"/>
  <c r="N25" i="47" l="1"/>
  <c r="N36" i="47"/>
  <c r="N8" i="47"/>
  <c r="N10" i="47"/>
  <c r="N12" i="47"/>
  <c r="N37" i="47"/>
  <c r="N39" i="47"/>
  <c r="N41" i="47"/>
  <c r="N45" i="47"/>
  <c r="N47" i="47"/>
  <c r="N24" i="47"/>
  <c r="N26" i="47"/>
  <c r="N28" i="47"/>
  <c r="N51" i="47"/>
  <c r="N29" i="47"/>
  <c r="N31" i="47"/>
  <c r="N33" i="47"/>
  <c r="N35" i="47"/>
  <c r="N42" i="47"/>
  <c r="N48" i="47"/>
  <c r="M53" i="47"/>
  <c r="N11" i="47"/>
  <c r="N16" i="47"/>
  <c r="N18" i="47"/>
  <c r="N20" i="47"/>
  <c r="N22" i="47"/>
  <c r="N27" i="47"/>
  <c r="N49" i="47"/>
  <c r="N30" i="47"/>
  <c r="N34" i="47"/>
  <c r="N38" i="47"/>
  <c r="N40" i="47"/>
  <c r="N44" i="47"/>
  <c r="N46" i="47"/>
  <c r="N9" i="47"/>
  <c r="N14" i="47"/>
  <c r="L53" i="47"/>
  <c r="N53" i="47" l="1"/>
  <c r="N63" i="47" s="1"/>
  <c r="N64" i="47" s="1"/>
  <c r="N65" i="47" s="1"/>
</calcChain>
</file>

<file path=xl/sharedStrings.xml><?xml version="1.0" encoding="utf-8"?>
<sst xmlns="http://schemas.openxmlformats.org/spreadsheetml/2006/main" count="192" uniqueCount="113">
  <si>
    <t>Кол-во</t>
  </si>
  <si>
    <t>№п/п</t>
  </si>
  <si>
    <t>Наименование  работ</t>
  </si>
  <si>
    <t>Единица измерения</t>
  </si>
  <si>
    <t>Цена за ед-цу, руб.  без НДС</t>
  </si>
  <si>
    <t>Стоимость, руб. без НДС</t>
  </si>
  <si>
    <t>Примечания</t>
  </si>
  <si>
    <t>Материалы руб.</t>
  </si>
  <si>
    <t>Работа руб.</t>
  </si>
  <si>
    <t>1</t>
  </si>
  <si>
    <t>2</t>
  </si>
  <si>
    <t>ИТОГО, без НДС</t>
  </si>
  <si>
    <t>НДС 20%</t>
  </si>
  <si>
    <t>Общая стоимость, руб. без НДС</t>
  </si>
  <si>
    <t>Расходные материалы</t>
  </si>
  <si>
    <t>Траспортные расходы</t>
  </si>
  <si>
    <t>ИТОГО с НДС</t>
  </si>
  <si>
    <r>
      <rPr>
        <b/>
        <sz val="14"/>
        <rFont val="ISOCPEUR"/>
        <family val="2"/>
        <charset val="204"/>
      </rPr>
      <t>Тип, марка, обозначение документа, опросного листа</t>
    </r>
  </si>
  <si>
    <t xml:space="preserve">Завод изготовитель </t>
  </si>
  <si>
    <t xml:space="preserve">    Исполнительная документация</t>
  </si>
  <si>
    <t>Итого прямых затрат</t>
  </si>
  <si>
    <t>Общестроительные работы</t>
  </si>
  <si>
    <t>мат.</t>
  </si>
  <si>
    <t>раб.</t>
  </si>
  <si>
    <t>шт.</t>
  </si>
  <si>
    <t>м2</t>
  </si>
  <si>
    <t>ВЕНТИЛЯЦИЯ</t>
  </si>
  <si>
    <t>ГОСТ 14918-2020</t>
  </si>
  <si>
    <t>Галвент</t>
  </si>
  <si>
    <t xml:space="preserve"> Накладные расходы</t>
  </si>
  <si>
    <t xml:space="preserve">  Пуско-наладочные работы</t>
  </si>
  <si>
    <t>м.п.</t>
  </si>
  <si>
    <t>Отвод 90-D160</t>
  </si>
  <si>
    <t>Отвод 45-D160</t>
  </si>
  <si>
    <t>Ниппель-D160</t>
  </si>
  <si>
    <t>Фольгированный скотч Energoflex</t>
  </si>
  <si>
    <t>Кассета сменная, фильтрующая для ФВК-160 EU3-0517</t>
  </si>
  <si>
    <t>Датчик уличной температуры дТС3005-Pt1000.В2 </t>
  </si>
  <si>
    <t>Датчик температуры канальный ДТ-К 58.06.20.10 Pt 1000 фланец, PVC кабель 1,2м</t>
  </si>
  <si>
    <t>Симисторный регулятор СРМ 500 (Speed controller MTY-2.5A)</t>
  </si>
  <si>
    <t>SL-1E Реле потока воздуха</t>
  </si>
  <si>
    <t>Дифференциальное реле перепада давления LF32-05 (50-500Па)</t>
  </si>
  <si>
    <t>Обезжириватель Нефрас Арикон БР-2 /С2 80(120) бутылка ПЭТ 1л BR21</t>
  </si>
  <si>
    <t>Хомут вентиляционный с уплотнителем 160mm (Резьба гайки: М8)</t>
  </si>
  <si>
    <t>Хомут EPDM, 160mm (Clamp with rubber) (Резьба гайки: М8)</t>
  </si>
  <si>
    <t>Шпилька D8</t>
  </si>
  <si>
    <t>Дюбель D8</t>
  </si>
  <si>
    <t>КПСнг(А)-FRLS 1x2x0,75 мм² </t>
  </si>
  <si>
    <t>Крепеж-клипса с дюбелем и саморезом Промрукав серая, д16</t>
  </si>
  <si>
    <t>Крепеж-клипса с дюбелем и саморезом Промрукав серая, д20</t>
  </si>
  <si>
    <t>Саморезы Gigant 4,2x13, п/сф, сверло, цинк</t>
  </si>
  <si>
    <t>Пена монтажная полиуретановая MARCON PRO 55л огнестойкая</t>
  </si>
  <si>
    <t>кг.</t>
  </si>
  <si>
    <t>D160</t>
  </si>
  <si>
    <t>Воздуховоды из тонколистовой оцинкованной стали 0.55мм</t>
  </si>
  <si>
    <t xml:space="preserve">Вентилятор канальный </t>
  </si>
  <si>
    <t xml:space="preserve">Корпус для фильтра </t>
  </si>
  <si>
    <t>ФВК-160-0517</t>
  </si>
  <si>
    <t xml:space="preserve">Электронагреватель </t>
  </si>
  <si>
    <t>ЭНК 160/4,5 кВт</t>
  </si>
  <si>
    <t>АЗД-122м-D160(М-Iк/220)</t>
  </si>
  <si>
    <t>Клапан (монтаж без фланцев)</t>
  </si>
  <si>
    <t>ОЗ-90-НО-160 (М-Iк/220)-К-СН</t>
  </si>
  <si>
    <t>Переход</t>
  </si>
  <si>
    <t>D160/D125</t>
  </si>
  <si>
    <t>D125</t>
  </si>
  <si>
    <t>Заглушка</t>
  </si>
  <si>
    <t>Врезка</t>
  </si>
  <si>
    <t xml:space="preserve">Решетка-сетка наружная круглая </t>
  </si>
  <si>
    <t>RNmet 160mm</t>
  </si>
  <si>
    <t xml:space="preserve">Круглый диффузор </t>
  </si>
  <si>
    <t>SR125-P</t>
  </si>
  <si>
    <t xml:space="preserve">Зонт вентиляционный </t>
  </si>
  <si>
    <t>ЗК- D160</t>
  </si>
  <si>
    <t>Изоляция огнеспас (заказывается в метрах квадратных)</t>
  </si>
  <si>
    <t>Airsteel 60</t>
  </si>
  <si>
    <t xml:space="preserve">Кабель </t>
  </si>
  <si>
    <t>МКЭШ 2х0.75</t>
  </si>
  <si>
    <t xml:space="preserve">Короб с направляющими 100x60 белый TA-GN 2м </t>
  </si>
  <si>
    <t>DKC </t>
  </si>
  <si>
    <t>VСZpl-K-160</t>
  </si>
  <si>
    <t>Заслонка оцинкованная (в комплекте с эл. Приводом RWE05-220)</t>
  </si>
  <si>
    <t>ROWEN</t>
  </si>
  <si>
    <t>Shuft</t>
  </si>
  <si>
    <t>Гофрированная труба ПВХ серый d 20мм</t>
  </si>
  <si>
    <t>Гофрированная труба ПВХ серый d 16мм</t>
  </si>
  <si>
    <t>АЛЬФАКАБЕЛЬ</t>
  </si>
  <si>
    <t>ВВГнг(А)-FRLS 5х2,5</t>
  </si>
  <si>
    <t>ВВГнг(А)-FRLS 3х1,5</t>
  </si>
  <si>
    <t>ИКЗ</t>
  </si>
  <si>
    <t>ТехнокабельНН</t>
  </si>
  <si>
    <t>ЭРА</t>
  </si>
  <si>
    <t>2CDS253001R0204</t>
  </si>
  <si>
    <t>ABB</t>
  </si>
  <si>
    <t>Автоматический выключатель S203 3п, C 20А, 6кА</t>
  </si>
  <si>
    <t>Tech-Krep</t>
  </si>
  <si>
    <t>01786</t>
  </si>
  <si>
    <t xml:space="preserve">Щит управления MCV-4 (на базе контроллера Pixel 2511) </t>
  </si>
  <si>
    <t>Щит с монтажной панелью ЩМП-04 400х300х155 IP31 / SEGNETICS PIXEL 2511-02-0</t>
  </si>
  <si>
    <t>EKF</t>
  </si>
  <si>
    <t>Тех.отверстия в бетоне</t>
  </si>
  <si>
    <t>d180</t>
  </si>
  <si>
    <t>L=300мм.</t>
  </si>
  <si>
    <t>Услуги пром.альпиниста</t>
  </si>
  <si>
    <t>смена</t>
  </si>
  <si>
    <t>Walraven</t>
  </si>
  <si>
    <t>BIS Aero с TPE</t>
  </si>
  <si>
    <t>Уборка помещения после выполнения всех СМР</t>
  </si>
  <si>
    <t>комплект.</t>
  </si>
  <si>
    <t>Паспортизация вентиляционных систем</t>
  </si>
  <si>
    <t>Наименование участника:</t>
  </si>
  <si>
    <t>ИНН:</t>
  </si>
  <si>
    <t>Кронштейн для кондиционера универсальный 45 см x 41 см (комплект из 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</si>
</sst>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Arial"/>
      <family val="2"/>
      <charset val="204"/>
    </font>
    <font>
      <sz val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ISOCPEUR"/>
      <family val="2"/>
      <charset val="204"/>
    </font>
    <font>
      <sz val="14"/>
      <name val="ISOCPEUR"/>
      <family val="2"/>
      <charset val="204"/>
    </font>
    <font>
      <sz val="10"/>
      <name val="Arial Cyr"/>
      <charset val="204"/>
    </font>
    <font>
      <u/>
      <sz val="16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ISOCPEUR"/>
      <family val="2"/>
      <charset val="204"/>
    </font>
    <font>
      <b/>
      <sz val="14"/>
      <color theme="1"/>
      <name val="ISOCPEUR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ISOCPEUR"/>
      <charset val="204"/>
    </font>
    <font>
      <b/>
      <sz val="14"/>
      <name val="ISOCPEU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4" fillId="7" borderId="0">
      <alignment horizontal="left" vertical="top"/>
    </xf>
    <xf numFmtId="0" fontId="4" fillId="7" borderId="0">
      <alignment horizontal="right" vertical="top"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4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3" borderId="7" applyNumberFormat="0" applyAlignment="0" applyProtection="0"/>
    <xf numFmtId="0" fontId="15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27" fillId="0" borderId="0"/>
    <xf numFmtId="0" fontId="28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5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4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30" fillId="16" borderId="10" xfId="0" applyFont="1" applyFill="1" applyBorder="1" applyAlignment="1">
      <alignment horizontal="center" vertical="center" wrapText="1"/>
    </xf>
    <xf numFmtId="164" fontId="24" fillId="16" borderId="11" xfId="29" applyFont="1" applyFill="1" applyBorder="1" applyAlignment="1">
      <alignment horizontal="right" vertical="center" wrapText="1"/>
    </xf>
    <xf numFmtId="0" fontId="24" fillId="16" borderId="12" xfId="0" applyFont="1" applyFill="1" applyBorder="1" applyAlignment="1">
      <alignment horizontal="center" vertical="center" wrapText="1"/>
    </xf>
    <xf numFmtId="164" fontId="24" fillId="0" borderId="11" xfId="29" applyFont="1" applyFill="1" applyBorder="1" applyAlignment="1">
      <alignment horizontal="right" wrapText="1"/>
    </xf>
    <xf numFmtId="0" fontId="23" fillId="16" borderId="11" xfId="0" applyFont="1" applyFill="1" applyBorder="1" applyAlignment="1">
      <alignment horizontal="left" wrapText="1"/>
    </xf>
    <xf numFmtId="0" fontId="24" fillId="16" borderId="11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vertical="center" wrapText="1"/>
    </xf>
    <xf numFmtId="164" fontId="30" fillId="0" borderId="11" xfId="29" applyFont="1" applyFill="1" applyBorder="1"/>
    <xf numFmtId="43" fontId="24" fillId="0" borderId="12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right" wrapText="1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/>
    </xf>
    <xf numFmtId="0" fontId="31" fillId="0" borderId="11" xfId="0" applyFont="1" applyBorder="1"/>
    <xf numFmtId="4" fontId="31" fillId="0" borderId="11" xfId="0" applyNumberFormat="1" applyFont="1" applyBorder="1" applyAlignment="1">
      <alignment horizontal="right"/>
    </xf>
    <xf numFmtId="49" fontId="30" fillId="0" borderId="11" xfId="0" applyNumberFormat="1" applyFont="1" applyBorder="1" applyAlignment="1" applyProtection="1">
      <alignment horizontal="center" wrapText="1"/>
      <protection locked="0"/>
    </xf>
    <xf numFmtId="49" fontId="24" fillId="0" borderId="13" xfId="0" applyNumberFormat="1" applyFont="1" applyBorder="1" applyAlignment="1" applyProtection="1">
      <alignment horizontal="center" wrapText="1"/>
      <protection locked="0"/>
    </xf>
    <xf numFmtId="0" fontId="30" fillId="0" borderId="11" xfId="0" applyFont="1" applyBorder="1" applyAlignment="1" applyProtection="1">
      <alignment horizontal="center" wrapText="1"/>
      <protection locked="0"/>
    </xf>
    <xf numFmtId="49" fontId="30" fillId="0" borderId="13" xfId="0" applyNumberFormat="1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right" wrapText="1"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0" fontId="30" fillId="0" borderId="12" xfId="0" applyFont="1" applyBorder="1"/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right" wrapText="1"/>
    </xf>
    <xf numFmtId="0" fontId="31" fillId="0" borderId="15" xfId="0" applyFont="1" applyBorder="1" applyAlignment="1">
      <alignment wrapText="1"/>
    </xf>
    <xf numFmtId="0" fontId="31" fillId="0" borderId="15" xfId="0" applyFont="1" applyBorder="1" applyAlignment="1">
      <alignment horizontal="center"/>
    </xf>
    <xf numFmtId="0" fontId="31" fillId="0" borderId="15" xfId="0" applyFont="1" applyBorder="1"/>
    <xf numFmtId="4" fontId="31" fillId="0" borderId="15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30" fillId="0" borderId="10" xfId="0" applyFont="1" applyBorder="1" applyAlignment="1">
      <alignment horizontal="center" wrapText="1"/>
    </xf>
    <xf numFmtId="0" fontId="30" fillId="0" borderId="11" xfId="0" applyFont="1" applyBorder="1" applyAlignment="1" applyProtection="1">
      <alignment horizontal="left" wrapText="1"/>
      <protection locked="0"/>
    </xf>
    <xf numFmtId="0" fontId="30" fillId="0" borderId="10" xfId="0" applyFont="1" applyBorder="1" applyAlignment="1">
      <alignment horizontal="center" vertical="center" wrapText="1"/>
    </xf>
    <xf numFmtId="0" fontId="30" fillId="17" borderId="11" xfId="0" applyFont="1" applyFill="1" applyBorder="1" applyAlignment="1" applyProtection="1">
      <alignment horizontal="right"/>
      <protection locked="0"/>
    </xf>
    <xf numFmtId="0" fontId="30" fillId="0" borderId="11" xfId="0" applyFont="1" applyBorder="1" applyAlignment="1">
      <alignment horizontal="center" vertical="center" wrapText="1"/>
    </xf>
    <xf numFmtId="165" fontId="30" fillId="0" borderId="11" xfId="0" applyNumberFormat="1" applyFont="1" applyBorder="1" applyAlignment="1">
      <alignment horizontal="center" vertical="center" wrapText="1"/>
    </xf>
    <xf numFmtId="164" fontId="24" fillId="0" borderId="11" xfId="29" applyNumberFormat="1" applyFont="1" applyFill="1" applyBorder="1" applyAlignment="1">
      <alignment horizontal="right" wrapText="1"/>
    </xf>
    <xf numFmtId="49" fontId="24" fillId="0" borderId="11" xfId="0" applyNumberFormat="1" applyFont="1" applyFill="1" applyBorder="1" applyAlignment="1" applyProtection="1">
      <alignment horizontal="left" wrapText="1"/>
      <protection locked="0"/>
    </xf>
    <xf numFmtId="0" fontId="30" fillId="0" borderId="11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>
      <alignment horizontal="left" wrapText="1"/>
    </xf>
    <xf numFmtId="49" fontId="30" fillId="0" borderId="11" xfId="0" applyNumberFormat="1" applyFont="1" applyFill="1" applyBorder="1" applyAlignment="1" applyProtection="1">
      <alignment horizontal="left" wrapText="1"/>
      <protection locked="0"/>
    </xf>
    <xf numFmtId="49" fontId="30" fillId="0" borderId="11" xfId="0" applyNumberFormat="1" applyFont="1" applyFill="1" applyBorder="1" applyAlignment="1" applyProtection="1">
      <alignment horizontal="center" wrapText="1"/>
      <protection locked="0"/>
    </xf>
    <xf numFmtId="49" fontId="23" fillId="18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29" xfId="12" applyFont="1" applyBorder="1" applyAlignment="1" applyProtection="1">
      <alignment horizontal="center" vertical="center"/>
    </xf>
    <xf numFmtId="49" fontId="24" fillId="0" borderId="13" xfId="0" applyNumberFormat="1" applyFont="1" applyBorder="1" applyAlignment="1" applyProtection="1">
      <alignment horizontal="center" wrapText="1"/>
      <protection locked="0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 applyProtection="1">
      <alignment horizontal="left" wrapText="1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164" fontId="34" fillId="0" borderId="11" xfId="29" applyFont="1" applyFill="1" applyBorder="1" applyAlignment="1">
      <alignment horizontal="right" wrapText="1"/>
    </xf>
    <xf numFmtId="43" fontId="34" fillId="0" borderId="12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 applyProtection="1">
      <alignment horizontal="center" wrapText="1"/>
      <protection locked="0"/>
    </xf>
    <xf numFmtId="49" fontId="24" fillId="0" borderId="13" xfId="0" applyNumberFormat="1" applyFont="1" applyBorder="1" applyAlignment="1" applyProtection="1">
      <alignment horizontal="center" wrapText="1"/>
      <protection locked="0"/>
    </xf>
    <xf numFmtId="49" fontId="23" fillId="18" borderId="18" xfId="0" applyNumberFormat="1" applyFont="1" applyFill="1" applyBorder="1" applyAlignment="1">
      <alignment horizontal="center" vertical="center" wrapText="1"/>
    </xf>
    <xf numFmtId="49" fontId="23" fillId="18" borderId="1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3" fillId="18" borderId="20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49" fontId="23" fillId="18" borderId="21" xfId="0" applyNumberFormat="1" applyFont="1" applyFill="1" applyBorder="1" applyAlignment="1">
      <alignment horizontal="center" vertical="center" wrapText="1"/>
    </xf>
    <xf numFmtId="49" fontId="23" fillId="18" borderId="22" xfId="0" applyNumberFormat="1" applyFont="1" applyFill="1" applyBorder="1" applyAlignment="1">
      <alignment horizontal="center" vertical="center" wrapText="1"/>
    </xf>
    <xf numFmtId="0" fontId="31" fillId="18" borderId="23" xfId="0" applyFont="1" applyFill="1" applyBorder="1" applyAlignment="1">
      <alignment horizontal="center" vertical="center" wrapText="1"/>
    </xf>
    <xf numFmtId="0" fontId="31" fillId="18" borderId="24" xfId="0" applyFont="1" applyFill="1" applyBorder="1" applyAlignment="1">
      <alignment horizontal="center" vertical="center" wrapText="1"/>
    </xf>
    <xf numFmtId="0" fontId="31" fillId="18" borderId="25" xfId="0" applyFont="1" applyFill="1" applyBorder="1" applyAlignment="1">
      <alignment horizontal="center" vertical="center" wrapText="1"/>
    </xf>
    <xf numFmtId="0" fontId="31" fillId="18" borderId="26" xfId="0" applyFont="1" applyFill="1" applyBorder="1" applyAlignment="1">
      <alignment horizontal="center" vertical="center" wrapText="1"/>
    </xf>
    <xf numFmtId="0" fontId="23" fillId="18" borderId="16" xfId="0" applyFont="1" applyFill="1" applyBorder="1" applyAlignment="1">
      <alignment horizontal="center" vertical="center" wrapText="1"/>
    </xf>
    <xf numFmtId="0" fontId="31" fillId="18" borderId="11" xfId="0" applyFont="1" applyFill="1" applyBorder="1" applyAlignment="1">
      <alignment horizontal="center" vertical="center" wrapText="1"/>
    </xf>
    <xf numFmtId="49" fontId="23" fillId="18" borderId="16" xfId="0" applyNumberFormat="1" applyFont="1" applyFill="1" applyBorder="1" applyAlignment="1">
      <alignment horizontal="center" vertical="center" wrapText="1"/>
    </xf>
    <xf numFmtId="49" fontId="23" fillId="18" borderId="11" xfId="0" applyNumberFormat="1" applyFont="1" applyFill="1" applyBorder="1" applyAlignment="1">
      <alignment horizontal="center" vertical="center" wrapText="1"/>
    </xf>
    <xf numFmtId="49" fontId="23" fillId="18" borderId="27" xfId="0" applyNumberFormat="1" applyFont="1" applyFill="1" applyBorder="1" applyAlignment="1">
      <alignment horizontal="center" vertical="center" wrapText="1"/>
    </xf>
    <xf numFmtId="49" fontId="23" fillId="18" borderId="28" xfId="0" applyNumberFormat="1" applyFont="1" applyFill="1" applyBorder="1" applyAlignment="1">
      <alignment horizontal="center" vertical="center" wrapText="1"/>
    </xf>
    <xf numFmtId="4" fontId="23" fillId="18" borderId="16" xfId="0" applyNumberFormat="1" applyFont="1" applyFill="1" applyBorder="1" applyAlignment="1">
      <alignment horizontal="center" vertical="center" wrapText="1"/>
    </xf>
    <xf numFmtId="4" fontId="23" fillId="18" borderId="11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left" wrapText="1"/>
      <protection locked="0"/>
    </xf>
    <xf numFmtId="49" fontId="30" fillId="0" borderId="13" xfId="0" applyNumberFormat="1" applyFont="1" applyFill="1" applyBorder="1" applyAlignment="1" applyProtection="1">
      <alignment horizontal="center" wrapText="1"/>
      <protection locked="0"/>
    </xf>
    <xf numFmtId="0" fontId="30" fillId="0" borderId="11" xfId="0" applyFont="1" applyFill="1" applyBorder="1" applyAlignment="1" applyProtection="1">
      <alignment horizontal="center" wrapText="1"/>
      <protection locked="0"/>
    </xf>
  </cellXfs>
  <cellStyles count="33">
    <cellStyle name="S6" xfId="1" xr:uid="{00000000-0005-0000-0000-000000000000}"/>
    <cellStyle name="S8" xfId="2" xr:uid="{00000000-0005-0000-0000-000001000000}"/>
    <cellStyle name="Акцент1" xfId="3" builtinId="29" customBuiltin="1"/>
    <cellStyle name="Акцент2" xfId="4" builtinId="33" customBuiltin="1"/>
    <cellStyle name="Акцент3" xfId="5" builtinId="37" customBuiltin="1"/>
    <cellStyle name="Акцент4" xfId="6" builtinId="41" customBuiltin="1"/>
    <cellStyle name="Акцент5" xfId="7" builtinId="45" customBuiltin="1"/>
    <cellStyle name="Акцент6" xfId="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12" builtinId="8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2" xfId="21" xr:uid="{00000000-0005-0000-0000-000015000000}"/>
    <cellStyle name="Обычный 3" xfId="22" xr:uid="{00000000-0005-0000-0000-000016000000}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Стиль 1" xfId="27" xr:uid="{00000000-0005-0000-0000-00001B000000}"/>
    <cellStyle name="Текст предупреждения" xfId="28" builtinId="11" customBuiltin="1"/>
    <cellStyle name="Финансовый" xfId="29" builtinId="3"/>
    <cellStyle name="Финансовый 2" xfId="30" xr:uid="{00000000-0005-0000-0000-00001E000000}"/>
    <cellStyle name="Финансовый 3" xfId="31" xr:uid="{00000000-0005-0000-0000-00001F000000}"/>
    <cellStyle name="Хороший" xfId="32" builtinId="26" customBuiltin="1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5"/>
  <sheetViews>
    <sheetView tabSelected="1" zoomScale="70" zoomScaleNormal="70" workbookViewId="0">
      <selection activeCell="F37" sqref="F37"/>
    </sheetView>
  </sheetViews>
  <sheetFormatPr defaultRowHeight="15.75"/>
  <cols>
    <col min="2" max="2" width="10.7109375" style="2" bestFit="1" customWidth="1"/>
    <col min="3" max="3" width="96.140625" style="3" customWidth="1"/>
    <col min="4" max="4" width="35.85546875" style="4" customWidth="1"/>
    <col min="5" max="5" width="18.140625" style="4" customWidth="1"/>
    <col min="6" max="6" width="31.42578125" style="4" customWidth="1"/>
    <col min="7" max="7" width="12.85546875" style="5" customWidth="1"/>
    <col min="8" max="9" width="9" style="2" customWidth="1"/>
    <col min="10" max="10" width="17.7109375" style="1" customWidth="1"/>
    <col min="11" max="11" width="18.5703125" style="1" customWidth="1"/>
    <col min="12" max="13" width="20.28515625" style="1" customWidth="1"/>
    <col min="14" max="14" width="20.140625" style="1" customWidth="1"/>
    <col min="15" max="15" width="29.5703125" style="1" customWidth="1"/>
  </cols>
  <sheetData>
    <row r="1" spans="2:15" ht="16.5" customHeight="1"/>
    <row r="2" spans="2:15" ht="20.25">
      <c r="B2" s="74" t="s">
        <v>110</v>
      </c>
      <c r="C2" s="74"/>
      <c r="D2" s="61"/>
      <c r="E2" s="65" t="s">
        <v>111</v>
      </c>
      <c r="F2" s="65"/>
      <c r="G2" s="62"/>
      <c r="H2" s="63"/>
      <c r="I2" s="63"/>
      <c r="J2" s="64"/>
      <c r="K2" s="64"/>
      <c r="L2" s="64"/>
      <c r="M2" s="64"/>
      <c r="N2" s="64"/>
      <c r="O2" s="64"/>
    </row>
    <row r="3" spans="2:15" ht="16.5" customHeight="1" thickBot="1"/>
    <row r="4" spans="2:15" ht="15.75" customHeight="1">
      <c r="B4" s="72" t="s">
        <v>1</v>
      </c>
      <c r="C4" s="77" t="s">
        <v>2</v>
      </c>
      <c r="D4" s="79" t="s">
        <v>17</v>
      </c>
      <c r="E4" s="80"/>
      <c r="F4" s="83" t="s">
        <v>18</v>
      </c>
      <c r="G4" s="85" t="s">
        <v>3</v>
      </c>
      <c r="H4" s="87" t="s">
        <v>0</v>
      </c>
      <c r="I4" s="88"/>
      <c r="J4" s="87" t="s">
        <v>4</v>
      </c>
      <c r="K4" s="88"/>
      <c r="L4" s="85" t="s">
        <v>5</v>
      </c>
      <c r="M4" s="85"/>
      <c r="N4" s="89" t="s">
        <v>13</v>
      </c>
      <c r="O4" s="75" t="s">
        <v>6</v>
      </c>
    </row>
    <row r="5" spans="2:15" ht="63" customHeight="1">
      <c r="B5" s="73"/>
      <c r="C5" s="78"/>
      <c r="D5" s="81"/>
      <c r="E5" s="82"/>
      <c r="F5" s="84"/>
      <c r="G5" s="86"/>
      <c r="H5" s="55" t="s">
        <v>22</v>
      </c>
      <c r="I5" s="55" t="s">
        <v>23</v>
      </c>
      <c r="J5" s="55" t="s">
        <v>7</v>
      </c>
      <c r="K5" s="55" t="s">
        <v>8</v>
      </c>
      <c r="L5" s="55" t="s">
        <v>7</v>
      </c>
      <c r="M5" s="55" t="s">
        <v>8</v>
      </c>
      <c r="N5" s="90"/>
      <c r="O5" s="76"/>
    </row>
    <row r="6" spans="2:15" ht="17.100000000000001" customHeight="1">
      <c r="B6" s="38" t="s">
        <v>9</v>
      </c>
      <c r="C6" s="39" t="s">
        <v>10</v>
      </c>
      <c r="D6" s="40">
        <v>3</v>
      </c>
      <c r="E6" s="40"/>
      <c r="F6" s="40">
        <v>3</v>
      </c>
      <c r="G6" s="41">
        <v>4</v>
      </c>
      <c r="H6" s="41">
        <v>5</v>
      </c>
      <c r="I6" s="41">
        <v>5</v>
      </c>
      <c r="J6" s="41">
        <v>6</v>
      </c>
      <c r="K6" s="41">
        <v>7</v>
      </c>
      <c r="L6" s="41">
        <v>8</v>
      </c>
      <c r="M6" s="41">
        <v>9</v>
      </c>
      <c r="N6" s="41">
        <v>10</v>
      </c>
      <c r="O6" s="42">
        <v>1</v>
      </c>
    </row>
    <row r="7" spans="2:15" ht="17.100000000000001" customHeight="1">
      <c r="B7" s="6"/>
      <c r="C7" s="10" t="s">
        <v>26</v>
      </c>
      <c r="D7" s="11"/>
      <c r="E7" s="11"/>
      <c r="F7" s="11"/>
      <c r="G7" s="11"/>
      <c r="H7" s="11"/>
      <c r="I7" s="11"/>
      <c r="J7" s="7"/>
      <c r="K7" s="7"/>
      <c r="L7" s="7"/>
      <c r="M7" s="7"/>
      <c r="N7" s="7"/>
      <c r="O7" s="8"/>
    </row>
    <row r="8" spans="2:15" ht="17.100000000000001" customHeight="1">
      <c r="B8" s="56">
        <v>1</v>
      </c>
      <c r="C8" s="53" t="s">
        <v>55</v>
      </c>
      <c r="D8" s="24" t="s">
        <v>80</v>
      </c>
      <c r="E8" s="24"/>
      <c r="F8" s="21" t="s">
        <v>82</v>
      </c>
      <c r="G8" s="21" t="s">
        <v>24</v>
      </c>
      <c r="H8" s="23">
        <v>2</v>
      </c>
      <c r="I8" s="23">
        <v>2</v>
      </c>
      <c r="J8" s="49"/>
      <c r="K8" s="9"/>
      <c r="L8" s="9">
        <f>H8*J8</f>
        <v>0</v>
      </c>
      <c r="M8" s="9">
        <f>I8*K8</f>
        <v>0</v>
      </c>
      <c r="N8" s="9">
        <f t="shared" ref="N8:N51" si="0">L8+M8</f>
        <v>0</v>
      </c>
      <c r="O8" s="12"/>
    </row>
    <row r="9" spans="2:15" ht="17.100000000000001" customHeight="1">
      <c r="B9" s="56">
        <v>2</v>
      </c>
      <c r="C9" s="53" t="s">
        <v>56</v>
      </c>
      <c r="D9" s="22" t="s">
        <v>57</v>
      </c>
      <c r="E9" s="22"/>
      <c r="F9" s="21" t="s">
        <v>82</v>
      </c>
      <c r="G9" s="21" t="s">
        <v>24</v>
      </c>
      <c r="H9" s="23">
        <v>1</v>
      </c>
      <c r="I9" s="23">
        <v>1</v>
      </c>
      <c r="J9" s="49"/>
      <c r="K9" s="9"/>
      <c r="L9" s="9">
        <f t="shared" ref="L9:M12" si="1">H9*J9</f>
        <v>0</v>
      </c>
      <c r="M9" s="9">
        <f>I9*K9</f>
        <v>0</v>
      </c>
      <c r="N9" s="9">
        <f t="shared" si="0"/>
        <v>0</v>
      </c>
      <c r="O9" s="12"/>
    </row>
    <row r="10" spans="2:15" ht="17.100000000000001" customHeight="1">
      <c r="B10" s="56">
        <v>3</v>
      </c>
      <c r="C10" s="53" t="s">
        <v>36</v>
      </c>
      <c r="D10" s="22"/>
      <c r="E10" s="22"/>
      <c r="F10" s="21" t="s">
        <v>82</v>
      </c>
      <c r="G10" s="21" t="s">
        <v>24</v>
      </c>
      <c r="H10" s="23">
        <v>5</v>
      </c>
      <c r="I10" s="23">
        <v>5</v>
      </c>
      <c r="J10" s="49"/>
      <c r="K10" s="9"/>
      <c r="L10" s="9">
        <f t="shared" si="1"/>
        <v>0</v>
      </c>
      <c r="M10" s="9">
        <f>I10*K10</f>
        <v>0</v>
      </c>
      <c r="N10" s="9">
        <f t="shared" si="0"/>
        <v>0</v>
      </c>
      <c r="O10" s="12"/>
    </row>
    <row r="11" spans="2:15" ht="17.100000000000001" customHeight="1">
      <c r="B11" s="56">
        <v>4</v>
      </c>
      <c r="C11" s="53" t="s">
        <v>58</v>
      </c>
      <c r="D11" s="22" t="s">
        <v>59</v>
      </c>
      <c r="E11" s="22"/>
      <c r="F11" s="21" t="s">
        <v>82</v>
      </c>
      <c r="G11" s="21" t="s">
        <v>24</v>
      </c>
      <c r="H11" s="23">
        <v>1</v>
      </c>
      <c r="I11" s="23">
        <v>1</v>
      </c>
      <c r="J11" s="49"/>
      <c r="K11" s="9"/>
      <c r="L11" s="9">
        <f t="shared" si="1"/>
        <v>0</v>
      </c>
      <c r="M11" s="9">
        <f t="shared" si="1"/>
        <v>0</v>
      </c>
      <c r="N11" s="9">
        <f t="shared" si="0"/>
        <v>0</v>
      </c>
      <c r="O11" s="12"/>
    </row>
    <row r="12" spans="2:15" ht="17.100000000000001" customHeight="1">
      <c r="B12" s="56">
        <v>5</v>
      </c>
      <c r="C12" s="50" t="s">
        <v>32</v>
      </c>
      <c r="D12" s="22"/>
      <c r="E12" s="22" t="s">
        <v>53</v>
      </c>
      <c r="F12" s="21" t="s">
        <v>28</v>
      </c>
      <c r="G12" s="21" t="s">
        <v>24</v>
      </c>
      <c r="H12" s="23">
        <v>12</v>
      </c>
      <c r="I12" s="23">
        <v>12</v>
      </c>
      <c r="J12" s="49"/>
      <c r="K12" s="9"/>
      <c r="L12" s="9">
        <f t="shared" si="1"/>
        <v>0</v>
      </c>
      <c r="M12" s="9">
        <f t="shared" si="1"/>
        <v>0</v>
      </c>
      <c r="N12" s="9">
        <f t="shared" si="0"/>
        <v>0</v>
      </c>
      <c r="O12" s="12"/>
    </row>
    <row r="13" spans="2:15" ht="17.100000000000001" customHeight="1">
      <c r="B13" s="56">
        <v>6</v>
      </c>
      <c r="C13" s="53" t="s">
        <v>33</v>
      </c>
      <c r="D13" s="24"/>
      <c r="E13" s="24" t="s">
        <v>53</v>
      </c>
      <c r="F13" s="21" t="s">
        <v>28</v>
      </c>
      <c r="G13" s="21" t="s">
        <v>24</v>
      </c>
      <c r="H13" s="23">
        <v>6</v>
      </c>
      <c r="I13" s="23">
        <v>6</v>
      </c>
      <c r="J13" s="49"/>
      <c r="K13" s="9"/>
      <c r="L13" s="9">
        <f t="shared" ref="L13:L47" si="2">H13*J13</f>
        <v>0</v>
      </c>
      <c r="M13" s="9">
        <f t="shared" ref="M13:M47" si="3">I13*K13</f>
        <v>0</v>
      </c>
      <c r="N13" s="9">
        <f t="shared" si="0"/>
        <v>0</v>
      </c>
      <c r="O13" s="12"/>
    </row>
    <row r="14" spans="2:15" ht="17.100000000000001" customHeight="1">
      <c r="B14" s="56">
        <v>7</v>
      </c>
      <c r="C14" s="52" t="s">
        <v>54</v>
      </c>
      <c r="D14" s="51" t="s">
        <v>27</v>
      </c>
      <c r="E14" s="22" t="s">
        <v>53</v>
      </c>
      <c r="F14" s="21" t="s">
        <v>28</v>
      </c>
      <c r="G14" s="21" t="s">
        <v>31</v>
      </c>
      <c r="H14" s="23">
        <v>42</v>
      </c>
      <c r="I14" s="23">
        <v>42</v>
      </c>
      <c r="J14" s="49"/>
      <c r="K14" s="9"/>
      <c r="L14" s="9">
        <f t="shared" si="2"/>
        <v>0</v>
      </c>
      <c r="M14" s="9">
        <f t="shared" si="3"/>
        <v>0</v>
      </c>
      <c r="N14" s="9">
        <f t="shared" si="0"/>
        <v>0</v>
      </c>
      <c r="O14" s="12"/>
    </row>
    <row r="15" spans="2:15" ht="17.100000000000001" customHeight="1">
      <c r="B15" s="56">
        <v>8</v>
      </c>
      <c r="C15" s="52" t="s">
        <v>54</v>
      </c>
      <c r="D15" s="51" t="s">
        <v>27</v>
      </c>
      <c r="E15" s="22" t="s">
        <v>65</v>
      </c>
      <c r="F15" s="21" t="s">
        <v>28</v>
      </c>
      <c r="G15" s="21" t="s">
        <v>31</v>
      </c>
      <c r="H15" s="23">
        <v>3</v>
      </c>
      <c r="I15" s="23">
        <v>3</v>
      </c>
      <c r="J15" s="49"/>
      <c r="K15" s="9"/>
      <c r="L15" s="9">
        <f t="shared" si="2"/>
        <v>0</v>
      </c>
      <c r="M15" s="9">
        <f t="shared" si="3"/>
        <v>0</v>
      </c>
      <c r="N15" s="9">
        <f t="shared" si="0"/>
        <v>0</v>
      </c>
      <c r="O15" s="12"/>
    </row>
    <row r="16" spans="2:15" ht="17.100000000000001" customHeight="1">
      <c r="B16" s="56">
        <v>9</v>
      </c>
      <c r="C16" s="53" t="s">
        <v>34</v>
      </c>
      <c r="D16" s="24"/>
      <c r="E16" s="24" t="s">
        <v>53</v>
      </c>
      <c r="F16" s="21" t="s">
        <v>28</v>
      </c>
      <c r="G16" s="21" t="s">
        <v>24</v>
      </c>
      <c r="H16" s="23">
        <v>12</v>
      </c>
      <c r="I16" s="23">
        <v>12</v>
      </c>
      <c r="J16" s="49"/>
      <c r="K16" s="9"/>
      <c r="L16" s="9">
        <f t="shared" si="2"/>
        <v>0</v>
      </c>
      <c r="M16" s="9">
        <f t="shared" si="3"/>
        <v>0</v>
      </c>
      <c r="N16" s="9">
        <f t="shared" si="0"/>
        <v>0</v>
      </c>
      <c r="O16" s="12"/>
    </row>
    <row r="17" spans="2:15" ht="17.100000000000001" customHeight="1">
      <c r="B17" s="56">
        <v>10</v>
      </c>
      <c r="C17" s="53" t="s">
        <v>81</v>
      </c>
      <c r="D17" s="22" t="s">
        <v>60</v>
      </c>
      <c r="E17" s="22"/>
      <c r="F17" s="21" t="s">
        <v>82</v>
      </c>
      <c r="G17" s="21" t="s">
        <v>24</v>
      </c>
      <c r="H17" s="23">
        <v>2</v>
      </c>
      <c r="I17" s="23">
        <v>2</v>
      </c>
      <c r="J17" s="49"/>
      <c r="K17" s="9"/>
      <c r="L17" s="9">
        <f t="shared" si="2"/>
        <v>0</v>
      </c>
      <c r="M17" s="9">
        <f t="shared" si="3"/>
        <v>0</v>
      </c>
      <c r="N17" s="9">
        <f t="shared" si="0"/>
        <v>0</v>
      </c>
      <c r="O17" s="12"/>
    </row>
    <row r="18" spans="2:15" ht="17.100000000000001" customHeight="1">
      <c r="B18" s="56">
        <v>11</v>
      </c>
      <c r="C18" s="53" t="s">
        <v>61</v>
      </c>
      <c r="D18" s="22" t="s">
        <v>62</v>
      </c>
      <c r="E18" s="22"/>
      <c r="F18" s="21" t="s">
        <v>82</v>
      </c>
      <c r="G18" s="21" t="s">
        <v>24</v>
      </c>
      <c r="H18" s="23">
        <v>2</v>
      </c>
      <c r="I18" s="23">
        <v>2</v>
      </c>
      <c r="J18" s="49"/>
      <c r="K18" s="9"/>
      <c r="L18" s="9">
        <f t="shared" si="2"/>
        <v>0</v>
      </c>
      <c r="M18" s="9">
        <f t="shared" si="3"/>
        <v>0</v>
      </c>
      <c r="N18" s="9">
        <f t="shared" si="0"/>
        <v>0</v>
      </c>
      <c r="O18" s="12"/>
    </row>
    <row r="19" spans="2:15" ht="17.100000000000001" customHeight="1">
      <c r="B19" s="56">
        <v>12</v>
      </c>
      <c r="C19" s="53" t="s">
        <v>63</v>
      </c>
      <c r="D19" s="22"/>
      <c r="E19" s="22" t="s">
        <v>64</v>
      </c>
      <c r="F19" s="21" t="s">
        <v>28</v>
      </c>
      <c r="G19" s="21" t="s">
        <v>24</v>
      </c>
      <c r="H19" s="23">
        <v>2</v>
      </c>
      <c r="I19" s="23">
        <v>2</v>
      </c>
      <c r="J19" s="49"/>
      <c r="K19" s="9"/>
      <c r="L19" s="9">
        <f t="shared" si="2"/>
        <v>0</v>
      </c>
      <c r="M19" s="9">
        <f t="shared" si="3"/>
        <v>0</v>
      </c>
      <c r="N19" s="9">
        <f t="shared" si="0"/>
        <v>0</v>
      </c>
      <c r="O19" s="12"/>
    </row>
    <row r="20" spans="2:15" ht="17.100000000000001" customHeight="1">
      <c r="B20" s="56">
        <v>13</v>
      </c>
      <c r="C20" s="50" t="s">
        <v>66</v>
      </c>
      <c r="D20" s="22"/>
      <c r="E20" s="22" t="s">
        <v>65</v>
      </c>
      <c r="F20" s="21" t="s">
        <v>28</v>
      </c>
      <c r="G20" s="21" t="s">
        <v>24</v>
      </c>
      <c r="H20" s="23">
        <v>2</v>
      </c>
      <c r="I20" s="23">
        <v>2</v>
      </c>
      <c r="J20" s="49"/>
      <c r="K20" s="9"/>
      <c r="L20" s="9">
        <f t="shared" si="2"/>
        <v>0</v>
      </c>
      <c r="M20" s="9">
        <f t="shared" si="3"/>
        <v>0</v>
      </c>
      <c r="N20" s="9">
        <f t="shared" si="0"/>
        <v>0</v>
      </c>
      <c r="O20" s="12"/>
    </row>
    <row r="21" spans="2:15" ht="17.100000000000001" customHeight="1">
      <c r="B21" s="56">
        <v>14</v>
      </c>
      <c r="C21" s="53" t="s">
        <v>67</v>
      </c>
      <c r="D21" s="24"/>
      <c r="E21" s="22" t="s">
        <v>65</v>
      </c>
      <c r="F21" s="21" t="s">
        <v>28</v>
      </c>
      <c r="G21" s="21" t="s">
        <v>24</v>
      </c>
      <c r="H21" s="23">
        <v>2</v>
      </c>
      <c r="I21" s="23">
        <v>2</v>
      </c>
      <c r="J21" s="49"/>
      <c r="K21" s="9"/>
      <c r="L21" s="9">
        <f t="shared" si="2"/>
        <v>0</v>
      </c>
      <c r="M21" s="9">
        <f t="shared" si="3"/>
        <v>0</v>
      </c>
      <c r="N21" s="9">
        <f t="shared" si="0"/>
        <v>0</v>
      </c>
      <c r="O21" s="12"/>
    </row>
    <row r="22" spans="2:15" ht="17.100000000000001" customHeight="1">
      <c r="B22" s="56">
        <v>15</v>
      </c>
      <c r="C22" s="53" t="s">
        <v>67</v>
      </c>
      <c r="D22" s="22"/>
      <c r="E22" s="22" t="s">
        <v>64</v>
      </c>
      <c r="F22" s="21" t="s">
        <v>28</v>
      </c>
      <c r="G22" s="21" t="s">
        <v>24</v>
      </c>
      <c r="H22" s="23">
        <v>4</v>
      </c>
      <c r="I22" s="23">
        <v>4</v>
      </c>
      <c r="J22" s="49"/>
      <c r="K22" s="9"/>
      <c r="L22" s="9">
        <f t="shared" si="2"/>
        <v>0</v>
      </c>
      <c r="M22" s="9">
        <f t="shared" si="3"/>
        <v>0</v>
      </c>
      <c r="N22" s="9">
        <f t="shared" si="0"/>
        <v>0</v>
      </c>
      <c r="O22" s="12"/>
    </row>
    <row r="23" spans="2:15" ht="17.100000000000001" customHeight="1">
      <c r="B23" s="56">
        <v>16</v>
      </c>
      <c r="C23" s="53" t="s">
        <v>68</v>
      </c>
      <c r="D23" s="22" t="s">
        <v>69</v>
      </c>
      <c r="E23" s="22"/>
      <c r="F23" s="21" t="s">
        <v>82</v>
      </c>
      <c r="G23" s="21" t="s">
        <v>24</v>
      </c>
      <c r="H23" s="23">
        <v>1</v>
      </c>
      <c r="I23" s="23">
        <v>1</v>
      </c>
      <c r="J23" s="49"/>
      <c r="K23" s="9"/>
      <c r="L23" s="9">
        <f t="shared" si="2"/>
        <v>0</v>
      </c>
      <c r="M23" s="9">
        <f t="shared" si="3"/>
        <v>0</v>
      </c>
      <c r="N23" s="9">
        <f t="shared" si="0"/>
        <v>0</v>
      </c>
      <c r="O23" s="12"/>
    </row>
    <row r="24" spans="2:15" ht="17.100000000000001" customHeight="1">
      <c r="B24" s="56">
        <v>17</v>
      </c>
      <c r="C24" s="53" t="s">
        <v>70</v>
      </c>
      <c r="D24" s="24" t="s">
        <v>71</v>
      </c>
      <c r="E24" s="24"/>
      <c r="F24" s="21" t="s">
        <v>82</v>
      </c>
      <c r="G24" s="21" t="s">
        <v>24</v>
      </c>
      <c r="H24" s="23">
        <v>6</v>
      </c>
      <c r="I24" s="23">
        <v>6</v>
      </c>
      <c r="J24" s="49"/>
      <c r="K24" s="9"/>
      <c r="L24" s="9">
        <f t="shared" si="2"/>
        <v>0</v>
      </c>
      <c r="M24" s="9">
        <f t="shared" si="3"/>
        <v>0</v>
      </c>
      <c r="N24" s="9">
        <f t="shared" si="0"/>
        <v>0</v>
      </c>
      <c r="O24" s="12"/>
    </row>
    <row r="25" spans="2:15" ht="17.100000000000001" customHeight="1">
      <c r="B25" s="56">
        <v>18</v>
      </c>
      <c r="C25" s="53" t="s">
        <v>72</v>
      </c>
      <c r="D25" s="22" t="s">
        <v>73</v>
      </c>
      <c r="E25" s="22"/>
      <c r="F25" s="21" t="s">
        <v>82</v>
      </c>
      <c r="G25" s="21" t="s">
        <v>24</v>
      </c>
      <c r="H25" s="23">
        <v>1</v>
      </c>
      <c r="I25" s="23">
        <v>1</v>
      </c>
      <c r="J25" s="49"/>
      <c r="K25" s="9"/>
      <c r="L25" s="9">
        <f t="shared" si="2"/>
        <v>0</v>
      </c>
      <c r="M25" s="9">
        <f t="shared" si="3"/>
        <v>0</v>
      </c>
      <c r="N25" s="9">
        <f t="shared" si="0"/>
        <v>0</v>
      </c>
      <c r="O25" s="12"/>
    </row>
    <row r="26" spans="2:15" ht="17.100000000000001" customHeight="1">
      <c r="B26" s="56">
        <v>19</v>
      </c>
      <c r="C26" s="53" t="s">
        <v>74</v>
      </c>
      <c r="D26" s="22" t="s">
        <v>75</v>
      </c>
      <c r="E26" s="22"/>
      <c r="F26" s="21"/>
      <c r="G26" s="21" t="s">
        <v>25</v>
      </c>
      <c r="H26" s="23">
        <v>15</v>
      </c>
      <c r="I26" s="23">
        <v>15</v>
      </c>
      <c r="J26" s="49"/>
      <c r="K26" s="9"/>
      <c r="L26" s="9">
        <f t="shared" si="2"/>
        <v>0</v>
      </c>
      <c r="M26" s="9">
        <f t="shared" si="3"/>
        <v>0</v>
      </c>
      <c r="N26" s="9">
        <f t="shared" si="0"/>
        <v>0</v>
      </c>
      <c r="O26" s="12"/>
    </row>
    <row r="27" spans="2:15" ht="17.100000000000001" customHeight="1">
      <c r="B27" s="56">
        <v>20</v>
      </c>
      <c r="C27" s="53" t="s">
        <v>35</v>
      </c>
      <c r="D27" s="22"/>
      <c r="E27" s="22"/>
      <c r="F27" s="21"/>
      <c r="G27" s="21" t="s">
        <v>24</v>
      </c>
      <c r="H27" s="23">
        <v>5</v>
      </c>
      <c r="I27" s="23">
        <v>5</v>
      </c>
      <c r="J27" s="49"/>
      <c r="K27" s="9"/>
      <c r="L27" s="9">
        <f t="shared" si="2"/>
        <v>0</v>
      </c>
      <c r="M27" s="9">
        <f t="shared" si="3"/>
        <v>0</v>
      </c>
      <c r="N27" s="9">
        <f t="shared" si="0"/>
        <v>0</v>
      </c>
      <c r="O27" s="12"/>
    </row>
    <row r="28" spans="2:15" ht="36.950000000000003" customHeight="1">
      <c r="B28" s="56">
        <v>21</v>
      </c>
      <c r="C28" s="57" t="s">
        <v>97</v>
      </c>
      <c r="D28" s="70" t="s">
        <v>98</v>
      </c>
      <c r="E28" s="71"/>
      <c r="F28" s="58" t="s">
        <v>99</v>
      </c>
      <c r="G28" s="21" t="s">
        <v>24</v>
      </c>
      <c r="H28" s="23">
        <v>1</v>
      </c>
      <c r="I28" s="23">
        <v>1</v>
      </c>
      <c r="J28" s="49"/>
      <c r="K28" s="9"/>
      <c r="L28" s="9">
        <f t="shared" si="2"/>
        <v>0</v>
      </c>
      <c r="M28" s="9">
        <f t="shared" si="3"/>
        <v>0</v>
      </c>
      <c r="N28" s="9">
        <f t="shared" si="0"/>
        <v>0</v>
      </c>
      <c r="O28" s="12"/>
    </row>
    <row r="29" spans="2:15" ht="17.100000000000001" customHeight="1">
      <c r="B29" s="56">
        <v>22</v>
      </c>
      <c r="C29" s="53" t="s">
        <v>37</v>
      </c>
      <c r="D29" s="22"/>
      <c r="E29" s="22"/>
      <c r="F29" s="21" t="s">
        <v>82</v>
      </c>
      <c r="G29" s="21" t="s">
        <v>24</v>
      </c>
      <c r="H29" s="23">
        <v>1</v>
      </c>
      <c r="I29" s="23">
        <v>1</v>
      </c>
      <c r="J29" s="49"/>
      <c r="K29" s="9"/>
      <c r="L29" s="9">
        <f t="shared" si="2"/>
        <v>0</v>
      </c>
      <c r="M29" s="9">
        <f t="shared" si="3"/>
        <v>0</v>
      </c>
      <c r="N29" s="9">
        <f t="shared" si="0"/>
        <v>0</v>
      </c>
      <c r="O29" s="12"/>
    </row>
    <row r="30" spans="2:15" ht="17.100000000000001" customHeight="1">
      <c r="B30" s="56">
        <v>23</v>
      </c>
      <c r="C30" s="53" t="s">
        <v>38</v>
      </c>
      <c r="D30" s="22"/>
      <c r="E30" s="22"/>
      <c r="F30" s="21" t="s">
        <v>82</v>
      </c>
      <c r="G30" s="21" t="s">
        <v>24</v>
      </c>
      <c r="H30" s="23">
        <v>1</v>
      </c>
      <c r="I30" s="23">
        <v>1</v>
      </c>
      <c r="J30" s="49"/>
      <c r="K30" s="9"/>
      <c r="L30" s="9">
        <f t="shared" si="2"/>
        <v>0</v>
      </c>
      <c r="M30" s="9">
        <f t="shared" si="3"/>
        <v>0</v>
      </c>
      <c r="N30" s="9">
        <f t="shared" si="0"/>
        <v>0</v>
      </c>
      <c r="O30" s="12"/>
    </row>
    <row r="31" spans="2:15" ht="17.100000000000001" customHeight="1">
      <c r="B31" s="56">
        <v>24</v>
      </c>
      <c r="C31" s="53" t="s">
        <v>39</v>
      </c>
      <c r="D31" s="22"/>
      <c r="E31" s="22"/>
      <c r="F31" s="21" t="s">
        <v>82</v>
      </c>
      <c r="G31" s="21" t="s">
        <v>24</v>
      </c>
      <c r="H31" s="23">
        <v>2</v>
      </c>
      <c r="I31" s="23">
        <v>2</v>
      </c>
      <c r="J31" s="49"/>
      <c r="K31" s="9"/>
      <c r="L31" s="9">
        <f t="shared" si="2"/>
        <v>0</v>
      </c>
      <c r="M31" s="9">
        <f t="shared" si="3"/>
        <v>0</v>
      </c>
      <c r="N31" s="9">
        <f t="shared" si="0"/>
        <v>0</v>
      </c>
      <c r="O31" s="12"/>
    </row>
    <row r="32" spans="2:15" ht="17.100000000000001" customHeight="1">
      <c r="B32" s="56">
        <v>25</v>
      </c>
      <c r="C32" s="50" t="s">
        <v>40</v>
      </c>
      <c r="D32" s="22"/>
      <c r="E32" s="22"/>
      <c r="F32" s="21" t="s">
        <v>83</v>
      </c>
      <c r="G32" s="21" t="s">
        <v>24</v>
      </c>
      <c r="H32" s="23">
        <v>1</v>
      </c>
      <c r="I32" s="23">
        <v>1</v>
      </c>
      <c r="J32" s="49"/>
      <c r="K32" s="9"/>
      <c r="L32" s="9">
        <f t="shared" si="2"/>
        <v>0</v>
      </c>
      <c r="M32" s="9">
        <f t="shared" si="3"/>
        <v>0</v>
      </c>
      <c r="N32" s="9">
        <f t="shared" si="0"/>
        <v>0</v>
      </c>
      <c r="O32" s="12"/>
    </row>
    <row r="33" spans="2:15" ht="17.100000000000001" customHeight="1">
      <c r="B33" s="56">
        <v>26</v>
      </c>
      <c r="C33" s="53" t="s">
        <v>41</v>
      </c>
      <c r="D33" s="24"/>
      <c r="E33" s="24"/>
      <c r="F33" s="21" t="s">
        <v>82</v>
      </c>
      <c r="G33" s="21" t="s">
        <v>24</v>
      </c>
      <c r="H33" s="23">
        <v>1</v>
      </c>
      <c r="I33" s="23">
        <v>1</v>
      </c>
      <c r="J33" s="49"/>
      <c r="K33" s="9"/>
      <c r="L33" s="9">
        <f t="shared" si="2"/>
        <v>0</v>
      </c>
      <c r="M33" s="9">
        <f t="shared" si="3"/>
        <v>0</v>
      </c>
      <c r="N33" s="9">
        <f t="shared" si="0"/>
        <v>0</v>
      </c>
      <c r="O33" s="12"/>
    </row>
    <row r="34" spans="2:15" ht="17.100000000000001" customHeight="1">
      <c r="B34" s="56">
        <v>27</v>
      </c>
      <c r="C34" s="53" t="s">
        <v>42</v>
      </c>
      <c r="D34" s="22"/>
      <c r="E34" s="22"/>
      <c r="F34" s="21"/>
      <c r="G34" s="21" t="s">
        <v>24</v>
      </c>
      <c r="H34" s="23">
        <v>4</v>
      </c>
      <c r="I34" s="23">
        <v>4</v>
      </c>
      <c r="J34" s="49"/>
      <c r="K34" s="9"/>
      <c r="L34" s="9">
        <f t="shared" si="2"/>
        <v>0</v>
      </c>
      <c r="M34" s="9">
        <f t="shared" si="3"/>
        <v>0</v>
      </c>
      <c r="N34" s="9">
        <f t="shared" si="0"/>
        <v>0</v>
      </c>
      <c r="O34" s="12"/>
    </row>
    <row r="35" spans="2:15" ht="17.100000000000001" customHeight="1">
      <c r="B35" s="56">
        <v>28</v>
      </c>
      <c r="C35" s="53" t="s">
        <v>43</v>
      </c>
      <c r="D35" s="22" t="s">
        <v>106</v>
      </c>
      <c r="E35" s="22"/>
      <c r="F35" s="21" t="s">
        <v>105</v>
      </c>
      <c r="G35" s="21" t="s">
        <v>24</v>
      </c>
      <c r="H35" s="23">
        <v>30</v>
      </c>
      <c r="I35" s="23">
        <v>30</v>
      </c>
      <c r="J35" s="49"/>
      <c r="K35" s="9"/>
      <c r="L35" s="9">
        <f t="shared" si="2"/>
        <v>0</v>
      </c>
      <c r="M35" s="9">
        <f t="shared" si="3"/>
        <v>0</v>
      </c>
      <c r="N35" s="9">
        <f t="shared" si="0"/>
        <v>0</v>
      </c>
      <c r="O35" s="12"/>
    </row>
    <row r="36" spans="2:15" ht="17.100000000000001" customHeight="1">
      <c r="B36" s="56">
        <v>29</v>
      </c>
      <c r="C36" s="53" t="s">
        <v>44</v>
      </c>
      <c r="D36" s="24"/>
      <c r="E36" s="24"/>
      <c r="F36" s="21" t="s">
        <v>82</v>
      </c>
      <c r="G36" s="21" t="s">
        <v>24</v>
      </c>
      <c r="H36" s="23">
        <v>4</v>
      </c>
      <c r="I36" s="23">
        <v>4</v>
      </c>
      <c r="J36" s="49"/>
      <c r="K36" s="9"/>
      <c r="L36" s="9">
        <f t="shared" si="2"/>
        <v>0</v>
      </c>
      <c r="M36" s="9">
        <f t="shared" si="3"/>
        <v>0</v>
      </c>
      <c r="N36" s="9">
        <f t="shared" si="0"/>
        <v>0</v>
      </c>
      <c r="O36" s="12"/>
    </row>
    <row r="37" spans="2:15" ht="17.100000000000001" customHeight="1">
      <c r="B37" s="56">
        <v>30</v>
      </c>
      <c r="C37" s="53" t="s">
        <v>45</v>
      </c>
      <c r="D37" s="22"/>
      <c r="E37" s="22"/>
      <c r="F37" s="21" t="s">
        <v>95</v>
      </c>
      <c r="G37" s="21" t="s">
        <v>31</v>
      </c>
      <c r="H37" s="23">
        <v>16</v>
      </c>
      <c r="I37" s="23">
        <v>16</v>
      </c>
      <c r="J37" s="49"/>
      <c r="K37" s="9"/>
      <c r="L37" s="9">
        <f t="shared" si="2"/>
        <v>0</v>
      </c>
      <c r="M37" s="9">
        <f t="shared" si="3"/>
        <v>0</v>
      </c>
      <c r="N37" s="9">
        <f t="shared" si="0"/>
        <v>0</v>
      </c>
      <c r="O37" s="12"/>
    </row>
    <row r="38" spans="2:15" ht="17.100000000000001" customHeight="1">
      <c r="B38" s="56">
        <v>31</v>
      </c>
      <c r="C38" s="53" t="s">
        <v>46</v>
      </c>
      <c r="D38" s="22"/>
      <c r="E38" s="22"/>
      <c r="F38" s="21"/>
      <c r="G38" s="21" t="s">
        <v>24</v>
      </c>
      <c r="H38" s="23">
        <v>50</v>
      </c>
      <c r="I38" s="23">
        <v>50</v>
      </c>
      <c r="J38" s="49"/>
      <c r="K38" s="9"/>
      <c r="L38" s="9">
        <f t="shared" si="2"/>
        <v>0</v>
      </c>
      <c r="M38" s="9">
        <f t="shared" si="3"/>
        <v>0</v>
      </c>
      <c r="N38" s="9">
        <f t="shared" si="0"/>
        <v>0</v>
      </c>
      <c r="O38" s="12"/>
    </row>
    <row r="39" spans="2:15" ht="17.100000000000001" customHeight="1">
      <c r="B39" s="56">
        <v>32</v>
      </c>
      <c r="C39" s="53" t="s">
        <v>78</v>
      </c>
      <c r="D39" s="22"/>
      <c r="E39" s="22" t="s">
        <v>96</v>
      </c>
      <c r="F39" s="21" t="s">
        <v>79</v>
      </c>
      <c r="G39" s="21" t="s">
        <v>24</v>
      </c>
      <c r="H39" s="23">
        <v>4</v>
      </c>
      <c r="I39" s="23">
        <v>4</v>
      </c>
      <c r="J39" s="49"/>
      <c r="K39" s="9"/>
      <c r="L39" s="9">
        <f t="shared" si="2"/>
        <v>0</v>
      </c>
      <c r="M39" s="9">
        <f t="shared" si="3"/>
        <v>0</v>
      </c>
      <c r="N39" s="9">
        <f t="shared" si="0"/>
        <v>0</v>
      </c>
      <c r="O39" s="12"/>
    </row>
    <row r="40" spans="2:15" ht="17.100000000000001" customHeight="1">
      <c r="B40" s="56">
        <v>33</v>
      </c>
      <c r="C40" s="50" t="s">
        <v>76</v>
      </c>
      <c r="D40" s="22" t="s">
        <v>77</v>
      </c>
      <c r="E40" s="22"/>
      <c r="F40" s="21" t="s">
        <v>86</v>
      </c>
      <c r="G40" s="21" t="s">
        <v>31</v>
      </c>
      <c r="H40" s="23">
        <v>40</v>
      </c>
      <c r="I40" s="23">
        <v>40</v>
      </c>
      <c r="J40" s="49"/>
      <c r="K40" s="9"/>
      <c r="L40" s="9">
        <f t="shared" si="2"/>
        <v>0</v>
      </c>
      <c r="M40" s="9">
        <f t="shared" si="3"/>
        <v>0</v>
      </c>
      <c r="N40" s="9">
        <f t="shared" si="0"/>
        <v>0</v>
      </c>
      <c r="O40" s="12"/>
    </row>
    <row r="41" spans="2:15" ht="17.100000000000001" customHeight="1">
      <c r="B41" s="56">
        <v>34</v>
      </c>
      <c r="C41" s="50" t="s">
        <v>76</v>
      </c>
      <c r="D41" s="24" t="s">
        <v>87</v>
      </c>
      <c r="E41" s="24"/>
      <c r="F41" s="21" t="s">
        <v>89</v>
      </c>
      <c r="G41" s="21" t="s">
        <v>31</v>
      </c>
      <c r="H41" s="23">
        <v>25</v>
      </c>
      <c r="I41" s="23">
        <v>25</v>
      </c>
      <c r="J41" s="49"/>
      <c r="K41" s="9"/>
      <c r="L41" s="9">
        <f t="shared" si="2"/>
        <v>0</v>
      </c>
      <c r="M41" s="9">
        <f t="shared" si="3"/>
        <v>0</v>
      </c>
      <c r="N41" s="9">
        <f t="shared" si="0"/>
        <v>0</v>
      </c>
      <c r="O41" s="12"/>
    </row>
    <row r="42" spans="2:15" ht="17.100000000000001" customHeight="1">
      <c r="B42" s="56">
        <v>35</v>
      </c>
      <c r="C42" s="50" t="s">
        <v>76</v>
      </c>
      <c r="D42" s="54" t="s">
        <v>88</v>
      </c>
      <c r="E42" s="22"/>
      <c r="F42" s="21" t="s">
        <v>89</v>
      </c>
      <c r="G42" s="21" t="s">
        <v>31</v>
      </c>
      <c r="H42" s="23">
        <v>100</v>
      </c>
      <c r="I42" s="23">
        <v>100</v>
      </c>
      <c r="J42" s="49"/>
      <c r="K42" s="9"/>
      <c r="L42" s="9">
        <f t="shared" si="2"/>
        <v>0</v>
      </c>
      <c r="M42" s="9">
        <f t="shared" si="3"/>
        <v>0</v>
      </c>
      <c r="N42" s="9">
        <f t="shared" si="0"/>
        <v>0</v>
      </c>
      <c r="O42" s="12"/>
    </row>
    <row r="43" spans="2:15" ht="17.100000000000001" customHeight="1">
      <c r="B43" s="56">
        <v>36</v>
      </c>
      <c r="C43" s="50" t="s">
        <v>76</v>
      </c>
      <c r="D43" s="54" t="s">
        <v>47</v>
      </c>
      <c r="E43" s="22"/>
      <c r="F43" s="21" t="s">
        <v>90</v>
      </c>
      <c r="G43" s="21" t="s">
        <v>31</v>
      </c>
      <c r="H43" s="23">
        <v>50</v>
      </c>
      <c r="I43" s="23">
        <v>50</v>
      </c>
      <c r="J43" s="49"/>
      <c r="K43" s="9"/>
      <c r="L43" s="9">
        <f t="shared" si="2"/>
        <v>0</v>
      </c>
      <c r="M43" s="9">
        <f t="shared" si="3"/>
        <v>0</v>
      </c>
      <c r="N43" s="9">
        <f t="shared" si="0"/>
        <v>0</v>
      </c>
      <c r="O43" s="12"/>
    </row>
    <row r="44" spans="2:15" ht="17.100000000000001" customHeight="1">
      <c r="B44" s="56">
        <v>37</v>
      </c>
      <c r="C44" s="53" t="s">
        <v>84</v>
      </c>
      <c r="D44" s="24"/>
      <c r="E44" s="24"/>
      <c r="F44" s="21" t="s">
        <v>91</v>
      </c>
      <c r="G44" s="21" t="s">
        <v>31</v>
      </c>
      <c r="H44" s="23">
        <v>100</v>
      </c>
      <c r="I44" s="23">
        <v>100</v>
      </c>
      <c r="J44" s="49"/>
      <c r="K44" s="9"/>
      <c r="L44" s="9">
        <f t="shared" si="2"/>
        <v>0</v>
      </c>
      <c r="M44" s="9">
        <f t="shared" si="3"/>
        <v>0</v>
      </c>
      <c r="N44" s="9">
        <f t="shared" si="0"/>
        <v>0</v>
      </c>
      <c r="O44" s="12"/>
    </row>
    <row r="45" spans="2:15" ht="17.100000000000001" customHeight="1">
      <c r="B45" s="56">
        <v>38</v>
      </c>
      <c r="C45" s="53" t="s">
        <v>85</v>
      </c>
      <c r="D45" s="22"/>
      <c r="E45" s="22"/>
      <c r="F45" s="21" t="s">
        <v>91</v>
      </c>
      <c r="G45" s="21" t="s">
        <v>31</v>
      </c>
      <c r="H45" s="23">
        <v>50</v>
      </c>
      <c r="I45" s="23">
        <v>50</v>
      </c>
      <c r="J45" s="49"/>
      <c r="K45" s="9"/>
      <c r="L45" s="9">
        <f t="shared" si="2"/>
        <v>0</v>
      </c>
      <c r="M45" s="9">
        <f t="shared" si="3"/>
        <v>0</v>
      </c>
      <c r="N45" s="9">
        <f t="shared" si="0"/>
        <v>0</v>
      </c>
      <c r="O45" s="12"/>
    </row>
    <row r="46" spans="2:15" ht="17.100000000000001" customHeight="1">
      <c r="B46" s="56">
        <v>39</v>
      </c>
      <c r="C46" s="53" t="s">
        <v>94</v>
      </c>
      <c r="D46" s="22" t="s">
        <v>92</v>
      </c>
      <c r="E46" s="22"/>
      <c r="F46" s="21" t="s">
        <v>93</v>
      </c>
      <c r="G46" s="21" t="s">
        <v>24</v>
      </c>
      <c r="H46" s="23">
        <v>1</v>
      </c>
      <c r="I46" s="23">
        <v>1</v>
      </c>
      <c r="J46" s="49"/>
      <c r="K46" s="9"/>
      <c r="L46" s="9">
        <f t="shared" si="2"/>
        <v>0</v>
      </c>
      <c r="M46" s="9">
        <f t="shared" si="3"/>
        <v>0</v>
      </c>
      <c r="N46" s="9">
        <f t="shared" si="0"/>
        <v>0</v>
      </c>
      <c r="O46" s="12"/>
    </row>
    <row r="47" spans="2:15" ht="17.100000000000001" customHeight="1">
      <c r="B47" s="56">
        <v>40</v>
      </c>
      <c r="C47" s="53" t="s">
        <v>48</v>
      </c>
      <c r="D47" s="22"/>
      <c r="E47" s="22"/>
      <c r="F47" s="21"/>
      <c r="G47" s="21" t="s">
        <v>24</v>
      </c>
      <c r="H47" s="23">
        <v>50</v>
      </c>
      <c r="I47" s="23">
        <v>50</v>
      </c>
      <c r="J47" s="49"/>
      <c r="K47" s="9"/>
      <c r="L47" s="9">
        <f t="shared" si="2"/>
        <v>0</v>
      </c>
      <c r="M47" s="9">
        <f t="shared" si="3"/>
        <v>0</v>
      </c>
      <c r="N47" s="9">
        <f t="shared" si="0"/>
        <v>0</v>
      </c>
      <c r="O47" s="12"/>
    </row>
    <row r="48" spans="2:15" ht="17.100000000000001" customHeight="1">
      <c r="B48" s="56">
        <v>41</v>
      </c>
      <c r="C48" s="50" t="s">
        <v>49</v>
      </c>
      <c r="D48" s="22"/>
      <c r="E48" s="22"/>
      <c r="F48" s="21"/>
      <c r="G48" s="21" t="s">
        <v>24</v>
      </c>
      <c r="H48" s="23">
        <v>50</v>
      </c>
      <c r="I48" s="23">
        <v>50</v>
      </c>
      <c r="J48" s="49"/>
      <c r="K48" s="9"/>
      <c r="L48" s="9">
        <f t="shared" ref="L48:M51" si="4">H48*J48</f>
        <v>0</v>
      </c>
      <c r="M48" s="9">
        <f t="shared" si="4"/>
        <v>0</v>
      </c>
      <c r="N48" s="9">
        <f t="shared" si="0"/>
        <v>0</v>
      </c>
      <c r="O48" s="12"/>
    </row>
    <row r="49" spans="2:15" ht="17.100000000000001" customHeight="1">
      <c r="B49" s="56">
        <v>42</v>
      </c>
      <c r="C49" s="53" t="s">
        <v>50</v>
      </c>
      <c r="D49" s="24"/>
      <c r="E49" s="24"/>
      <c r="F49" s="21"/>
      <c r="G49" s="21" t="s">
        <v>52</v>
      </c>
      <c r="H49" s="23">
        <v>1</v>
      </c>
      <c r="I49" s="23">
        <v>1</v>
      </c>
      <c r="J49" s="49"/>
      <c r="K49" s="9"/>
      <c r="L49" s="9">
        <f t="shared" si="4"/>
        <v>0</v>
      </c>
      <c r="M49" s="9">
        <f t="shared" si="4"/>
        <v>0</v>
      </c>
      <c r="N49" s="9">
        <f t="shared" si="0"/>
        <v>0</v>
      </c>
      <c r="O49" s="12"/>
    </row>
    <row r="50" spans="2:15" ht="17.100000000000001" customHeight="1">
      <c r="B50" s="56">
        <v>43</v>
      </c>
      <c r="C50" s="91" t="s">
        <v>112</v>
      </c>
      <c r="D50" s="92"/>
      <c r="E50" s="92"/>
      <c r="F50" s="54"/>
      <c r="G50" s="54" t="s">
        <v>108</v>
      </c>
      <c r="H50" s="93">
        <v>2</v>
      </c>
      <c r="I50" s="93">
        <v>2</v>
      </c>
      <c r="J50" s="49"/>
      <c r="K50" s="9"/>
      <c r="L50" s="9">
        <f t="shared" si="4"/>
        <v>0</v>
      </c>
      <c r="M50" s="9">
        <f t="shared" si="4"/>
        <v>0</v>
      </c>
      <c r="N50" s="9">
        <f t="shared" si="0"/>
        <v>0</v>
      </c>
      <c r="O50" s="12"/>
    </row>
    <row r="51" spans="2:15" ht="17.100000000000001" customHeight="1">
      <c r="B51" s="56">
        <v>44</v>
      </c>
      <c r="C51" s="53" t="s">
        <v>51</v>
      </c>
      <c r="D51" s="22"/>
      <c r="E51" s="22"/>
      <c r="F51" s="21"/>
      <c r="G51" s="21" t="s">
        <v>24</v>
      </c>
      <c r="H51" s="23">
        <v>1</v>
      </c>
      <c r="I51" s="23">
        <v>1</v>
      </c>
      <c r="J51" s="49"/>
      <c r="K51" s="9"/>
      <c r="L51" s="9">
        <f t="shared" si="4"/>
        <v>0</v>
      </c>
      <c r="M51" s="9">
        <f t="shared" si="4"/>
        <v>0</v>
      </c>
      <c r="N51" s="9">
        <f t="shared" si="0"/>
        <v>0</v>
      </c>
      <c r="O51" s="12"/>
    </row>
    <row r="52" spans="2:15" ht="17.100000000000001" customHeight="1">
      <c r="B52" s="56">
        <v>45</v>
      </c>
      <c r="C52" s="44" t="s">
        <v>109</v>
      </c>
      <c r="D52" s="60"/>
      <c r="E52" s="60"/>
      <c r="F52" s="21"/>
      <c r="G52" s="21" t="s">
        <v>24</v>
      </c>
      <c r="H52" s="23">
        <v>2</v>
      </c>
      <c r="I52" s="23">
        <v>2</v>
      </c>
      <c r="J52" s="49"/>
      <c r="K52" s="9"/>
      <c r="L52" s="9"/>
      <c r="M52" s="9"/>
      <c r="N52" s="9"/>
      <c r="O52" s="12"/>
    </row>
    <row r="53" spans="2:15" ht="33.75" customHeight="1">
      <c r="B53" s="43"/>
      <c r="C53" s="66" t="s">
        <v>20</v>
      </c>
      <c r="D53" s="67"/>
      <c r="E53" s="67"/>
      <c r="F53" s="67"/>
      <c r="G53" s="67"/>
      <c r="H53" s="67">
        <v>0</v>
      </c>
      <c r="I53" s="67">
        <v>0</v>
      </c>
      <c r="J53" s="68"/>
      <c r="K53" s="68"/>
      <c r="L53" s="68">
        <f>SUM(L8:L51)</f>
        <v>0</v>
      </c>
      <c r="M53" s="68">
        <f>SUM(M8:M51)</f>
        <v>0</v>
      </c>
      <c r="N53" s="68">
        <f t="shared" ref="N53:N62" si="5">L53+M53</f>
        <v>0</v>
      </c>
      <c r="O53" s="69"/>
    </row>
    <row r="54" spans="2:15" s="1" customFormat="1" ht="17.100000000000001" customHeight="1">
      <c r="B54" s="45">
        <v>1</v>
      </c>
      <c r="C54" s="46" t="s">
        <v>14</v>
      </c>
      <c r="D54" s="47"/>
      <c r="E54" s="47"/>
      <c r="F54" s="47"/>
      <c r="G54" s="47"/>
      <c r="H54" s="48">
        <v>0</v>
      </c>
      <c r="I54" s="48">
        <v>1</v>
      </c>
      <c r="J54" s="13"/>
      <c r="K54" s="9"/>
      <c r="L54" s="9"/>
      <c r="M54" s="9">
        <f t="shared" ref="M54:M62" si="6">I54*K54</f>
        <v>0</v>
      </c>
      <c r="N54" s="9">
        <f t="shared" si="5"/>
        <v>0</v>
      </c>
      <c r="O54" s="14"/>
    </row>
    <row r="55" spans="2:15" s="1" customFormat="1" ht="17.100000000000001" customHeight="1">
      <c r="B55" s="45">
        <v>2</v>
      </c>
      <c r="C55" s="46" t="s">
        <v>21</v>
      </c>
      <c r="D55" s="47"/>
      <c r="E55" s="47"/>
      <c r="F55" s="47"/>
      <c r="G55" s="47"/>
      <c r="H55" s="48">
        <v>0</v>
      </c>
      <c r="I55" s="48">
        <v>0</v>
      </c>
      <c r="J55" s="13"/>
      <c r="K55" s="13"/>
      <c r="L55" s="9"/>
      <c r="M55" s="9">
        <f t="shared" si="6"/>
        <v>0</v>
      </c>
      <c r="N55" s="9">
        <f t="shared" si="5"/>
        <v>0</v>
      </c>
      <c r="O55" s="14"/>
    </row>
    <row r="56" spans="2:15" s="1" customFormat="1" ht="17.100000000000001" customHeight="1">
      <c r="B56" s="45">
        <v>3</v>
      </c>
      <c r="C56" s="46"/>
      <c r="D56" s="47" t="s">
        <v>100</v>
      </c>
      <c r="E56" s="47" t="s">
        <v>101</v>
      </c>
      <c r="F56" s="47" t="s">
        <v>102</v>
      </c>
      <c r="G56" s="47" t="s">
        <v>24</v>
      </c>
      <c r="H56" s="48">
        <v>0</v>
      </c>
      <c r="I56" s="48">
        <v>6</v>
      </c>
      <c r="J56" s="13"/>
      <c r="K56" s="9"/>
      <c r="L56" s="9"/>
      <c r="M56" s="9">
        <f t="shared" si="6"/>
        <v>0</v>
      </c>
      <c r="N56" s="9">
        <f>L56+M56</f>
        <v>0</v>
      </c>
      <c r="O56" s="14"/>
    </row>
    <row r="57" spans="2:15" s="1" customFormat="1" ht="36.950000000000003" customHeight="1">
      <c r="B57" s="45">
        <v>3</v>
      </c>
      <c r="C57" s="46"/>
      <c r="D57" s="47" t="s">
        <v>107</v>
      </c>
      <c r="E57" s="47"/>
      <c r="F57" s="47"/>
      <c r="G57" s="47" t="s">
        <v>108</v>
      </c>
      <c r="H57" s="48">
        <v>0</v>
      </c>
      <c r="I57" s="48">
        <v>1</v>
      </c>
      <c r="J57" s="13"/>
      <c r="K57" s="9"/>
      <c r="L57" s="9"/>
      <c r="M57" s="9">
        <f t="shared" si="6"/>
        <v>0</v>
      </c>
      <c r="N57" s="9">
        <f>L57+M57</f>
        <v>0</v>
      </c>
      <c r="O57" s="14"/>
    </row>
    <row r="58" spans="2:15" s="1" customFormat="1" ht="17.100000000000001" customHeight="1">
      <c r="B58" s="45">
        <v>4</v>
      </c>
      <c r="C58" s="46" t="s">
        <v>29</v>
      </c>
      <c r="D58" s="47"/>
      <c r="E58" s="47"/>
      <c r="F58" s="47"/>
      <c r="G58" s="47"/>
      <c r="H58" s="48">
        <v>0</v>
      </c>
      <c r="I58" s="48">
        <v>1</v>
      </c>
      <c r="J58" s="13"/>
      <c r="K58" s="9"/>
      <c r="L58" s="9"/>
      <c r="M58" s="9">
        <f t="shared" si="6"/>
        <v>0</v>
      </c>
      <c r="N58" s="9">
        <f t="shared" si="5"/>
        <v>0</v>
      </c>
      <c r="O58" s="14"/>
    </row>
    <row r="59" spans="2:15" s="1" customFormat="1" ht="17.100000000000001" customHeight="1">
      <c r="B59" s="45">
        <v>5</v>
      </c>
      <c r="C59" s="46" t="s">
        <v>19</v>
      </c>
      <c r="D59" s="47"/>
      <c r="E59" s="47"/>
      <c r="F59" s="47"/>
      <c r="G59" s="47"/>
      <c r="H59" s="48">
        <v>0</v>
      </c>
      <c r="I59" s="48">
        <v>1</v>
      </c>
      <c r="J59" s="13"/>
      <c r="K59" s="9"/>
      <c r="L59" s="9"/>
      <c r="M59" s="9">
        <f t="shared" si="6"/>
        <v>0</v>
      </c>
      <c r="N59" s="9">
        <f t="shared" si="5"/>
        <v>0</v>
      </c>
      <c r="O59" s="14"/>
    </row>
    <row r="60" spans="2:15" s="1" customFormat="1" ht="17.100000000000001" customHeight="1">
      <c r="B60" s="45">
        <v>6</v>
      </c>
      <c r="C60" s="46" t="s">
        <v>30</v>
      </c>
      <c r="D60" s="47"/>
      <c r="E60" s="47"/>
      <c r="F60" s="47"/>
      <c r="G60" s="47"/>
      <c r="H60" s="48">
        <v>0</v>
      </c>
      <c r="I60" s="48">
        <v>1</v>
      </c>
      <c r="J60" s="13"/>
      <c r="K60" s="9"/>
      <c r="L60" s="9"/>
      <c r="M60" s="9">
        <f t="shared" si="6"/>
        <v>0</v>
      </c>
      <c r="N60" s="9">
        <f t="shared" si="5"/>
        <v>0</v>
      </c>
      <c r="O60" s="14"/>
    </row>
    <row r="61" spans="2:15" s="1" customFormat="1" ht="17.100000000000001" customHeight="1">
      <c r="B61" s="45">
        <v>7</v>
      </c>
      <c r="C61" s="46" t="s">
        <v>15</v>
      </c>
      <c r="D61" s="47"/>
      <c r="E61" s="47"/>
      <c r="F61" s="47"/>
      <c r="G61" s="47"/>
      <c r="H61" s="48">
        <v>0</v>
      </c>
      <c r="I61" s="48">
        <v>1</v>
      </c>
      <c r="J61" s="13"/>
      <c r="K61" s="9"/>
      <c r="L61" s="9"/>
      <c r="M61" s="9">
        <f t="shared" si="6"/>
        <v>0</v>
      </c>
      <c r="N61" s="9">
        <f t="shared" si="5"/>
        <v>0</v>
      </c>
      <c r="O61" s="14"/>
    </row>
    <row r="62" spans="2:15" s="1" customFormat="1" ht="17.100000000000001" customHeight="1">
      <c r="B62" s="45">
        <v>8</v>
      </c>
      <c r="C62" s="46" t="s">
        <v>103</v>
      </c>
      <c r="D62" s="47"/>
      <c r="E62" s="47"/>
      <c r="F62" s="47"/>
      <c r="G62" s="47" t="s">
        <v>104</v>
      </c>
      <c r="H62" s="48">
        <v>0</v>
      </c>
      <c r="I62" s="48">
        <v>1</v>
      </c>
      <c r="J62" s="13"/>
      <c r="K62" s="9"/>
      <c r="L62" s="9"/>
      <c r="M62" s="9">
        <f t="shared" si="6"/>
        <v>0</v>
      </c>
      <c r="N62" s="9">
        <f t="shared" si="5"/>
        <v>0</v>
      </c>
      <c r="O62" s="14"/>
    </row>
    <row r="63" spans="2:15" s="1" customFormat="1" ht="25.9" customHeight="1">
      <c r="B63" s="15"/>
      <c r="C63" s="16" t="s">
        <v>11</v>
      </c>
      <c r="D63" s="17"/>
      <c r="E63" s="17"/>
      <c r="F63" s="17"/>
      <c r="G63" s="17"/>
      <c r="H63" s="18"/>
      <c r="I63" s="18"/>
      <c r="J63" s="19"/>
      <c r="K63" s="19"/>
      <c r="L63" s="19"/>
      <c r="M63" s="19"/>
      <c r="N63" s="20">
        <f>SUM(N53:N62)</f>
        <v>0</v>
      </c>
      <c r="O63" s="12"/>
    </row>
    <row r="64" spans="2:15" s="1" customFormat="1" ht="24.6" customHeight="1">
      <c r="B64" s="25"/>
      <c r="C64" s="26" t="s">
        <v>12</v>
      </c>
      <c r="D64" s="27"/>
      <c r="E64" s="27"/>
      <c r="F64" s="27"/>
      <c r="G64" s="28"/>
      <c r="H64" s="29"/>
      <c r="I64" s="29"/>
      <c r="J64" s="30"/>
      <c r="K64" s="30"/>
      <c r="L64" s="30"/>
      <c r="M64" s="30"/>
      <c r="N64" s="20">
        <f>N63*0.2</f>
        <v>0</v>
      </c>
      <c r="O64" s="31"/>
    </row>
    <row r="65" spans="2:15" s="1" customFormat="1" ht="41.45" customHeight="1" thickBot="1">
      <c r="B65" s="32"/>
      <c r="C65" s="33" t="s">
        <v>16</v>
      </c>
      <c r="D65" s="34"/>
      <c r="E65" s="34"/>
      <c r="F65" s="34"/>
      <c r="G65" s="34"/>
      <c r="H65" s="35"/>
      <c r="I65" s="35"/>
      <c r="J65" s="36"/>
      <c r="K65" s="36"/>
      <c r="L65" s="36"/>
      <c r="M65" s="36"/>
      <c r="N65" s="37">
        <f>N63+N64</f>
        <v>0</v>
      </c>
      <c r="O65" s="59"/>
    </row>
  </sheetData>
  <mergeCells count="12">
    <mergeCell ref="D28:E28"/>
    <mergeCell ref="B4:B5"/>
    <mergeCell ref="B2:C2"/>
    <mergeCell ref="O4:O5"/>
    <mergeCell ref="C4:C5"/>
    <mergeCell ref="D4:E5"/>
    <mergeCell ref="F4:F5"/>
    <mergeCell ref="G4:G5"/>
    <mergeCell ref="H4:I4"/>
    <mergeCell ref="J4:K4"/>
    <mergeCell ref="L4:M4"/>
    <mergeCell ref="N4:N5"/>
  </mergeCells>
  <conditionalFormatting sqref="D2 F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kobyzev_a.v</dc:creator>
  <cp:lastModifiedBy>Lyudukhovskiy Vadim</cp:lastModifiedBy>
  <cp:lastPrinted>2020-02-11T10:00:58Z</cp:lastPrinted>
  <dcterms:created xsi:type="dcterms:W3CDTF">2013-01-16T09:13:15Z</dcterms:created>
  <dcterms:modified xsi:type="dcterms:W3CDTF">2024-06-20T10:57:23Z</dcterms:modified>
</cp:coreProperties>
</file>