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\\192.168.30.31\tenders\Академик Пискаревский 144\Академик Стяжки 2 этап\"/>
    </mc:Choice>
  </mc:AlternateContent>
  <xr:revisionPtr revIDLastSave="0" documentId="13_ncr:1_{AF87BB37-80B7-45BB-BB24-778EDF81EFF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стяжки" sheetId="1" r:id="rId1"/>
  </sheets>
  <definedNames>
    <definedName name="_xlnm._FilterDatabase" localSheetId="0" hidden="1">стяжки!$A$8:$M$171</definedName>
    <definedName name="Print_Area_1">#REF!</definedName>
    <definedName name="_xlnm.Print_Area" localSheetId="0">стяжки!$A$1:$M$188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66" i="1" l="1"/>
  <c r="K166" i="1"/>
  <c r="I166" i="1"/>
  <c r="M166" i="1" s="1"/>
  <c r="L164" i="1"/>
  <c r="G164" i="1"/>
  <c r="K164" i="1" s="1"/>
  <c r="L163" i="1"/>
  <c r="G163" i="1"/>
  <c r="K163" i="1" s="1"/>
  <c r="L162" i="1"/>
  <c r="K162" i="1"/>
  <c r="I162" i="1"/>
  <c r="L160" i="1"/>
  <c r="G160" i="1"/>
  <c r="I160" i="1" s="1"/>
  <c r="L159" i="1"/>
  <c r="G159" i="1"/>
  <c r="K159" i="1" s="1"/>
  <c r="L158" i="1"/>
  <c r="G158" i="1"/>
  <c r="K158" i="1" s="1"/>
  <c r="L157" i="1"/>
  <c r="K157" i="1"/>
  <c r="I157" i="1"/>
  <c r="L155" i="1"/>
  <c r="G155" i="1"/>
  <c r="K155" i="1" s="1"/>
  <c r="L154" i="1"/>
  <c r="G154" i="1"/>
  <c r="I154" i="1" s="1"/>
  <c r="L153" i="1"/>
  <c r="K153" i="1"/>
  <c r="I153" i="1"/>
  <c r="M153" i="1" s="1"/>
  <c r="L151" i="1"/>
  <c r="L150" i="1"/>
  <c r="L149" i="1"/>
  <c r="G149" i="1"/>
  <c r="G151" i="1" s="1"/>
  <c r="L147" i="1"/>
  <c r="G147" i="1"/>
  <c r="I147" i="1" s="1"/>
  <c r="L146" i="1"/>
  <c r="G146" i="1"/>
  <c r="I146" i="1" s="1"/>
  <c r="L145" i="1"/>
  <c r="G145" i="1"/>
  <c r="K145" i="1" s="1"/>
  <c r="L144" i="1"/>
  <c r="K144" i="1"/>
  <c r="I144" i="1"/>
  <c r="L142" i="1"/>
  <c r="G142" i="1"/>
  <c r="K142" i="1" s="1"/>
  <c r="L141" i="1"/>
  <c r="G141" i="1"/>
  <c r="I141" i="1" s="1"/>
  <c r="L140" i="1"/>
  <c r="K140" i="1"/>
  <c r="I140" i="1"/>
  <c r="L138" i="1"/>
  <c r="G138" i="1"/>
  <c r="K138" i="1" s="1"/>
  <c r="L137" i="1"/>
  <c r="G137" i="1"/>
  <c r="K137" i="1" s="1"/>
  <c r="L136" i="1"/>
  <c r="G136" i="1"/>
  <c r="K136" i="1" s="1"/>
  <c r="L135" i="1"/>
  <c r="K135" i="1"/>
  <c r="I135" i="1"/>
  <c r="L133" i="1"/>
  <c r="K133" i="1"/>
  <c r="I133" i="1"/>
  <c r="M133" i="1" s="1"/>
  <c r="L132" i="1"/>
  <c r="K132" i="1"/>
  <c r="I132" i="1"/>
  <c r="L131" i="1"/>
  <c r="K131" i="1"/>
  <c r="I131" i="1"/>
  <c r="L130" i="1"/>
  <c r="K130" i="1"/>
  <c r="I130" i="1"/>
  <c r="M130" i="1" s="1"/>
  <c r="L128" i="1"/>
  <c r="K128" i="1"/>
  <c r="I128" i="1"/>
  <c r="L126" i="1"/>
  <c r="K126" i="1"/>
  <c r="I126" i="1"/>
  <c r="L124" i="1"/>
  <c r="K124" i="1"/>
  <c r="I124" i="1"/>
  <c r="L122" i="1"/>
  <c r="G122" i="1"/>
  <c r="K122" i="1" s="1"/>
  <c r="L121" i="1"/>
  <c r="G121" i="1"/>
  <c r="K121" i="1" s="1"/>
  <c r="L120" i="1"/>
  <c r="G120" i="1"/>
  <c r="K120" i="1" s="1"/>
  <c r="L119" i="1"/>
  <c r="K119" i="1"/>
  <c r="I119" i="1"/>
  <c r="L117" i="1"/>
  <c r="G117" i="1"/>
  <c r="K117" i="1" s="1"/>
  <c r="L116" i="1"/>
  <c r="G116" i="1"/>
  <c r="K116" i="1" s="1"/>
  <c r="L115" i="1"/>
  <c r="G115" i="1"/>
  <c r="K115" i="1" s="1"/>
  <c r="L114" i="1"/>
  <c r="K114" i="1"/>
  <c r="I114" i="1"/>
  <c r="M114" i="1" s="1"/>
  <c r="L112" i="1"/>
  <c r="G112" i="1"/>
  <c r="K112" i="1" s="1"/>
  <c r="L111" i="1"/>
  <c r="G111" i="1"/>
  <c r="K111" i="1" s="1"/>
  <c r="L110" i="1"/>
  <c r="K110" i="1"/>
  <c r="I110" i="1"/>
  <c r="L108" i="1"/>
  <c r="G108" i="1"/>
  <c r="K108" i="1" s="1"/>
  <c r="L107" i="1"/>
  <c r="G107" i="1"/>
  <c r="K107" i="1" s="1"/>
  <c r="L106" i="1"/>
  <c r="G106" i="1"/>
  <c r="K106" i="1" s="1"/>
  <c r="L105" i="1"/>
  <c r="K105" i="1"/>
  <c r="I105" i="1"/>
  <c r="M105" i="1" s="1"/>
  <c r="L103" i="1"/>
  <c r="G103" i="1"/>
  <c r="K103" i="1" s="1"/>
  <c r="F103" i="1"/>
  <c r="L102" i="1"/>
  <c r="G102" i="1"/>
  <c r="I102" i="1" s="1"/>
  <c r="F102" i="1"/>
  <c r="L101" i="1"/>
  <c r="G101" i="1"/>
  <c r="K101" i="1" s="1"/>
  <c r="F101" i="1"/>
  <c r="L100" i="1"/>
  <c r="K100" i="1"/>
  <c r="I100" i="1"/>
  <c r="L98" i="1"/>
  <c r="K98" i="1"/>
  <c r="I98" i="1"/>
  <c r="L96" i="1"/>
  <c r="K96" i="1"/>
  <c r="I96" i="1"/>
  <c r="L94" i="1"/>
  <c r="K94" i="1"/>
  <c r="I94" i="1"/>
  <c r="M94" i="1" s="1"/>
  <c r="L92" i="1"/>
  <c r="G92" i="1"/>
  <c r="K92" i="1" s="1"/>
  <c r="L91" i="1"/>
  <c r="G91" i="1"/>
  <c r="K91" i="1" s="1"/>
  <c r="L90" i="1"/>
  <c r="G90" i="1"/>
  <c r="K90" i="1" s="1"/>
  <c r="L89" i="1"/>
  <c r="K89" i="1"/>
  <c r="I89" i="1"/>
  <c r="G83" i="1"/>
  <c r="G82" i="1"/>
  <c r="G79" i="1"/>
  <c r="G78" i="1"/>
  <c r="G77" i="1"/>
  <c r="G74" i="1"/>
  <c r="G73" i="1"/>
  <c r="M126" i="1" l="1"/>
  <c r="I117" i="1"/>
  <c r="M117" i="1" s="1"/>
  <c r="M135" i="1"/>
  <c r="M98" i="1"/>
  <c r="M110" i="1"/>
  <c r="M128" i="1"/>
  <c r="M119" i="1"/>
  <c r="M132" i="1"/>
  <c r="M100" i="1"/>
  <c r="I115" i="1"/>
  <c r="M115" i="1" s="1"/>
  <c r="I116" i="1"/>
  <c r="M116" i="1" s="1"/>
  <c r="M140" i="1"/>
  <c r="M144" i="1"/>
  <c r="M162" i="1"/>
  <c r="M96" i="1"/>
  <c r="M124" i="1"/>
  <c r="I142" i="1"/>
  <c r="K102" i="1"/>
  <c r="M102" i="1" s="1"/>
  <c r="I103" i="1"/>
  <c r="M103" i="1" s="1"/>
  <c r="I107" i="1"/>
  <c r="M107" i="1" s="1"/>
  <c r="I108" i="1"/>
  <c r="M108" i="1" s="1"/>
  <c r="I121" i="1"/>
  <c r="M121" i="1" s="1"/>
  <c r="I122" i="1"/>
  <c r="M122" i="1" s="1"/>
  <c r="I136" i="1"/>
  <c r="M136" i="1" s="1"/>
  <c r="K141" i="1"/>
  <c r="K146" i="1"/>
  <c r="M146" i="1" s="1"/>
  <c r="G150" i="1"/>
  <c r="K150" i="1" s="1"/>
  <c r="M157" i="1"/>
  <c r="I163" i="1"/>
  <c r="M163" i="1" s="1"/>
  <c r="I138" i="1"/>
  <c r="M138" i="1" s="1"/>
  <c r="I92" i="1"/>
  <c r="M92" i="1" s="1"/>
  <c r="I149" i="1"/>
  <c r="I155" i="1"/>
  <c r="M155" i="1" s="1"/>
  <c r="I159" i="1"/>
  <c r="M159" i="1" s="1"/>
  <c r="K160" i="1"/>
  <c r="M160" i="1" s="1"/>
  <c r="I90" i="1"/>
  <c r="M89" i="1"/>
  <c r="I101" i="1"/>
  <c r="M101" i="1" s="1"/>
  <c r="I111" i="1"/>
  <c r="M111" i="1" s="1"/>
  <c r="M131" i="1"/>
  <c r="M141" i="1"/>
  <c r="K147" i="1"/>
  <c r="K154" i="1"/>
  <c r="M154" i="1" s="1"/>
  <c r="M90" i="1"/>
  <c r="K151" i="1"/>
  <c r="I151" i="1"/>
  <c r="M151" i="1" s="1"/>
  <c r="M142" i="1"/>
  <c r="I91" i="1"/>
  <c r="M91" i="1" s="1"/>
  <c r="I106" i="1"/>
  <c r="M106" i="1" s="1"/>
  <c r="I112" i="1"/>
  <c r="M112" i="1" s="1"/>
  <c r="I120" i="1"/>
  <c r="M120" i="1" s="1"/>
  <c r="I137" i="1"/>
  <c r="M137" i="1" s="1"/>
  <c r="I145" i="1"/>
  <c r="M145" i="1" s="1"/>
  <c r="K149" i="1"/>
  <c r="I150" i="1"/>
  <c r="M150" i="1" s="1"/>
  <c r="I158" i="1"/>
  <c r="M158" i="1" s="1"/>
  <c r="I164" i="1"/>
  <c r="M164" i="1" s="1"/>
  <c r="G68" i="1"/>
  <c r="G70" i="1" s="1"/>
  <c r="G66" i="1"/>
  <c r="I66" i="1" s="1"/>
  <c r="G65" i="1"/>
  <c r="K65" i="1" s="1"/>
  <c r="G64" i="1"/>
  <c r="I64" i="1" s="1"/>
  <c r="L66" i="1"/>
  <c r="K66" i="1"/>
  <c r="L65" i="1"/>
  <c r="L64" i="1"/>
  <c r="L63" i="1"/>
  <c r="K63" i="1"/>
  <c r="I63" i="1"/>
  <c r="G61" i="1"/>
  <c r="G60" i="1"/>
  <c r="G57" i="1"/>
  <c r="I57" i="1" s="1"/>
  <c r="G56" i="1"/>
  <c r="K56" i="1" s="1"/>
  <c r="G55" i="1"/>
  <c r="I55" i="1" s="1"/>
  <c r="L57" i="1"/>
  <c r="L56" i="1"/>
  <c r="L55" i="1"/>
  <c r="L54" i="1"/>
  <c r="K54" i="1"/>
  <c r="I54" i="1"/>
  <c r="K50" i="1"/>
  <c r="L50" i="1"/>
  <c r="K51" i="1"/>
  <c r="L51" i="1"/>
  <c r="K52" i="1"/>
  <c r="L52" i="1"/>
  <c r="I50" i="1"/>
  <c r="I51" i="1"/>
  <c r="I52" i="1"/>
  <c r="L39" i="1"/>
  <c r="L40" i="1"/>
  <c r="L41" i="1"/>
  <c r="G41" i="1"/>
  <c r="K41" i="1" s="1"/>
  <c r="G40" i="1"/>
  <c r="I40" i="1" s="1"/>
  <c r="G39" i="1"/>
  <c r="K39" i="1" s="1"/>
  <c r="L36" i="1"/>
  <c r="L35" i="1"/>
  <c r="L34" i="1"/>
  <c r="L33" i="1"/>
  <c r="K33" i="1"/>
  <c r="I33" i="1"/>
  <c r="G36" i="1"/>
  <c r="K36" i="1" s="1"/>
  <c r="G35" i="1"/>
  <c r="K35" i="1" s="1"/>
  <c r="G34" i="1"/>
  <c r="I34" i="1" s="1"/>
  <c r="L31" i="1"/>
  <c r="L30" i="1"/>
  <c r="L29" i="1"/>
  <c r="K29" i="1"/>
  <c r="I29" i="1"/>
  <c r="G31" i="1"/>
  <c r="K31" i="1" s="1"/>
  <c r="G30" i="1"/>
  <c r="K30" i="1" s="1"/>
  <c r="G27" i="1"/>
  <c r="K27" i="1" s="1"/>
  <c r="G26" i="1"/>
  <c r="I26" i="1" s="1"/>
  <c r="G25" i="1"/>
  <c r="K25" i="1" s="1"/>
  <c r="L25" i="1"/>
  <c r="L26" i="1"/>
  <c r="L27" i="1"/>
  <c r="G22" i="1"/>
  <c r="K22" i="1" s="1"/>
  <c r="G21" i="1"/>
  <c r="K21" i="1" s="1"/>
  <c r="G20" i="1"/>
  <c r="K20" i="1" s="1"/>
  <c r="L20" i="1"/>
  <c r="L21" i="1"/>
  <c r="L22" i="1"/>
  <c r="F22" i="1"/>
  <c r="F21" i="1"/>
  <c r="F20" i="1"/>
  <c r="G11" i="1"/>
  <c r="G10" i="1"/>
  <c r="G9" i="1"/>
  <c r="M149" i="1" l="1"/>
  <c r="I65" i="1"/>
  <c r="K167" i="1"/>
  <c r="M147" i="1"/>
  <c r="M167" i="1"/>
  <c r="I167" i="1"/>
  <c r="K64" i="1"/>
  <c r="M64" i="1" s="1"/>
  <c r="M63" i="1"/>
  <c r="G69" i="1"/>
  <c r="M66" i="1"/>
  <c r="M65" i="1"/>
  <c r="I20" i="1"/>
  <c r="M20" i="1" s="1"/>
  <c r="K57" i="1"/>
  <c r="M57" i="1" s="1"/>
  <c r="I56" i="1"/>
  <c r="M56" i="1" s="1"/>
  <c r="M50" i="1"/>
  <c r="K55" i="1"/>
  <c r="M55" i="1" s="1"/>
  <c r="M54" i="1"/>
  <c r="M51" i="1"/>
  <c r="M52" i="1"/>
  <c r="K26" i="1"/>
  <c r="M26" i="1" s="1"/>
  <c r="I41" i="1"/>
  <c r="M41" i="1" s="1"/>
  <c r="K40" i="1"/>
  <c r="M40" i="1" s="1"/>
  <c r="K34" i="1"/>
  <c r="M34" i="1" s="1"/>
  <c r="M33" i="1"/>
  <c r="I39" i="1"/>
  <c r="M39" i="1" s="1"/>
  <c r="I27" i="1"/>
  <c r="M27" i="1" s="1"/>
  <c r="I36" i="1"/>
  <c r="M36" i="1" s="1"/>
  <c r="I35" i="1"/>
  <c r="M35" i="1" s="1"/>
  <c r="I31" i="1"/>
  <c r="M31" i="1" s="1"/>
  <c r="I30" i="1"/>
  <c r="M30" i="1" s="1"/>
  <c r="M29" i="1"/>
  <c r="I22" i="1"/>
  <c r="M22" i="1" s="1"/>
  <c r="I25" i="1"/>
  <c r="M25" i="1" s="1"/>
  <c r="I21" i="1"/>
  <c r="M21" i="1" s="1"/>
  <c r="I76" i="1"/>
  <c r="K76" i="1"/>
  <c r="L76" i="1"/>
  <c r="L77" i="1"/>
  <c r="L78" i="1"/>
  <c r="L79" i="1"/>
  <c r="I79" i="1"/>
  <c r="I78" i="1"/>
  <c r="I77" i="1"/>
  <c r="K79" i="1" l="1"/>
  <c r="M79" i="1" s="1"/>
  <c r="M76" i="1"/>
  <c r="K77" i="1"/>
  <c r="M77" i="1" s="1"/>
  <c r="K78" i="1"/>
  <c r="M78" i="1" s="1"/>
  <c r="I59" i="1" l="1"/>
  <c r="K59" i="1"/>
  <c r="L59" i="1"/>
  <c r="I60" i="1"/>
  <c r="K60" i="1"/>
  <c r="L60" i="1"/>
  <c r="I61" i="1"/>
  <c r="K61" i="1"/>
  <c r="L61" i="1"/>
  <c r="I68" i="1"/>
  <c r="K68" i="1"/>
  <c r="L68" i="1"/>
  <c r="I69" i="1"/>
  <c r="K69" i="1"/>
  <c r="L69" i="1"/>
  <c r="I70" i="1"/>
  <c r="K70" i="1"/>
  <c r="L70" i="1"/>
  <c r="I72" i="1"/>
  <c r="K72" i="1"/>
  <c r="L72" i="1"/>
  <c r="I73" i="1"/>
  <c r="K73" i="1"/>
  <c r="L73" i="1"/>
  <c r="I74" i="1"/>
  <c r="K74" i="1"/>
  <c r="L74" i="1"/>
  <c r="I81" i="1"/>
  <c r="K81" i="1"/>
  <c r="L81" i="1"/>
  <c r="I82" i="1"/>
  <c r="K82" i="1"/>
  <c r="L82" i="1"/>
  <c r="I83" i="1"/>
  <c r="K83" i="1"/>
  <c r="L83" i="1"/>
  <c r="I85" i="1"/>
  <c r="K85" i="1"/>
  <c r="L85" i="1"/>
  <c r="M81" i="1" l="1"/>
  <c r="M73" i="1"/>
  <c r="M59" i="1"/>
  <c r="M60" i="1"/>
  <c r="M82" i="1"/>
  <c r="M74" i="1"/>
  <c r="M70" i="1"/>
  <c r="M85" i="1"/>
  <c r="M72" i="1"/>
  <c r="M83" i="1"/>
  <c r="M69" i="1"/>
  <c r="M68" i="1"/>
  <c r="M61" i="1"/>
  <c r="L17" i="1"/>
  <c r="L19" i="1"/>
  <c r="L24" i="1"/>
  <c r="L38" i="1"/>
  <c r="L43" i="1"/>
  <c r="L45" i="1"/>
  <c r="I47" i="1"/>
  <c r="K47" i="1"/>
  <c r="L47" i="1"/>
  <c r="L49" i="1"/>
  <c r="L9" i="1"/>
  <c r="L10" i="1"/>
  <c r="I11" i="1"/>
  <c r="K11" i="1"/>
  <c r="L11" i="1"/>
  <c r="L13" i="1"/>
  <c r="L15" i="1"/>
  <c r="L8" i="1"/>
  <c r="M47" i="1" l="1"/>
  <c r="M11" i="1"/>
  <c r="I38" i="1" l="1"/>
  <c r="K38" i="1"/>
  <c r="K8" i="1"/>
  <c r="I8" i="1"/>
  <c r="K10" i="1"/>
  <c r="I10" i="1"/>
  <c r="M8" i="1" l="1"/>
  <c r="M38" i="1"/>
  <c r="M10" i="1"/>
  <c r="I43" i="1" l="1"/>
  <c r="K43" i="1"/>
  <c r="I15" i="1"/>
  <c r="K15" i="1"/>
  <c r="I13" i="1" l="1"/>
  <c r="K13" i="1"/>
  <c r="K49" i="1"/>
  <c r="I49" i="1"/>
  <c r="K19" i="1"/>
  <c r="I19" i="1"/>
  <c r="I9" i="1"/>
  <c r="K9" i="1"/>
  <c r="M15" i="1"/>
  <c r="M43" i="1"/>
  <c r="K45" i="1"/>
  <c r="I45" i="1"/>
  <c r="M19" i="1" l="1"/>
  <c r="M49" i="1"/>
  <c r="I17" i="1"/>
  <c r="K17" i="1"/>
  <c r="M9" i="1"/>
  <c r="I24" i="1"/>
  <c r="K24" i="1"/>
  <c r="M45" i="1"/>
  <c r="M13" i="1"/>
  <c r="I86" i="1" l="1"/>
  <c r="I168" i="1" s="1"/>
  <c r="M17" i="1"/>
  <c r="K86" i="1"/>
  <c r="K168" i="1" s="1"/>
  <c r="M24" i="1"/>
  <c r="M86" i="1" l="1"/>
  <c r="M168" i="1" s="1"/>
  <c r="M169" i="1" s="1"/>
</calcChain>
</file>

<file path=xl/sharedStrings.xml><?xml version="1.0" encoding="utf-8"?>
<sst xmlns="http://schemas.openxmlformats.org/spreadsheetml/2006/main" count="370" uniqueCount="114">
  <si>
    <t>№пп</t>
  </si>
  <si>
    <t>Тип пола</t>
  </si>
  <si>
    <t>Наименование помещения</t>
  </si>
  <si>
    <t>5.2</t>
  </si>
  <si>
    <t>13</t>
  </si>
  <si>
    <t>18</t>
  </si>
  <si>
    <t>в т.ч. НДС20%</t>
  </si>
  <si>
    <t>Генеральный директор</t>
  </si>
  <si>
    <t>5.3</t>
  </si>
  <si>
    <t>Стоимость работ</t>
  </si>
  <si>
    <t>Стоимость материалов</t>
  </si>
  <si>
    <t>Стоимость за ед.(работы+материалы)</t>
  </si>
  <si>
    <t>Итого стоимость</t>
  </si>
  <si>
    <t>за ед.</t>
  </si>
  <si>
    <t>РАСЧЕТ ДОГОВОРНОЙ ЦЕНЫ</t>
  </si>
  <si>
    <t>на выполнение комплекса работ по устройству стяжек жилого дома с подстилающими слоями</t>
  </si>
  <si>
    <t>3</t>
  </si>
  <si>
    <t>4</t>
  </si>
  <si>
    <t>5.1</t>
  </si>
  <si>
    <t>5.4</t>
  </si>
  <si>
    <t>5.5</t>
  </si>
  <si>
    <t>5.6</t>
  </si>
  <si>
    <t>5.7</t>
  </si>
  <si>
    <t>5.8</t>
  </si>
  <si>
    <t>ЛК</t>
  </si>
  <si>
    <t>12</t>
  </si>
  <si>
    <t>помещения МОПов 2 этаж</t>
  </si>
  <si>
    <t>помещения МОПов 3-12 этаж</t>
  </si>
  <si>
    <t>16.3</t>
  </si>
  <si>
    <t>3 корпус, квартиры 3-12 этаж САНУЗЛЫ</t>
  </si>
  <si>
    <t>100-150</t>
  </si>
  <si>
    <t>лоджии над встр. помещ. на 2-м этаже, на 3-м этаже, на 10-м этаже</t>
  </si>
  <si>
    <t>лоджии</t>
  </si>
  <si>
    <t xml:space="preserve">3 корпус, квартиры 3-12 этаж </t>
  </si>
  <si>
    <t>16.4</t>
  </si>
  <si>
    <t>19</t>
  </si>
  <si>
    <t>В стоимость работ входят работы по заделке отверстий в перекрытии после прохождения инженерных сетей</t>
  </si>
  <si>
    <t>ООО "Залей Пол" __________________ Е.А. Самус</t>
  </si>
  <si>
    <t>наименование работ</t>
  </si>
  <si>
    <t>Устройство гидроизоляции с заведением на стену  на 300 мм</t>
  </si>
  <si>
    <t>Укладка пленки полиэтиленовой 200 мкн</t>
  </si>
  <si>
    <t>Нанесение обеспылевающей влагостойкой пропитки "Монолит 20М" (или аналог)</t>
  </si>
  <si>
    <t>Устройство стяжки ЦПС М150, арм фиброволокном -60 мм</t>
  </si>
  <si>
    <t>Устройство стяжки ЦПС М150, арм сеткой 5Вр1  с ячейкой 150*150- 55 мм</t>
  </si>
  <si>
    <t>Устройство обмазочной гидроизоляции</t>
  </si>
  <si>
    <t>Устройство звукозоляции -стенофон (или аналог)-5 мм</t>
  </si>
  <si>
    <t>Устройство стяжки ЦПС М150, арм фиброволокном - 55 мм</t>
  </si>
  <si>
    <t>Устройство стяжки ЦПС М150, арм фиброволокном - 30 мм</t>
  </si>
  <si>
    <t>Укладка плит минераловатных технофлор Стандарт 110 кг/м3 - 50 мм</t>
  </si>
  <si>
    <t>Устройство стяжки ЦПС М150, арм фиброволокном - 50 мм</t>
  </si>
  <si>
    <t>Объем</t>
  </si>
  <si>
    <t>ед. изм</t>
  </si>
  <si>
    <t>м2</t>
  </si>
  <si>
    <t>ед изм</t>
  </si>
  <si>
    <t>М.П.</t>
  </si>
  <si>
    <t>ПОДРЯДЧИК</t>
  </si>
  <si>
    <t xml:space="preserve">Жилой дом №2 </t>
  </si>
  <si>
    <t>ООО "..."</t>
  </si>
  <si>
    <t>_____________/ФИО</t>
  </si>
  <si>
    <t>Устройство стяжки ЦПС М150 по уклону, арм сеткой 5Вр1  с ячейкой 150*150 тощ. 65 мм</t>
  </si>
  <si>
    <t>Устройство стяжки ЦПС М150, арм сеткой 5Вр1  с ячейкой 150*150 тощ. 35 мм</t>
  </si>
  <si>
    <t>Устройство стяжки ЦПС М150, арм сеткой 5Вр1  с ячейкой 150*150 тощ. 65 мм</t>
  </si>
  <si>
    <r>
      <rPr>
        <b/>
        <u/>
        <sz val="11"/>
        <color theme="1"/>
        <rFont val="Times New Roman"/>
        <family val="1"/>
        <charset val="204"/>
      </rPr>
      <t>ТИП ПОЛА 1</t>
    </r>
    <r>
      <rPr>
        <b/>
        <sz val="11"/>
        <color theme="1"/>
        <rFont val="Times New Roman"/>
        <family val="1"/>
        <charset val="204"/>
      </rPr>
      <t>: насосная, водомерный узел, ИТП</t>
    </r>
  </si>
  <si>
    <t>Устройство стяжки ЦПС М150, арм сеткой 5Вр1  с ячейкой 150*150 тощ. 50 мм</t>
  </si>
  <si>
    <t>Укладка плит минераловатных технофлор Стандарт 110 кг/м3 - 150 мм</t>
  </si>
  <si>
    <t>Устройство стяжки ЦПС М150, арм сеткой 5Вр1  с ячейкой 150*150 (кабельный теплый пол) тощ. 95 мм</t>
  </si>
  <si>
    <t>Укладка плит минераловатных флор баттс 125 кг/м3 - 70 мм</t>
  </si>
  <si>
    <t>Устройство стяжки ЦПС М150, арм сеткой 5Вр1  с ячейкой 150*150 (кабельный теплый пол) тощ. 50 мм</t>
  </si>
  <si>
    <t>Укладка плит минераловатных флор баттс 125 кг/м3 - 35 мм</t>
  </si>
  <si>
    <t>Устройство стяжки ЦПС М150, арм сеткой 5Вр1  с ячейкой 150*150  тощ. 45 мм</t>
  </si>
  <si>
    <t>Укладка плит минераловатных флор баттс 125 кг/м3 - 50 мм</t>
  </si>
  <si>
    <t>Устройство стяжки ЦПС М150, арм фиброволокном (кабельный теплый пол)-95 мм</t>
  </si>
  <si>
    <t>Укладка плит минераловатных флор баттс 125 кг/м3 - 90 мм</t>
  </si>
  <si>
    <t>Устройство стяжки ЦПС М150, арм фиброволокном-55 мм</t>
  </si>
  <si>
    <t>Устройство стяжки ЦПС М150, арм фиброволокном -75 мм</t>
  </si>
  <si>
    <t>Устройство стяжки ЦПС М150, арм фиброволокном -30 мм</t>
  </si>
  <si>
    <t>Устройство стяжки ЦПС М150, арм сеткой 4Вр1  с ячейкой 100*100  тощ. 110 мм</t>
  </si>
  <si>
    <t>Устройство стяжки ЦПС М150, арм сеткой 4Вр1  с ячейкой 100*100- 55-95 мм</t>
  </si>
  <si>
    <t>Укладка плит минераловатныех Флор Баттс  125 кг/м3-70 мм</t>
  </si>
  <si>
    <t>Укладка плит минераловатныех Флор Баттс  125 кг/м3-25 мм</t>
  </si>
  <si>
    <t>Укладка плит минераловатныех Флор Баттс  125 кг/м3-100 мм</t>
  </si>
  <si>
    <r>
      <rPr>
        <b/>
        <u/>
        <sz val="10"/>
        <color theme="1"/>
        <rFont val="Times New Roman"/>
        <family val="1"/>
        <charset val="204"/>
      </rPr>
      <t>ТИП ПОЛА 2</t>
    </r>
    <r>
      <rPr>
        <b/>
        <sz val="10"/>
        <color theme="1"/>
        <rFont val="Times New Roman"/>
        <family val="1"/>
        <charset val="204"/>
      </rPr>
      <t>: телекоммуникационная, тех. этаж</t>
    </r>
  </si>
  <si>
    <r>
      <rPr>
        <b/>
        <u/>
        <sz val="10"/>
        <color theme="1"/>
        <rFont val="Times New Roman"/>
        <family val="1"/>
        <charset val="204"/>
      </rPr>
      <t>ТИП ПОЛА 3</t>
    </r>
    <r>
      <rPr>
        <b/>
        <sz val="10"/>
        <color theme="1"/>
        <rFont val="Times New Roman"/>
        <family val="1"/>
        <charset val="204"/>
      </rPr>
      <t>: ЛК, коридор</t>
    </r>
  </si>
  <si>
    <r>
      <rPr>
        <b/>
        <u/>
        <sz val="10"/>
        <color theme="1"/>
        <rFont val="Times New Roman"/>
        <family val="1"/>
        <charset val="204"/>
      </rPr>
      <t>ТИП ПОЛА 4</t>
    </r>
    <r>
      <rPr>
        <b/>
        <sz val="10"/>
        <color theme="1"/>
        <rFont val="Times New Roman"/>
        <family val="1"/>
        <charset val="204"/>
      </rPr>
      <t>: ГРЩ</t>
    </r>
  </si>
  <si>
    <r>
      <rPr>
        <b/>
        <u/>
        <sz val="10"/>
        <color theme="1"/>
        <rFont val="Times New Roman"/>
        <family val="1"/>
        <charset val="204"/>
      </rPr>
      <t>ТИП ПОЛА 5</t>
    </r>
    <r>
      <rPr>
        <b/>
        <sz val="10"/>
        <color theme="1"/>
        <rFont val="Times New Roman"/>
        <family val="1"/>
        <charset val="204"/>
      </rPr>
      <t>: приямки</t>
    </r>
  </si>
  <si>
    <r>
      <rPr>
        <b/>
        <u/>
        <sz val="10"/>
        <color theme="1"/>
        <rFont val="Times New Roman"/>
        <family val="1"/>
        <charset val="204"/>
      </rPr>
      <t>ТИП ПОЛА 6</t>
    </r>
    <r>
      <rPr>
        <b/>
        <sz val="10"/>
        <color theme="1"/>
        <rFont val="Times New Roman"/>
        <family val="1"/>
        <charset val="204"/>
      </rPr>
      <t>: велосипедная, колясочная</t>
    </r>
  </si>
  <si>
    <r>
      <rPr>
        <b/>
        <u/>
        <sz val="10"/>
        <color theme="1"/>
        <rFont val="Times New Roman"/>
        <family val="1"/>
        <charset val="204"/>
      </rPr>
      <t>ТИП ПОЛА 7</t>
    </r>
    <r>
      <rPr>
        <b/>
        <sz val="10"/>
        <color theme="1"/>
        <rFont val="Times New Roman"/>
        <family val="1"/>
        <charset val="204"/>
      </rPr>
      <t>: МОП 1 этап</t>
    </r>
  </si>
  <si>
    <r>
      <rPr>
        <b/>
        <u/>
        <sz val="10"/>
        <color theme="1"/>
        <rFont val="Times New Roman"/>
        <family val="1"/>
        <charset val="204"/>
      </rPr>
      <t>ТИП ПОЛА 8</t>
    </r>
    <r>
      <rPr>
        <b/>
        <sz val="10"/>
        <color theme="1"/>
        <rFont val="Times New Roman"/>
        <family val="1"/>
        <charset val="204"/>
      </rPr>
      <t>: ПУИ 1 этаж</t>
    </r>
  </si>
  <si>
    <r>
      <rPr>
        <b/>
        <u/>
        <sz val="10"/>
        <color theme="1"/>
        <rFont val="Times New Roman"/>
        <family val="1"/>
        <charset val="204"/>
      </rPr>
      <t>ТИП ПОЛА 9.2</t>
    </r>
    <r>
      <rPr>
        <b/>
        <sz val="10"/>
        <color theme="1"/>
        <rFont val="Times New Roman"/>
        <family val="1"/>
        <charset val="204"/>
      </rPr>
      <t>: ЛК</t>
    </r>
  </si>
  <si>
    <r>
      <rPr>
        <b/>
        <u/>
        <sz val="10"/>
        <color theme="1"/>
        <rFont val="Times New Roman"/>
        <family val="1"/>
        <charset val="204"/>
      </rPr>
      <t>ТИП ПОЛА 9.3</t>
    </r>
    <r>
      <rPr>
        <b/>
        <sz val="10"/>
        <color theme="1"/>
        <rFont val="Times New Roman"/>
        <family val="1"/>
        <charset val="204"/>
      </rPr>
      <t>: ЛК</t>
    </r>
  </si>
  <si>
    <r>
      <rPr>
        <b/>
        <u/>
        <sz val="10"/>
        <color theme="1"/>
        <rFont val="Times New Roman"/>
        <family val="1"/>
        <charset val="204"/>
      </rPr>
      <t>ТИП ПОЛА 10</t>
    </r>
    <r>
      <rPr>
        <b/>
        <sz val="10"/>
        <color theme="1"/>
        <rFont val="Times New Roman"/>
        <family val="1"/>
        <charset val="204"/>
      </rPr>
      <t>: ЛК</t>
    </r>
  </si>
  <si>
    <r>
      <rPr>
        <b/>
        <u/>
        <sz val="10"/>
        <color theme="1"/>
        <rFont val="Times New Roman"/>
        <family val="1"/>
        <charset val="204"/>
      </rPr>
      <t>ТИП ПОЛА 11</t>
    </r>
    <r>
      <rPr>
        <b/>
        <sz val="10"/>
        <color theme="1"/>
        <rFont val="Times New Roman"/>
        <family val="1"/>
        <charset val="204"/>
      </rPr>
      <t>: транспортный коридор</t>
    </r>
  </si>
  <si>
    <r>
      <rPr>
        <b/>
        <u/>
        <sz val="10"/>
        <color theme="1"/>
        <rFont val="Times New Roman"/>
        <family val="1"/>
        <charset val="204"/>
      </rPr>
      <t>ТИП ПОЛА 12</t>
    </r>
    <r>
      <rPr>
        <b/>
        <sz val="10"/>
        <color theme="1"/>
        <rFont val="Times New Roman"/>
        <family val="1"/>
        <charset val="204"/>
      </rPr>
      <t>: мусоросборная камера</t>
    </r>
  </si>
  <si>
    <r>
      <rPr>
        <b/>
        <u/>
        <sz val="10"/>
        <color theme="1"/>
        <rFont val="Times New Roman"/>
        <family val="1"/>
        <charset val="204"/>
      </rPr>
      <t>ТИП ПОЛА 13.1</t>
    </r>
    <r>
      <rPr>
        <b/>
        <sz val="10"/>
        <color theme="1"/>
        <rFont val="Times New Roman"/>
        <family val="1"/>
        <charset val="204"/>
      </rPr>
      <t>: квартиры 1 эт</t>
    </r>
  </si>
  <si>
    <r>
      <rPr>
        <b/>
        <u/>
        <sz val="10"/>
        <color theme="1"/>
        <rFont val="Times New Roman"/>
        <family val="1"/>
        <charset val="204"/>
      </rPr>
      <t>ТИП ПОЛА 14.1:</t>
    </r>
    <r>
      <rPr>
        <b/>
        <sz val="10"/>
        <color theme="1"/>
        <rFont val="Times New Roman"/>
        <family val="1"/>
        <charset val="204"/>
      </rPr>
      <t xml:space="preserve"> санузлы 1 эт</t>
    </r>
  </si>
  <si>
    <r>
      <rPr>
        <b/>
        <u/>
        <sz val="10"/>
        <color theme="1"/>
        <rFont val="Times New Roman"/>
        <family val="1"/>
        <charset val="204"/>
      </rPr>
      <t>ТИП ПОЛА 15</t>
    </r>
    <r>
      <rPr>
        <b/>
        <sz val="10"/>
        <color theme="1"/>
        <rFont val="Times New Roman"/>
        <family val="1"/>
        <charset val="204"/>
      </rPr>
      <t>: коридоры МОП 2-12 эт</t>
    </r>
  </si>
  <si>
    <r>
      <rPr>
        <b/>
        <u/>
        <sz val="10"/>
        <color theme="1"/>
        <rFont val="Times New Roman"/>
        <family val="1"/>
        <charset val="204"/>
      </rPr>
      <t>ТИП ПОЛА 16.1</t>
    </r>
    <r>
      <rPr>
        <b/>
        <sz val="10"/>
        <color theme="1"/>
        <rFont val="Times New Roman"/>
        <family val="1"/>
        <charset val="204"/>
      </rPr>
      <t>: квартиры 2-12 этажа</t>
    </r>
  </si>
  <si>
    <r>
      <rPr>
        <b/>
        <u/>
        <sz val="10"/>
        <color theme="1"/>
        <rFont val="Times New Roman"/>
        <family val="1"/>
        <charset val="204"/>
      </rPr>
      <t>ТИП ПОЛА 17.1</t>
    </r>
    <r>
      <rPr>
        <b/>
        <sz val="10"/>
        <color theme="1"/>
        <rFont val="Times New Roman"/>
        <family val="1"/>
        <charset val="204"/>
      </rPr>
      <t>: санузлы 2-12 этажа</t>
    </r>
  </si>
  <si>
    <r>
      <rPr>
        <b/>
        <u/>
        <sz val="10"/>
        <color theme="1"/>
        <rFont val="Times New Roman"/>
        <family val="1"/>
        <charset val="204"/>
      </rPr>
      <t>ТИП ПОЛА 18</t>
    </r>
    <r>
      <rPr>
        <b/>
        <sz val="10"/>
        <color theme="1"/>
        <rFont val="Times New Roman"/>
        <family val="1"/>
        <charset val="204"/>
      </rPr>
      <t>: лоджии над теплыми помещениями</t>
    </r>
  </si>
  <si>
    <r>
      <rPr>
        <b/>
        <u/>
        <sz val="10"/>
        <color theme="1"/>
        <rFont val="Times New Roman"/>
        <family val="1"/>
        <charset val="204"/>
      </rPr>
      <t>ТИП ПОЛА 19</t>
    </r>
    <r>
      <rPr>
        <b/>
        <sz val="10"/>
        <color theme="1"/>
        <rFont val="Times New Roman"/>
        <family val="1"/>
        <charset val="204"/>
      </rPr>
      <t>: лоджии холодные</t>
    </r>
  </si>
  <si>
    <r>
      <rPr>
        <b/>
        <u/>
        <sz val="10"/>
        <color theme="1"/>
        <rFont val="Times New Roman"/>
        <family val="1"/>
        <charset val="204"/>
      </rPr>
      <t>ТИП ПОЛА 9.1</t>
    </r>
    <r>
      <rPr>
        <b/>
        <sz val="10"/>
        <color theme="1"/>
        <rFont val="Times New Roman"/>
        <family val="1"/>
        <charset val="204"/>
      </rPr>
      <t>: ЛК</t>
    </r>
  </si>
  <si>
    <t>Итого жилой дом №2:</t>
  </si>
  <si>
    <t>Жилой дом №3</t>
  </si>
  <si>
    <t>Итого жилой дом №3:</t>
  </si>
  <si>
    <t>ВСЕГО ЭТАП 2</t>
  </si>
  <si>
    <t xml:space="preserve">Включается полный комплекс работ по разделу согласно п. 2 информационной карты. </t>
  </si>
  <si>
    <t xml:space="preserve">Прилагаемые объемы работ, материалов и оборудования служат для обоснования цены предложения и проверки квалификации претендента. </t>
  </si>
  <si>
    <t>За отсутствие в расчете работ, которые необходимо будет выполнять, несет ответственность претендент, даже в случае, если они прямо не прописаны в проекте и ТЗ.</t>
  </si>
  <si>
    <t>Изменение объемов работ, связанных с корректировкой проекта, с прохождением наружных инженерных сетей, другими условиями, не будет являться основанием для изменения стоимости работ.</t>
  </si>
  <si>
    <t xml:space="preserve">1.    В предложении замена оборудования, материалов не допускается, за исключением, если эта возможность прописана в ТЗ. </t>
  </si>
  <si>
    <t>После выбора подрядчика и согласования с Генеральным проектировщиком, для дальнейшей оптимизации цены договора, улучшения качества систем, сокращения сроков работ замена возможна.</t>
  </si>
  <si>
    <t>2.   В случае, если в проектных спецификациях материалы и оборудование не учтены, но Претендент, как специалист в данной области, предвидит безусловную необходимость поставок и монтажа неучтенных позиций, обязательно указывать их в предложении с примечаниями: НЕУЧТЕНО В ДОКУМЕНТАЦИИ, НЕОБХОДИМО ДЛЯ…</t>
  </si>
  <si>
    <t>В стоимости работ учесть производство всего комплекса работ, «под ключ». В том числе работы и их стоимость, выполнение которых неразрывно связано с выполнением данного вида работ, но явно не отражено в проектной документации. Учесть все необходимое для производства работ оборудование, механизмы, материалы, электроинструмент, СИЗ, расходные материалы, комплектующие и пр., наличие которых необходимо для выполнения данного комплекса работ.</t>
  </si>
  <si>
    <t xml:space="preserve">на объекте строительства: "Многоквартирный дом со встроенными помещениями, встроенно-пристроенной подземной автостоянкой, отдельно стоящим зданием общеобразовательной организации начального общего образования на 100 мест, дошкольной образовательной организации на 80 мест», расположенном по адресу: Санкт-Петербург, Пискаревский проспект, 144 (2 Этап)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</si>
</sst>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\ &quot;₽&quot;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u/>
      <sz val="11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128">
    <xf numFmtId="0" fontId="0" fillId="0" borderId="0" xfId="0"/>
    <xf numFmtId="0" fontId="3" fillId="2" borderId="0" xfId="1" applyFont="1" applyFill="1" applyAlignment="1">
      <alignment vertical="center"/>
    </xf>
    <xf numFmtId="0" fontId="5" fillId="3" borderId="2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17" fontId="6" fillId="3" borderId="2" xfId="1" applyNumberFormat="1" applyFont="1" applyFill="1" applyBorder="1" applyAlignment="1">
      <alignment horizontal="center" vertical="center" wrapText="1"/>
    </xf>
    <xf numFmtId="0" fontId="7" fillId="3" borderId="6" xfId="1" applyFont="1" applyFill="1" applyBorder="1" applyAlignment="1">
      <alignment horizontal="center" vertical="center" wrapText="1"/>
    </xf>
    <xf numFmtId="17" fontId="6" fillId="3" borderId="6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9" fillId="2" borderId="0" xfId="1" applyFont="1" applyFill="1" applyAlignment="1">
      <alignment horizontal="center" vertical="center" wrapText="1"/>
    </xf>
    <xf numFmtId="0" fontId="9" fillId="2" borderId="0" xfId="1" applyFont="1" applyFill="1" applyAlignment="1">
      <alignment wrapText="1"/>
    </xf>
    <xf numFmtId="0" fontId="9" fillId="2" borderId="1" xfId="1" applyFont="1" applyFill="1" applyBorder="1" applyAlignment="1">
      <alignment horizontal="center" wrapText="1"/>
    </xf>
    <xf numFmtId="0" fontId="9" fillId="0" borderId="1" xfId="1" applyFont="1" applyBorder="1" applyAlignment="1">
      <alignment horizontal="center" vertical="center" wrapText="1"/>
    </xf>
    <xf numFmtId="4" fontId="9" fillId="2" borderId="1" xfId="1" applyNumberFormat="1" applyFont="1" applyFill="1" applyBorder="1" applyAlignment="1">
      <alignment wrapText="1"/>
    </xf>
    <xf numFmtId="4" fontId="9" fillId="2" borderId="0" xfId="1" applyNumberFormat="1" applyFont="1" applyFill="1" applyAlignment="1">
      <alignment wrapText="1"/>
    </xf>
    <xf numFmtId="0" fontId="9" fillId="2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wrapText="1"/>
    </xf>
    <xf numFmtId="164" fontId="9" fillId="2" borderId="1" xfId="1" applyNumberFormat="1" applyFont="1" applyFill="1" applyBorder="1" applyAlignment="1">
      <alignment wrapText="1"/>
    </xf>
    <xf numFmtId="0" fontId="9" fillId="2" borderId="8" xfId="1" applyFont="1" applyFill="1" applyBorder="1" applyAlignment="1">
      <alignment horizontal="center" vertical="center" wrapText="1"/>
    </xf>
    <xf numFmtId="0" fontId="9" fillId="2" borderId="9" xfId="1" applyFont="1" applyFill="1" applyBorder="1" applyAlignment="1">
      <alignment horizontal="center" vertical="center" wrapText="1"/>
    </xf>
    <xf numFmtId="0" fontId="9" fillId="2" borderId="9" xfId="1" applyFont="1" applyFill="1" applyBorder="1" applyAlignment="1">
      <alignment horizontal="center" wrapText="1"/>
    </xf>
    <xf numFmtId="0" fontId="9" fillId="2" borderId="9" xfId="1" applyFont="1" applyFill="1" applyBorder="1" applyAlignment="1">
      <alignment wrapText="1"/>
    </xf>
    <xf numFmtId="0" fontId="9" fillId="2" borderId="0" xfId="1" applyFont="1" applyFill="1" applyAlignment="1">
      <alignment horizontal="center" wrapText="1"/>
    </xf>
    <xf numFmtId="0" fontId="9" fillId="2" borderId="5" xfId="1" applyFont="1" applyFill="1" applyBorder="1" applyAlignment="1">
      <alignment horizontal="center" wrapText="1"/>
    </xf>
    <xf numFmtId="0" fontId="9" fillId="2" borderId="5" xfId="1" applyFont="1" applyFill="1" applyBorder="1" applyAlignment="1">
      <alignment horizontal="center" vertical="center" wrapText="1"/>
    </xf>
    <xf numFmtId="4" fontId="9" fillId="2" borderId="5" xfId="1" applyNumberFormat="1" applyFont="1" applyFill="1" applyBorder="1" applyAlignment="1">
      <alignment wrapText="1"/>
    </xf>
    <xf numFmtId="4" fontId="10" fillId="2" borderId="1" xfId="1" applyNumberFormat="1" applyFont="1" applyFill="1" applyBorder="1" applyAlignment="1">
      <alignment horizontal="center" vertical="center" wrapText="1"/>
    </xf>
    <xf numFmtId="4" fontId="9" fillId="2" borderId="1" xfId="1" applyNumberFormat="1" applyFont="1" applyFill="1" applyBorder="1" applyAlignment="1">
      <alignment vertical="center" wrapText="1"/>
    </xf>
    <xf numFmtId="0" fontId="9" fillId="0" borderId="1" xfId="1" applyFont="1" applyBorder="1" applyAlignment="1">
      <alignment horizontal="center" vertical="center"/>
    </xf>
    <xf numFmtId="49" fontId="9" fillId="0" borderId="5" xfId="1" applyNumberFormat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/>
    </xf>
    <xf numFmtId="49" fontId="9" fillId="0" borderId="1" xfId="1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1" fillId="0" borderId="5" xfId="1" applyFont="1" applyBorder="1" applyAlignment="1">
      <alignment vertical="center" wrapText="1"/>
    </xf>
    <xf numFmtId="0" fontId="11" fillId="0" borderId="1" xfId="1" applyFont="1" applyBorder="1" applyAlignment="1">
      <alignment vertical="center" wrapText="1"/>
    </xf>
    <xf numFmtId="0" fontId="11" fillId="0" borderId="1" xfId="0" applyFont="1" applyBorder="1"/>
    <xf numFmtId="4" fontId="9" fillId="2" borderId="1" xfId="1" applyNumberFormat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wrapText="1"/>
    </xf>
    <xf numFmtId="49" fontId="9" fillId="0" borderId="6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/>
    </xf>
    <xf numFmtId="0" fontId="11" fillId="0" borderId="6" xfId="1" applyFont="1" applyBorder="1" applyAlignment="1">
      <alignment horizontal="left" vertical="center" wrapText="1"/>
    </xf>
    <xf numFmtId="0" fontId="11" fillId="0" borderId="5" xfId="1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wrapText="1"/>
    </xf>
    <xf numFmtId="0" fontId="12" fillId="0" borderId="1" xfId="0" applyFont="1" applyBorder="1"/>
    <xf numFmtId="0" fontId="13" fillId="0" borderId="9" xfId="1" applyFont="1" applyBorder="1" applyAlignment="1">
      <alignment horizontal="right" wrapText="1"/>
    </xf>
    <xf numFmtId="0" fontId="12" fillId="0" borderId="0" xfId="1" applyFont="1" applyAlignment="1">
      <alignment horizontal="left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  <xf numFmtId="17" fontId="6" fillId="0" borderId="1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left" vertical="center" wrapText="1"/>
    </xf>
    <xf numFmtId="3" fontId="9" fillId="0" borderId="5" xfId="1" applyNumberFormat="1" applyFont="1" applyBorder="1" applyAlignment="1">
      <alignment horizontal="center" vertical="center" wrapText="1"/>
    </xf>
    <xf numFmtId="4" fontId="11" fillId="0" borderId="5" xfId="1" applyNumberFormat="1" applyFont="1" applyBorder="1" applyAlignment="1">
      <alignment horizontal="center" vertical="center" wrapText="1"/>
    </xf>
    <xf numFmtId="4" fontId="9" fillId="2" borderId="5" xfId="1" applyNumberFormat="1" applyFont="1" applyFill="1" applyBorder="1" applyAlignment="1">
      <alignment horizontal="center" vertical="center" wrapText="1"/>
    </xf>
    <xf numFmtId="4" fontId="9" fillId="2" borderId="5" xfId="1" applyNumberFormat="1" applyFont="1" applyFill="1" applyBorder="1" applyAlignment="1">
      <alignment vertical="center" wrapText="1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wrapText="1"/>
    </xf>
    <xf numFmtId="0" fontId="13" fillId="0" borderId="1" xfId="0" applyFont="1" applyBorder="1"/>
    <xf numFmtId="43" fontId="9" fillId="2" borderId="9" xfId="3" applyFont="1" applyFill="1" applyBorder="1" applyAlignment="1">
      <alignment wrapText="1"/>
    </xf>
    <xf numFmtId="49" fontId="9" fillId="0" borderId="1" xfId="0" applyNumberFormat="1" applyFont="1" applyBorder="1" applyAlignment="1">
      <alignment horizontal="center" vertical="center"/>
    </xf>
    <xf numFmtId="0" fontId="13" fillId="0" borderId="0" xfId="1" applyFont="1" applyAlignment="1">
      <alignment horizontal="right" wrapText="1"/>
    </xf>
    <xf numFmtId="43" fontId="9" fillId="2" borderId="0" xfId="3" applyFont="1" applyFill="1" applyBorder="1" applyAlignment="1">
      <alignment wrapText="1"/>
    </xf>
    <xf numFmtId="0" fontId="8" fillId="4" borderId="5" xfId="1" applyFont="1" applyFill="1" applyBorder="1" applyAlignment="1">
      <alignment horizontal="center" vertical="center" wrapText="1"/>
    </xf>
    <xf numFmtId="0" fontId="9" fillId="4" borderId="5" xfId="1" applyFont="1" applyFill="1" applyBorder="1" applyAlignment="1">
      <alignment horizontal="center" wrapText="1"/>
    </xf>
    <xf numFmtId="0" fontId="9" fillId="4" borderId="5" xfId="1" applyFont="1" applyFill="1" applyBorder="1" applyAlignment="1">
      <alignment wrapText="1"/>
    </xf>
    <xf numFmtId="4" fontId="8" fillId="4" borderId="5" xfId="1" applyNumberFormat="1" applyFont="1" applyFill="1" applyBorder="1" applyAlignment="1">
      <alignment wrapText="1"/>
    </xf>
    <xf numFmtId="0" fontId="5" fillId="5" borderId="11" xfId="1" applyFont="1" applyFill="1" applyBorder="1" applyAlignment="1">
      <alignment horizontal="right" vertical="center" wrapText="1"/>
    </xf>
    <xf numFmtId="0" fontId="5" fillId="5" borderId="6" xfId="1" applyFont="1" applyFill="1" applyBorder="1" applyAlignment="1">
      <alignment horizontal="right" vertical="center" wrapText="1"/>
    </xf>
    <xf numFmtId="0" fontId="8" fillId="5" borderId="6" xfId="1" applyFont="1" applyFill="1" applyBorder="1" applyAlignment="1">
      <alignment horizontal="center" vertical="center" wrapText="1"/>
    </xf>
    <xf numFmtId="0" fontId="9" fillId="5" borderId="6" xfId="1" applyFont="1" applyFill="1" applyBorder="1" applyAlignment="1">
      <alignment horizontal="center" wrapText="1"/>
    </xf>
    <xf numFmtId="0" fontId="9" fillId="5" borderId="6" xfId="1" applyFont="1" applyFill="1" applyBorder="1" applyAlignment="1">
      <alignment wrapText="1"/>
    </xf>
    <xf numFmtId="4" fontId="8" fillId="5" borderId="6" xfId="1" applyNumberFormat="1" applyFont="1" applyFill="1" applyBorder="1" applyAlignment="1">
      <alignment wrapText="1"/>
    </xf>
    <xf numFmtId="0" fontId="9" fillId="2" borderId="2" xfId="1" applyFont="1" applyFill="1" applyBorder="1" applyAlignment="1">
      <alignment horizontal="center" wrapText="1"/>
    </xf>
    <xf numFmtId="0" fontId="13" fillId="0" borderId="2" xfId="0" applyFont="1" applyBorder="1"/>
    <xf numFmtId="0" fontId="9" fillId="0" borderId="2" xfId="0" applyFont="1" applyBorder="1" applyAlignment="1">
      <alignment horizontal="center"/>
    </xf>
    <xf numFmtId="0" fontId="9" fillId="0" borderId="2" xfId="1" applyFont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wrapText="1"/>
    </xf>
    <xf numFmtId="164" fontId="9" fillId="2" borderId="2" xfId="1" applyNumberFormat="1" applyFont="1" applyFill="1" applyBorder="1" applyAlignment="1">
      <alignment wrapText="1"/>
    </xf>
    <xf numFmtId="4" fontId="9" fillId="2" borderId="2" xfId="1" applyNumberFormat="1" applyFont="1" applyFill="1" applyBorder="1" applyAlignment="1">
      <alignment wrapText="1"/>
    </xf>
    <xf numFmtId="0" fontId="12" fillId="0" borderId="5" xfId="0" applyFont="1" applyBorder="1"/>
    <xf numFmtId="0" fontId="9" fillId="0" borderId="5" xfId="0" applyFont="1" applyBorder="1" applyAlignment="1">
      <alignment horizontal="center"/>
    </xf>
    <xf numFmtId="0" fontId="9" fillId="0" borderId="5" xfId="1" applyFont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wrapText="1"/>
    </xf>
    <xf numFmtId="164" fontId="9" fillId="2" borderId="5" xfId="1" applyNumberFormat="1" applyFont="1" applyFill="1" applyBorder="1" applyAlignment="1">
      <alignment wrapText="1"/>
    </xf>
    <xf numFmtId="0" fontId="11" fillId="0" borderId="1" xfId="0" applyFont="1" applyBorder="1" applyAlignment="1">
      <alignment horizontal="left" vertical="center"/>
    </xf>
    <xf numFmtId="43" fontId="12" fillId="0" borderId="0" xfId="2" applyFont="1" applyFill="1" applyAlignment="1">
      <alignment wrapText="1"/>
    </xf>
    <xf numFmtId="0" fontId="12" fillId="0" borderId="0" xfId="1" applyFont="1" applyAlignment="1">
      <alignment wrapText="1"/>
    </xf>
    <xf numFmtId="0" fontId="9" fillId="2" borderId="0" xfId="1" applyFont="1" applyFill="1" applyAlignment="1">
      <alignment horizontal="left" wrapText="1"/>
    </xf>
    <xf numFmtId="49" fontId="9" fillId="0" borderId="2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2" xfId="1" applyFont="1" applyBorder="1" applyAlignment="1">
      <alignment horizontal="left" vertical="center" wrapText="1"/>
    </xf>
    <xf numFmtId="0" fontId="11" fillId="0" borderId="6" xfId="1" applyFont="1" applyBorder="1" applyAlignment="1">
      <alignment horizontal="left" vertical="center" wrapText="1"/>
    </xf>
    <xf numFmtId="0" fontId="11" fillId="0" borderId="5" xfId="1" applyFont="1" applyBorder="1" applyAlignment="1">
      <alignment horizontal="left" vertical="center" wrapText="1"/>
    </xf>
    <xf numFmtId="0" fontId="5" fillId="4" borderId="10" xfId="1" applyFont="1" applyFill="1" applyBorder="1" applyAlignment="1">
      <alignment horizontal="right" vertical="center" wrapText="1"/>
    </xf>
    <xf numFmtId="0" fontId="5" fillId="4" borderId="5" xfId="1" applyFont="1" applyFill="1" applyBorder="1" applyAlignment="1">
      <alignment horizontal="right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4" fontId="11" fillId="0" borderId="1" xfId="1" applyNumberFormat="1" applyFont="1" applyBorder="1" applyAlignment="1">
      <alignment horizontal="center" vertical="center" wrapText="1"/>
    </xf>
    <xf numFmtId="3" fontId="9" fillId="0" borderId="1" xfId="1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9" fillId="2" borderId="0" xfId="1" applyFont="1" applyFill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center" vertical="center" wrapText="1"/>
    </xf>
    <xf numFmtId="0" fontId="2" fillId="2" borderId="0" xfId="1" applyFont="1" applyFill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0" fontId="12" fillId="0" borderId="5" xfId="1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9" fillId="2" borderId="0" xfId="1" applyFont="1" applyFill="1" applyAlignment="1">
      <alignment horizontal="center" wrapText="1"/>
    </xf>
    <xf numFmtId="0" fontId="12" fillId="2" borderId="0" xfId="1" applyFont="1" applyFill="1" applyAlignment="1">
      <alignment horizontal="left" vertical="center" wrapText="1"/>
    </xf>
  </cellXfs>
  <cellStyles count="4">
    <cellStyle name="Обычный" xfId="0" builtinId="0"/>
    <cellStyle name="Обычный 3" xfId="1" xr:uid="{00000000-0005-0000-0000-000001000000}"/>
    <cellStyle name="Финансовый" xfId="3" builtinId="3"/>
    <cellStyle name="Финансовый 8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88"/>
  <sheetViews>
    <sheetView tabSelected="1" zoomScaleNormal="100" workbookViewId="0">
      <selection activeCell="I11" sqref="I11"/>
    </sheetView>
  </sheetViews>
  <sheetFormatPr defaultColWidth="8.85546875" defaultRowHeight="15" x14ac:dyDescent="0.25"/>
  <cols>
    <col min="1" max="1" width="10.42578125" style="8" bestFit="1" customWidth="1"/>
    <col min="2" max="2" width="10.28515625" style="8" hidden="1" customWidth="1"/>
    <col min="3" max="3" width="25.42578125" style="8" hidden="1" customWidth="1"/>
    <col min="4" max="4" width="54.5703125" style="49" customWidth="1"/>
    <col min="5" max="5" width="11.5703125" style="21" hidden="1" customWidth="1"/>
    <col min="6" max="7" width="11.5703125" style="21" customWidth="1"/>
    <col min="8" max="8" width="12.5703125" style="9" customWidth="1"/>
    <col min="9" max="9" width="15.85546875" style="9" customWidth="1"/>
    <col min="10" max="10" width="12" style="9" customWidth="1"/>
    <col min="11" max="12" width="16.28515625" style="9" customWidth="1"/>
    <col min="13" max="13" width="16.42578125" style="9" customWidth="1"/>
    <col min="14" max="16384" width="8.85546875" style="9"/>
  </cols>
  <sheetData>
    <row r="1" spans="1:13" x14ac:dyDescent="0.25">
      <c r="A1" s="111" t="s">
        <v>14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5.75" x14ac:dyDescent="0.25">
      <c r="A2" s="114" t="s">
        <v>15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3" ht="60" customHeight="1" x14ac:dyDescent="0.25">
      <c r="A3" s="116" t="s">
        <v>113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</row>
    <row r="4" spans="1:13" s="1" customFormat="1" ht="25.5" customHeight="1" x14ac:dyDescent="0.25">
      <c r="A4" s="117" t="s">
        <v>0</v>
      </c>
      <c r="B4" s="118" t="s">
        <v>1</v>
      </c>
      <c r="C4" s="117" t="s">
        <v>2</v>
      </c>
      <c r="D4" s="120" t="s">
        <v>38</v>
      </c>
      <c r="E4" s="118" t="s">
        <v>51</v>
      </c>
      <c r="F4" s="118" t="s">
        <v>53</v>
      </c>
      <c r="G4" s="118" t="s">
        <v>50</v>
      </c>
      <c r="H4" s="122" t="s">
        <v>9</v>
      </c>
      <c r="I4" s="123"/>
      <c r="J4" s="122" t="s">
        <v>10</v>
      </c>
      <c r="K4" s="123"/>
      <c r="L4" s="112" t="s">
        <v>11</v>
      </c>
      <c r="M4" s="124" t="s">
        <v>12</v>
      </c>
    </row>
    <row r="5" spans="1:13" ht="30" customHeight="1" x14ac:dyDescent="0.25">
      <c r="A5" s="117"/>
      <c r="B5" s="119"/>
      <c r="C5" s="117"/>
      <c r="D5" s="121"/>
      <c r="E5" s="119"/>
      <c r="F5" s="119"/>
      <c r="G5" s="119"/>
      <c r="H5" s="7" t="s">
        <v>13</v>
      </c>
      <c r="I5" s="7" t="s">
        <v>12</v>
      </c>
      <c r="J5" s="7" t="s">
        <v>13</v>
      </c>
      <c r="K5" s="7" t="s">
        <v>12</v>
      </c>
      <c r="L5" s="113"/>
      <c r="M5" s="125"/>
    </row>
    <row r="6" spans="1:13" ht="18.75" customHeight="1" x14ac:dyDescent="0.25">
      <c r="A6" s="2"/>
      <c r="B6" s="103" t="s">
        <v>56</v>
      </c>
      <c r="C6" s="104"/>
      <c r="D6" s="104"/>
      <c r="E6" s="104"/>
      <c r="F6" s="105"/>
      <c r="G6" s="3"/>
      <c r="H6" s="4"/>
      <c r="I6" s="4"/>
      <c r="J6" s="4"/>
      <c r="K6" s="4"/>
      <c r="L6" s="6"/>
      <c r="M6" s="5"/>
    </row>
    <row r="7" spans="1:13" ht="22.5" customHeight="1" x14ac:dyDescent="0.25">
      <c r="A7" s="50"/>
      <c r="B7" s="51"/>
      <c r="C7" s="51"/>
      <c r="D7" s="54" t="s">
        <v>62</v>
      </c>
      <c r="E7" s="50"/>
      <c r="F7" s="50"/>
      <c r="G7" s="50"/>
      <c r="H7" s="52"/>
      <c r="I7" s="52"/>
      <c r="J7" s="52"/>
      <c r="K7" s="52"/>
      <c r="L7" s="52"/>
      <c r="M7" s="53"/>
    </row>
    <row r="8" spans="1:13" s="13" customFormat="1" ht="21" customHeight="1" x14ac:dyDescent="0.25">
      <c r="A8" s="14">
        <v>1</v>
      </c>
      <c r="B8" s="107">
        <v>2</v>
      </c>
      <c r="C8" s="106"/>
      <c r="D8" s="44" t="s">
        <v>39</v>
      </c>
      <c r="E8" s="11"/>
      <c r="F8" s="11" t="s">
        <v>52</v>
      </c>
      <c r="G8" s="25">
        <v>113.57</v>
      </c>
      <c r="H8" s="26"/>
      <c r="I8" s="26">
        <f>H8*G8</f>
        <v>0</v>
      </c>
      <c r="J8" s="26"/>
      <c r="K8" s="26">
        <f>J8*G8</f>
        <v>0</v>
      </c>
      <c r="L8" s="26">
        <f>H8+J8</f>
        <v>0</v>
      </c>
      <c r="M8" s="26">
        <f>I8+K8</f>
        <v>0</v>
      </c>
    </row>
    <row r="9" spans="1:13" s="13" customFormat="1" ht="29.25" customHeight="1" x14ac:dyDescent="0.25">
      <c r="A9" s="14">
        <v>2</v>
      </c>
      <c r="B9" s="107"/>
      <c r="C9" s="106"/>
      <c r="D9" s="45" t="s">
        <v>59</v>
      </c>
      <c r="E9" s="11">
        <v>55</v>
      </c>
      <c r="F9" s="11" t="s">
        <v>52</v>
      </c>
      <c r="G9" s="25">
        <f>G8</f>
        <v>113.57</v>
      </c>
      <c r="H9" s="26"/>
      <c r="I9" s="26">
        <f t="shared" ref="I9:I17" si="0">H9*G9</f>
        <v>0</v>
      </c>
      <c r="J9" s="26"/>
      <c r="K9" s="26">
        <f t="shared" ref="K9:K17" si="1">J9*G9</f>
        <v>0</v>
      </c>
      <c r="L9" s="26">
        <f t="shared" ref="L9:L17" si="2">H9+J9</f>
        <v>0</v>
      </c>
      <c r="M9" s="26">
        <f t="shared" ref="M9:M17" si="3">I9+K9</f>
        <v>0</v>
      </c>
    </row>
    <row r="10" spans="1:13" ht="21.75" customHeight="1" x14ac:dyDescent="0.25">
      <c r="A10" s="14">
        <v>3</v>
      </c>
      <c r="B10" s="107"/>
      <c r="C10" s="106"/>
      <c r="D10" s="44" t="s">
        <v>40</v>
      </c>
      <c r="E10" s="27"/>
      <c r="F10" s="11" t="s">
        <v>52</v>
      </c>
      <c r="G10" s="36">
        <f>G8</f>
        <v>113.57</v>
      </c>
      <c r="H10" s="26"/>
      <c r="I10" s="26">
        <f t="shared" si="0"/>
        <v>0</v>
      </c>
      <c r="J10" s="26"/>
      <c r="K10" s="26">
        <f t="shared" si="1"/>
        <v>0</v>
      </c>
      <c r="L10" s="26">
        <f t="shared" si="2"/>
        <v>0</v>
      </c>
      <c r="M10" s="26">
        <f t="shared" si="3"/>
        <v>0</v>
      </c>
    </row>
    <row r="11" spans="1:13" ht="34.5" customHeight="1" x14ac:dyDescent="0.25">
      <c r="A11" s="14">
        <v>4</v>
      </c>
      <c r="B11" s="107"/>
      <c r="C11" s="106"/>
      <c r="D11" s="45" t="s">
        <v>48</v>
      </c>
      <c r="E11" s="27">
        <v>50</v>
      </c>
      <c r="F11" s="11" t="s">
        <v>52</v>
      </c>
      <c r="G11" s="36">
        <f>G8</f>
        <v>113.57</v>
      </c>
      <c r="H11" s="26"/>
      <c r="I11" s="26">
        <f t="shared" si="0"/>
        <v>0</v>
      </c>
      <c r="J11" s="26"/>
      <c r="K11" s="26">
        <f t="shared" si="1"/>
        <v>0</v>
      </c>
      <c r="L11" s="26">
        <f t="shared" si="2"/>
        <v>0</v>
      </c>
      <c r="M11" s="26">
        <f t="shared" si="3"/>
        <v>0</v>
      </c>
    </row>
    <row r="12" spans="1:13" ht="18" customHeight="1" x14ac:dyDescent="0.25">
      <c r="A12" s="23"/>
      <c r="B12" s="55"/>
      <c r="C12" s="56"/>
      <c r="D12" s="59" t="s">
        <v>81</v>
      </c>
      <c r="E12" s="29"/>
      <c r="F12" s="11"/>
      <c r="G12" s="57"/>
      <c r="H12" s="58"/>
      <c r="I12" s="58"/>
      <c r="J12" s="58"/>
      <c r="K12" s="58"/>
      <c r="L12" s="58"/>
      <c r="M12" s="58"/>
    </row>
    <row r="13" spans="1:13" ht="33.75" customHeight="1" x14ac:dyDescent="0.25">
      <c r="A13" s="22">
        <v>5</v>
      </c>
      <c r="B13" s="28" t="s">
        <v>16</v>
      </c>
      <c r="C13" s="33"/>
      <c r="D13" s="46" t="s">
        <v>41</v>
      </c>
      <c r="E13" s="29"/>
      <c r="F13" s="11" t="s">
        <v>52</v>
      </c>
      <c r="G13" s="23">
        <v>443.56</v>
      </c>
      <c r="H13" s="24"/>
      <c r="I13" s="24">
        <f t="shared" si="0"/>
        <v>0</v>
      </c>
      <c r="J13" s="24"/>
      <c r="K13" s="24">
        <f t="shared" si="1"/>
        <v>0</v>
      </c>
      <c r="L13" s="24">
        <f t="shared" si="2"/>
        <v>0</v>
      </c>
      <c r="M13" s="24">
        <f t="shared" si="3"/>
        <v>0</v>
      </c>
    </row>
    <row r="14" spans="1:13" ht="20.25" customHeight="1" x14ac:dyDescent="0.25">
      <c r="A14" s="22"/>
      <c r="B14" s="28"/>
      <c r="C14" s="33"/>
      <c r="D14" s="60" t="s">
        <v>82</v>
      </c>
      <c r="E14" s="29"/>
      <c r="F14" s="11"/>
      <c r="G14" s="23"/>
      <c r="H14" s="24"/>
      <c r="I14" s="24"/>
      <c r="J14" s="24"/>
      <c r="K14" s="24"/>
      <c r="L14" s="24"/>
      <c r="M14" s="24"/>
    </row>
    <row r="15" spans="1:13" ht="30.75" customHeight="1" x14ac:dyDescent="0.25">
      <c r="A15" s="14">
        <v>6</v>
      </c>
      <c r="B15" s="30" t="s">
        <v>17</v>
      </c>
      <c r="C15" s="34"/>
      <c r="D15" s="45" t="s">
        <v>60</v>
      </c>
      <c r="E15" s="27">
        <v>35</v>
      </c>
      <c r="F15" s="11" t="s">
        <v>52</v>
      </c>
      <c r="G15" s="14">
        <v>28.81</v>
      </c>
      <c r="H15" s="12"/>
      <c r="I15" s="12">
        <f t="shared" si="0"/>
        <v>0</v>
      </c>
      <c r="J15" s="12"/>
      <c r="K15" s="12">
        <f t="shared" si="1"/>
        <v>0</v>
      </c>
      <c r="L15" s="12">
        <f t="shared" si="2"/>
        <v>0</v>
      </c>
      <c r="M15" s="12">
        <f t="shared" si="3"/>
        <v>0</v>
      </c>
    </row>
    <row r="16" spans="1:13" ht="18.75" customHeight="1" x14ac:dyDescent="0.25">
      <c r="A16" s="14"/>
      <c r="B16" s="30"/>
      <c r="C16" s="34"/>
      <c r="D16" s="61" t="s">
        <v>83</v>
      </c>
      <c r="E16" s="27"/>
      <c r="F16" s="11"/>
      <c r="G16" s="14"/>
      <c r="H16" s="12"/>
      <c r="I16" s="12"/>
      <c r="J16" s="12"/>
      <c r="K16" s="12"/>
      <c r="L16" s="12"/>
      <c r="M16" s="12"/>
    </row>
    <row r="17" spans="1:13" ht="31.5" customHeight="1" x14ac:dyDescent="0.25">
      <c r="A17" s="10">
        <v>7</v>
      </c>
      <c r="B17" s="31" t="s">
        <v>18</v>
      </c>
      <c r="C17" s="35" t="s">
        <v>24</v>
      </c>
      <c r="D17" s="45" t="s">
        <v>61</v>
      </c>
      <c r="E17" s="32">
        <v>20</v>
      </c>
      <c r="F17" s="11" t="s">
        <v>52</v>
      </c>
      <c r="G17" s="14">
        <v>34.25</v>
      </c>
      <c r="H17" s="12"/>
      <c r="I17" s="12">
        <f t="shared" si="0"/>
        <v>0</v>
      </c>
      <c r="J17" s="12"/>
      <c r="K17" s="12">
        <f t="shared" si="1"/>
        <v>0</v>
      </c>
      <c r="L17" s="12">
        <f t="shared" si="2"/>
        <v>0</v>
      </c>
      <c r="M17" s="12">
        <f t="shared" si="3"/>
        <v>0</v>
      </c>
    </row>
    <row r="18" spans="1:13" ht="16.5" customHeight="1" x14ac:dyDescent="0.25">
      <c r="A18" s="10"/>
      <c r="B18" s="31"/>
      <c r="C18" s="35"/>
      <c r="D18" s="61" t="s">
        <v>84</v>
      </c>
      <c r="E18" s="32"/>
      <c r="F18" s="11"/>
      <c r="G18" s="14"/>
      <c r="H18" s="12"/>
      <c r="I18" s="12"/>
      <c r="J18" s="12"/>
      <c r="K18" s="12"/>
      <c r="L18" s="12"/>
      <c r="M18" s="12"/>
    </row>
    <row r="19" spans="1:13" ht="36" customHeight="1" x14ac:dyDescent="0.25">
      <c r="A19" s="10">
        <v>8</v>
      </c>
      <c r="B19" s="31" t="s">
        <v>3</v>
      </c>
      <c r="C19" s="35" t="s">
        <v>24</v>
      </c>
      <c r="D19" s="46" t="s">
        <v>41</v>
      </c>
      <c r="E19" s="32">
        <v>40</v>
      </c>
      <c r="F19" s="11" t="s">
        <v>52</v>
      </c>
      <c r="G19" s="14">
        <v>7.46</v>
      </c>
      <c r="H19" s="12"/>
      <c r="I19" s="12">
        <f t="shared" ref="I19:I52" si="4">H19*G19</f>
        <v>0</v>
      </c>
      <c r="J19" s="12"/>
      <c r="K19" s="12">
        <f t="shared" ref="K19:K49" si="5">J19*G19</f>
        <v>0</v>
      </c>
      <c r="L19" s="12">
        <f t="shared" ref="L19:L49" si="6">H19+J19</f>
        <v>0</v>
      </c>
      <c r="M19" s="12">
        <f t="shared" ref="M19:M49" si="7">I19+K19</f>
        <v>0</v>
      </c>
    </row>
    <row r="20" spans="1:13" ht="31.5" customHeight="1" x14ac:dyDescent="0.25">
      <c r="A20" s="10">
        <v>9</v>
      </c>
      <c r="B20" s="31"/>
      <c r="C20" s="35"/>
      <c r="D20" s="45" t="s">
        <v>63</v>
      </c>
      <c r="E20" s="32"/>
      <c r="F20" s="11" t="str">
        <f>F19</f>
        <v>м2</v>
      </c>
      <c r="G20" s="14">
        <f>G19</f>
        <v>7.46</v>
      </c>
      <c r="H20" s="12"/>
      <c r="I20" s="12">
        <f t="shared" si="4"/>
        <v>0</v>
      </c>
      <c r="J20" s="12"/>
      <c r="K20" s="12">
        <f t="shared" ref="K20:K22" si="8">J20*G20</f>
        <v>0</v>
      </c>
      <c r="L20" s="12">
        <f t="shared" ref="L20:L22" si="9">H20+J20</f>
        <v>0</v>
      </c>
      <c r="M20" s="12">
        <f t="shared" ref="M20:M22" si="10">I20+K20</f>
        <v>0</v>
      </c>
    </row>
    <row r="21" spans="1:13" ht="25.5" customHeight="1" x14ac:dyDescent="0.25">
      <c r="A21" s="10">
        <v>10</v>
      </c>
      <c r="B21" s="31"/>
      <c r="C21" s="35"/>
      <c r="D21" s="44" t="s">
        <v>40</v>
      </c>
      <c r="E21" s="32"/>
      <c r="F21" s="11" t="str">
        <f>F19</f>
        <v>м2</v>
      </c>
      <c r="G21" s="14">
        <f>G19</f>
        <v>7.46</v>
      </c>
      <c r="H21" s="12"/>
      <c r="I21" s="12">
        <f t="shared" si="4"/>
        <v>0</v>
      </c>
      <c r="J21" s="12"/>
      <c r="K21" s="12">
        <f t="shared" si="8"/>
        <v>0</v>
      </c>
      <c r="L21" s="12">
        <f t="shared" si="9"/>
        <v>0</v>
      </c>
      <c r="M21" s="12">
        <f t="shared" si="10"/>
        <v>0</v>
      </c>
    </row>
    <row r="22" spans="1:13" ht="34.5" customHeight="1" x14ac:dyDescent="0.25">
      <c r="A22" s="10">
        <v>11</v>
      </c>
      <c r="B22" s="31"/>
      <c r="C22" s="35"/>
      <c r="D22" s="45" t="s">
        <v>64</v>
      </c>
      <c r="E22" s="32"/>
      <c r="F22" s="11" t="str">
        <f>F19</f>
        <v>м2</v>
      </c>
      <c r="G22" s="14">
        <f>G19</f>
        <v>7.46</v>
      </c>
      <c r="H22" s="12"/>
      <c r="I22" s="12">
        <f t="shared" si="4"/>
        <v>0</v>
      </c>
      <c r="J22" s="12"/>
      <c r="K22" s="12">
        <f t="shared" si="8"/>
        <v>0</v>
      </c>
      <c r="L22" s="12">
        <f t="shared" si="9"/>
        <v>0</v>
      </c>
      <c r="M22" s="12">
        <f t="shared" si="10"/>
        <v>0</v>
      </c>
    </row>
    <row r="23" spans="1:13" ht="19.5" customHeight="1" x14ac:dyDescent="0.25">
      <c r="A23" s="10"/>
      <c r="B23" s="31"/>
      <c r="C23" s="35"/>
      <c r="D23" s="61" t="s">
        <v>85</v>
      </c>
      <c r="E23" s="32"/>
      <c r="F23" s="11"/>
      <c r="G23" s="14"/>
      <c r="H23" s="12"/>
      <c r="I23" s="12"/>
      <c r="J23" s="12"/>
      <c r="K23" s="12"/>
      <c r="L23" s="12"/>
      <c r="M23" s="12"/>
    </row>
    <row r="24" spans="1:13" ht="32.25" customHeight="1" x14ac:dyDescent="0.25">
      <c r="A24" s="14">
        <v>12</v>
      </c>
      <c r="B24" s="31" t="s">
        <v>8</v>
      </c>
      <c r="C24" s="35" t="s">
        <v>24</v>
      </c>
      <c r="D24" s="45" t="s">
        <v>65</v>
      </c>
      <c r="E24" s="32">
        <v>135</v>
      </c>
      <c r="F24" s="11" t="s">
        <v>52</v>
      </c>
      <c r="G24" s="14">
        <v>36.31</v>
      </c>
      <c r="H24" s="12"/>
      <c r="I24" s="12">
        <f t="shared" si="4"/>
        <v>0</v>
      </c>
      <c r="J24" s="12"/>
      <c r="K24" s="12">
        <f t="shared" si="5"/>
        <v>0</v>
      </c>
      <c r="L24" s="12">
        <f t="shared" si="6"/>
        <v>0</v>
      </c>
      <c r="M24" s="12">
        <f t="shared" si="7"/>
        <v>0</v>
      </c>
    </row>
    <row r="25" spans="1:13" ht="21" customHeight="1" x14ac:dyDescent="0.25">
      <c r="A25" s="14">
        <v>13</v>
      </c>
      <c r="B25" s="31"/>
      <c r="C25" s="35"/>
      <c r="D25" s="44" t="s">
        <v>40</v>
      </c>
      <c r="E25" s="32"/>
      <c r="F25" s="11" t="s">
        <v>52</v>
      </c>
      <c r="G25" s="14">
        <f>G24</f>
        <v>36.31</v>
      </c>
      <c r="H25" s="12"/>
      <c r="I25" s="12">
        <f t="shared" si="4"/>
        <v>0</v>
      </c>
      <c r="J25" s="12"/>
      <c r="K25" s="12">
        <f t="shared" ref="K25:K27" si="11">J25*G25</f>
        <v>0</v>
      </c>
      <c r="L25" s="12">
        <f t="shared" ref="L25:L27" si="12">H25+J25</f>
        <v>0</v>
      </c>
      <c r="M25" s="12">
        <f t="shared" ref="M25:M27" si="13">I25+K25</f>
        <v>0</v>
      </c>
    </row>
    <row r="26" spans="1:13" ht="21" customHeight="1" x14ac:dyDescent="0.25">
      <c r="A26" s="14">
        <v>14</v>
      </c>
      <c r="B26" s="31"/>
      <c r="C26" s="35"/>
      <c r="D26" s="45" t="s">
        <v>66</v>
      </c>
      <c r="E26" s="32"/>
      <c r="F26" s="11" t="s">
        <v>52</v>
      </c>
      <c r="G26" s="14">
        <f>G24</f>
        <v>36.31</v>
      </c>
      <c r="H26" s="12"/>
      <c r="I26" s="12">
        <f t="shared" si="4"/>
        <v>0</v>
      </c>
      <c r="J26" s="12"/>
      <c r="K26" s="12">
        <f t="shared" si="11"/>
        <v>0</v>
      </c>
      <c r="L26" s="12">
        <f t="shared" si="12"/>
        <v>0</v>
      </c>
      <c r="M26" s="12">
        <f t="shared" si="13"/>
        <v>0</v>
      </c>
    </row>
    <row r="27" spans="1:13" ht="21" customHeight="1" x14ac:dyDescent="0.25">
      <c r="A27" s="14">
        <v>15</v>
      </c>
      <c r="B27" s="31"/>
      <c r="C27" s="35"/>
      <c r="D27" s="44" t="s">
        <v>39</v>
      </c>
      <c r="E27" s="32"/>
      <c r="F27" s="11" t="s">
        <v>52</v>
      </c>
      <c r="G27" s="14">
        <f>G24</f>
        <v>36.31</v>
      </c>
      <c r="H27" s="12"/>
      <c r="I27" s="12">
        <f t="shared" si="4"/>
        <v>0</v>
      </c>
      <c r="J27" s="12"/>
      <c r="K27" s="12">
        <f t="shared" si="11"/>
        <v>0</v>
      </c>
      <c r="L27" s="12">
        <f t="shared" si="12"/>
        <v>0</v>
      </c>
      <c r="M27" s="12">
        <f t="shared" si="13"/>
        <v>0</v>
      </c>
    </row>
    <row r="28" spans="1:13" ht="21" customHeight="1" x14ac:dyDescent="0.25">
      <c r="A28" s="14"/>
      <c r="B28" s="31"/>
      <c r="C28" s="35"/>
      <c r="D28" s="59" t="s">
        <v>86</v>
      </c>
      <c r="E28" s="32"/>
      <c r="F28" s="11"/>
      <c r="G28" s="14"/>
      <c r="H28" s="12"/>
      <c r="I28" s="12"/>
      <c r="J28" s="12"/>
      <c r="K28" s="12"/>
      <c r="L28" s="12"/>
      <c r="M28" s="12"/>
    </row>
    <row r="29" spans="1:13" ht="33.75" customHeight="1" x14ac:dyDescent="0.25">
      <c r="A29" s="14">
        <v>16</v>
      </c>
      <c r="B29" s="31"/>
      <c r="C29" s="35"/>
      <c r="D29" s="45" t="s">
        <v>67</v>
      </c>
      <c r="E29" s="32"/>
      <c r="F29" s="11" t="s">
        <v>52</v>
      </c>
      <c r="G29" s="14">
        <v>75.86</v>
      </c>
      <c r="H29" s="12"/>
      <c r="I29" s="12">
        <f t="shared" ref="I29:I31" si="14">H29*G29</f>
        <v>0</v>
      </c>
      <c r="J29" s="12"/>
      <c r="K29" s="12">
        <f t="shared" ref="K29:K31" si="15">J29*G29</f>
        <v>0</v>
      </c>
      <c r="L29" s="12">
        <f t="shared" ref="L29:L31" si="16">H29+J29</f>
        <v>0</v>
      </c>
      <c r="M29" s="12">
        <f t="shared" ref="M29:M31" si="17">I29+K29</f>
        <v>0</v>
      </c>
    </row>
    <row r="30" spans="1:13" ht="21" customHeight="1" x14ac:dyDescent="0.25">
      <c r="A30" s="14">
        <v>17</v>
      </c>
      <c r="B30" s="31"/>
      <c r="C30" s="35"/>
      <c r="D30" s="44" t="s">
        <v>40</v>
      </c>
      <c r="E30" s="32"/>
      <c r="F30" s="11" t="s">
        <v>52</v>
      </c>
      <c r="G30" s="14">
        <f>G29</f>
        <v>75.86</v>
      </c>
      <c r="H30" s="12"/>
      <c r="I30" s="12">
        <f t="shared" si="14"/>
        <v>0</v>
      </c>
      <c r="J30" s="12"/>
      <c r="K30" s="12">
        <f t="shared" si="15"/>
        <v>0</v>
      </c>
      <c r="L30" s="12">
        <f t="shared" si="16"/>
        <v>0</v>
      </c>
      <c r="M30" s="12">
        <f t="shared" si="17"/>
        <v>0</v>
      </c>
    </row>
    <row r="31" spans="1:13" ht="21" customHeight="1" x14ac:dyDescent="0.25">
      <c r="A31" s="14">
        <v>18</v>
      </c>
      <c r="B31" s="31"/>
      <c r="C31" s="35"/>
      <c r="D31" s="45" t="s">
        <v>68</v>
      </c>
      <c r="E31" s="32"/>
      <c r="F31" s="11" t="s">
        <v>52</v>
      </c>
      <c r="G31" s="14">
        <f>G29</f>
        <v>75.86</v>
      </c>
      <c r="H31" s="12"/>
      <c r="I31" s="12">
        <f t="shared" si="14"/>
        <v>0</v>
      </c>
      <c r="J31" s="12"/>
      <c r="K31" s="12">
        <f t="shared" si="15"/>
        <v>0</v>
      </c>
      <c r="L31" s="12">
        <f t="shared" si="16"/>
        <v>0</v>
      </c>
      <c r="M31" s="12">
        <f t="shared" si="17"/>
        <v>0</v>
      </c>
    </row>
    <row r="32" spans="1:13" ht="21" customHeight="1" x14ac:dyDescent="0.25">
      <c r="A32" s="14"/>
      <c r="B32" s="31"/>
      <c r="C32" s="35"/>
      <c r="D32" s="59" t="s">
        <v>87</v>
      </c>
      <c r="E32" s="32"/>
      <c r="F32" s="11"/>
      <c r="G32" s="14"/>
      <c r="H32" s="12"/>
      <c r="I32" s="12"/>
      <c r="J32" s="12"/>
      <c r="K32" s="12"/>
      <c r="L32" s="12"/>
      <c r="M32" s="12"/>
    </row>
    <row r="33" spans="1:13" ht="31.5" customHeight="1" x14ac:dyDescent="0.25">
      <c r="A33" s="14">
        <v>19</v>
      </c>
      <c r="B33" s="31"/>
      <c r="C33" s="35"/>
      <c r="D33" s="45" t="s">
        <v>69</v>
      </c>
      <c r="E33" s="32"/>
      <c r="F33" s="11" t="s">
        <v>52</v>
      </c>
      <c r="G33" s="14">
        <v>4.8499999999999996</v>
      </c>
      <c r="H33" s="12"/>
      <c r="I33" s="12">
        <f t="shared" ref="I33:I36" si="18">H33*G33</f>
        <v>0</v>
      </c>
      <c r="J33" s="12"/>
      <c r="K33" s="12">
        <f t="shared" ref="K33:K36" si="19">J33*G33</f>
        <v>0</v>
      </c>
      <c r="L33" s="12">
        <f t="shared" ref="L33:L36" si="20">H33+J33</f>
        <v>0</v>
      </c>
      <c r="M33" s="12">
        <f t="shared" ref="M33:M36" si="21">I33+K33</f>
        <v>0</v>
      </c>
    </row>
    <row r="34" spans="1:13" ht="21" customHeight="1" x14ac:dyDescent="0.25">
      <c r="A34" s="14">
        <v>20</v>
      </c>
      <c r="B34" s="31"/>
      <c r="C34" s="35"/>
      <c r="D34" s="44" t="s">
        <v>40</v>
      </c>
      <c r="E34" s="32"/>
      <c r="F34" s="11" t="s">
        <v>52</v>
      </c>
      <c r="G34" s="14">
        <f>G33</f>
        <v>4.8499999999999996</v>
      </c>
      <c r="H34" s="12"/>
      <c r="I34" s="12">
        <f t="shared" si="18"/>
        <v>0</v>
      </c>
      <c r="J34" s="12"/>
      <c r="K34" s="12">
        <f t="shared" si="19"/>
        <v>0</v>
      </c>
      <c r="L34" s="12">
        <f t="shared" si="20"/>
        <v>0</v>
      </c>
      <c r="M34" s="12">
        <f t="shared" si="21"/>
        <v>0</v>
      </c>
    </row>
    <row r="35" spans="1:13" ht="21" customHeight="1" x14ac:dyDescent="0.25">
      <c r="A35" s="14">
        <v>21</v>
      </c>
      <c r="B35" s="31"/>
      <c r="C35" s="35"/>
      <c r="D35" s="45" t="s">
        <v>70</v>
      </c>
      <c r="E35" s="32"/>
      <c r="F35" s="11" t="s">
        <v>52</v>
      </c>
      <c r="G35" s="14">
        <f>G33</f>
        <v>4.8499999999999996</v>
      </c>
      <c r="H35" s="12"/>
      <c r="I35" s="12">
        <f t="shared" si="18"/>
        <v>0</v>
      </c>
      <c r="J35" s="12"/>
      <c r="K35" s="12">
        <f t="shared" si="19"/>
        <v>0</v>
      </c>
      <c r="L35" s="12">
        <f t="shared" si="20"/>
        <v>0</v>
      </c>
      <c r="M35" s="12">
        <f t="shared" si="21"/>
        <v>0</v>
      </c>
    </row>
    <row r="36" spans="1:13" ht="21" customHeight="1" x14ac:dyDescent="0.25">
      <c r="A36" s="14">
        <v>22</v>
      </c>
      <c r="B36" s="31"/>
      <c r="C36" s="35"/>
      <c r="D36" s="44" t="s">
        <v>39</v>
      </c>
      <c r="E36" s="32"/>
      <c r="F36" s="11" t="s">
        <v>52</v>
      </c>
      <c r="G36" s="14">
        <f>G33</f>
        <v>4.8499999999999996</v>
      </c>
      <c r="H36" s="12"/>
      <c r="I36" s="12">
        <f t="shared" si="18"/>
        <v>0</v>
      </c>
      <c r="J36" s="12"/>
      <c r="K36" s="12">
        <f t="shared" si="19"/>
        <v>0</v>
      </c>
      <c r="L36" s="12">
        <f t="shared" si="20"/>
        <v>0</v>
      </c>
      <c r="M36" s="12">
        <f t="shared" si="21"/>
        <v>0</v>
      </c>
    </row>
    <row r="37" spans="1:13" ht="21" customHeight="1" x14ac:dyDescent="0.25">
      <c r="A37" s="14"/>
      <c r="B37" s="31"/>
      <c r="C37" s="35"/>
      <c r="D37" s="61" t="s">
        <v>100</v>
      </c>
      <c r="E37" s="32"/>
      <c r="F37" s="11"/>
      <c r="G37" s="14"/>
      <c r="H37" s="12"/>
      <c r="I37" s="12"/>
      <c r="J37" s="12"/>
      <c r="K37" s="12"/>
      <c r="L37" s="12"/>
      <c r="M37" s="12"/>
    </row>
    <row r="38" spans="1:13" ht="42" customHeight="1" x14ac:dyDescent="0.25">
      <c r="A38" s="10">
        <v>23</v>
      </c>
      <c r="B38" s="31" t="s">
        <v>19</v>
      </c>
      <c r="C38" s="35" t="s">
        <v>24</v>
      </c>
      <c r="D38" s="46" t="s">
        <v>71</v>
      </c>
      <c r="E38" s="32">
        <v>100</v>
      </c>
      <c r="F38" s="11" t="s">
        <v>52</v>
      </c>
      <c r="G38" s="14">
        <v>4.34</v>
      </c>
      <c r="H38" s="12"/>
      <c r="I38" s="12">
        <f t="shared" si="4"/>
        <v>0</v>
      </c>
      <c r="J38" s="12"/>
      <c r="K38" s="12">
        <f t="shared" si="5"/>
        <v>0</v>
      </c>
      <c r="L38" s="12">
        <f t="shared" si="6"/>
        <v>0</v>
      </c>
      <c r="M38" s="12">
        <f t="shared" si="7"/>
        <v>0</v>
      </c>
    </row>
    <row r="39" spans="1:13" ht="21" customHeight="1" x14ac:dyDescent="0.25">
      <c r="A39" s="10">
        <v>24</v>
      </c>
      <c r="B39" s="31"/>
      <c r="C39" s="35"/>
      <c r="D39" s="44" t="s">
        <v>40</v>
      </c>
      <c r="E39" s="32"/>
      <c r="F39" s="11" t="s">
        <v>52</v>
      </c>
      <c r="G39" s="14">
        <f>G38</f>
        <v>4.34</v>
      </c>
      <c r="H39" s="12"/>
      <c r="I39" s="12">
        <f t="shared" si="4"/>
        <v>0</v>
      </c>
      <c r="J39" s="12"/>
      <c r="K39" s="12">
        <f t="shared" ref="K39:K41" si="22">J39*G39</f>
        <v>0</v>
      </c>
      <c r="L39" s="12">
        <f t="shared" ref="L39:L41" si="23">H39+J39</f>
        <v>0</v>
      </c>
      <c r="M39" s="12">
        <f t="shared" ref="M39:M41" si="24">I39+K39</f>
        <v>0</v>
      </c>
    </row>
    <row r="40" spans="1:13" ht="21" customHeight="1" x14ac:dyDescent="0.25">
      <c r="A40" s="10">
        <v>25</v>
      </c>
      <c r="B40" s="31"/>
      <c r="C40" s="35"/>
      <c r="D40" s="45" t="s">
        <v>72</v>
      </c>
      <c r="E40" s="32"/>
      <c r="F40" s="11" t="s">
        <v>52</v>
      </c>
      <c r="G40" s="14">
        <f>G38</f>
        <v>4.34</v>
      </c>
      <c r="H40" s="12"/>
      <c r="I40" s="12">
        <f t="shared" si="4"/>
        <v>0</v>
      </c>
      <c r="J40" s="12"/>
      <c r="K40" s="12">
        <f t="shared" si="22"/>
        <v>0</v>
      </c>
      <c r="L40" s="12">
        <f t="shared" si="23"/>
        <v>0</v>
      </c>
      <c r="M40" s="12">
        <f t="shared" si="24"/>
        <v>0</v>
      </c>
    </row>
    <row r="41" spans="1:13" ht="21" customHeight="1" x14ac:dyDescent="0.25">
      <c r="A41" s="10">
        <v>26</v>
      </c>
      <c r="B41" s="31"/>
      <c r="C41" s="35"/>
      <c r="D41" s="44" t="s">
        <v>39</v>
      </c>
      <c r="E41" s="32"/>
      <c r="F41" s="11" t="s">
        <v>52</v>
      </c>
      <c r="G41" s="14">
        <f>G38</f>
        <v>4.34</v>
      </c>
      <c r="H41" s="12"/>
      <c r="I41" s="12">
        <f t="shared" si="4"/>
        <v>0</v>
      </c>
      <c r="J41" s="12"/>
      <c r="K41" s="12">
        <f t="shared" si="22"/>
        <v>0</v>
      </c>
      <c r="L41" s="12">
        <f t="shared" si="23"/>
        <v>0</v>
      </c>
      <c r="M41" s="12">
        <f t="shared" si="24"/>
        <v>0</v>
      </c>
    </row>
    <row r="42" spans="1:13" ht="21" customHeight="1" x14ac:dyDescent="0.25">
      <c r="A42" s="10"/>
      <c r="B42" s="31"/>
      <c r="C42" s="35"/>
      <c r="D42" s="61" t="s">
        <v>88</v>
      </c>
      <c r="E42" s="32"/>
      <c r="F42" s="11"/>
      <c r="G42" s="14"/>
      <c r="H42" s="12"/>
      <c r="I42" s="12"/>
      <c r="J42" s="12"/>
      <c r="K42" s="12"/>
      <c r="L42" s="12"/>
      <c r="M42" s="12"/>
    </row>
    <row r="43" spans="1:13" ht="21.75" customHeight="1" x14ac:dyDescent="0.25">
      <c r="A43" s="10">
        <v>27</v>
      </c>
      <c r="B43" s="31" t="s">
        <v>20</v>
      </c>
      <c r="C43" s="35" t="s">
        <v>24</v>
      </c>
      <c r="D43" s="47" t="s">
        <v>73</v>
      </c>
      <c r="E43" s="32">
        <v>120</v>
      </c>
      <c r="F43" s="11" t="s">
        <v>52</v>
      </c>
      <c r="G43" s="14">
        <v>36.83</v>
      </c>
      <c r="H43" s="12"/>
      <c r="I43" s="12">
        <f t="shared" si="4"/>
        <v>0</v>
      </c>
      <c r="J43" s="12"/>
      <c r="K43" s="12">
        <f t="shared" si="5"/>
        <v>0</v>
      </c>
      <c r="L43" s="12">
        <f t="shared" si="6"/>
        <v>0</v>
      </c>
      <c r="M43" s="12">
        <f t="shared" si="7"/>
        <v>0</v>
      </c>
    </row>
    <row r="44" spans="1:13" ht="21.75" customHeight="1" x14ac:dyDescent="0.25">
      <c r="A44" s="10"/>
      <c r="B44" s="31"/>
      <c r="C44" s="35"/>
      <c r="D44" s="61" t="s">
        <v>89</v>
      </c>
      <c r="E44" s="32"/>
      <c r="F44" s="11"/>
      <c r="G44" s="14"/>
      <c r="H44" s="12"/>
      <c r="I44" s="12"/>
      <c r="J44" s="12"/>
      <c r="K44" s="12"/>
      <c r="L44" s="12"/>
      <c r="M44" s="12"/>
    </row>
    <row r="45" spans="1:13" ht="21" customHeight="1" x14ac:dyDescent="0.25">
      <c r="A45" s="14">
        <v>28</v>
      </c>
      <c r="B45" s="31" t="s">
        <v>21</v>
      </c>
      <c r="C45" s="35" t="s">
        <v>24</v>
      </c>
      <c r="D45" s="47" t="s">
        <v>74</v>
      </c>
      <c r="E45" s="32">
        <v>35</v>
      </c>
      <c r="F45" s="11" t="s">
        <v>52</v>
      </c>
      <c r="G45" s="14">
        <v>3.68</v>
      </c>
      <c r="H45" s="12"/>
      <c r="I45" s="12">
        <f t="shared" si="4"/>
        <v>0</v>
      </c>
      <c r="J45" s="12"/>
      <c r="K45" s="12">
        <f t="shared" si="5"/>
        <v>0</v>
      </c>
      <c r="L45" s="12">
        <f t="shared" si="6"/>
        <v>0</v>
      </c>
      <c r="M45" s="12">
        <f t="shared" si="7"/>
        <v>0</v>
      </c>
    </row>
    <row r="46" spans="1:13" ht="21" customHeight="1" x14ac:dyDescent="0.25">
      <c r="A46" s="14"/>
      <c r="B46" s="31"/>
      <c r="C46" s="35"/>
      <c r="D46" s="61" t="s">
        <v>90</v>
      </c>
      <c r="E46" s="32"/>
      <c r="F46" s="11"/>
      <c r="G46" s="14"/>
      <c r="H46" s="12"/>
      <c r="I46" s="12"/>
      <c r="J46" s="12"/>
      <c r="K46" s="12"/>
      <c r="L46" s="12"/>
      <c r="M46" s="12"/>
    </row>
    <row r="47" spans="1:13" ht="21" customHeight="1" x14ac:dyDescent="0.25">
      <c r="A47" s="10">
        <v>29</v>
      </c>
      <c r="B47" s="31" t="s">
        <v>22</v>
      </c>
      <c r="C47" s="35" t="s">
        <v>24</v>
      </c>
      <c r="D47" s="47" t="s">
        <v>75</v>
      </c>
      <c r="E47" s="32">
        <v>55</v>
      </c>
      <c r="F47" s="11" t="s">
        <v>52</v>
      </c>
      <c r="G47" s="11">
        <v>1.59</v>
      </c>
      <c r="H47" s="12"/>
      <c r="I47" s="12">
        <f t="shared" si="4"/>
        <v>0</v>
      </c>
      <c r="J47" s="12"/>
      <c r="K47" s="12">
        <f t="shared" si="5"/>
        <v>0</v>
      </c>
      <c r="L47" s="12">
        <f t="shared" si="6"/>
        <v>0</v>
      </c>
      <c r="M47" s="12">
        <f t="shared" si="7"/>
        <v>0</v>
      </c>
    </row>
    <row r="48" spans="1:13" ht="21" customHeight="1" x14ac:dyDescent="0.25">
      <c r="A48" s="10"/>
      <c r="B48" s="31"/>
      <c r="C48" s="35"/>
      <c r="D48" s="61" t="s">
        <v>91</v>
      </c>
      <c r="E48" s="32"/>
      <c r="F48" s="11"/>
      <c r="G48" s="11"/>
      <c r="H48" s="12"/>
      <c r="I48" s="12"/>
      <c r="J48" s="12"/>
      <c r="K48" s="12"/>
      <c r="L48" s="12"/>
      <c r="M48" s="12"/>
    </row>
    <row r="49" spans="1:13" ht="36" customHeight="1" x14ac:dyDescent="0.25">
      <c r="A49" s="10">
        <v>30</v>
      </c>
      <c r="B49" s="31" t="s">
        <v>23</v>
      </c>
      <c r="C49" s="35" t="s">
        <v>24</v>
      </c>
      <c r="D49" s="45" t="s">
        <v>76</v>
      </c>
      <c r="E49" s="32">
        <v>80</v>
      </c>
      <c r="F49" s="11" t="s">
        <v>52</v>
      </c>
      <c r="G49" s="11">
        <v>7</v>
      </c>
      <c r="H49" s="12"/>
      <c r="I49" s="12">
        <f t="shared" si="4"/>
        <v>0</v>
      </c>
      <c r="J49" s="12"/>
      <c r="K49" s="12">
        <f t="shared" si="5"/>
        <v>0</v>
      </c>
      <c r="L49" s="12">
        <f t="shared" si="6"/>
        <v>0</v>
      </c>
      <c r="M49" s="12">
        <f t="shared" si="7"/>
        <v>0</v>
      </c>
    </row>
    <row r="50" spans="1:13" ht="17.25" customHeight="1" x14ac:dyDescent="0.25">
      <c r="A50" s="10">
        <v>31</v>
      </c>
      <c r="B50" s="31"/>
      <c r="C50" s="35"/>
      <c r="D50" s="44" t="s">
        <v>40</v>
      </c>
      <c r="E50" s="32"/>
      <c r="F50" s="11" t="s">
        <v>52</v>
      </c>
      <c r="G50" s="11">
        <v>7</v>
      </c>
      <c r="H50" s="12"/>
      <c r="I50" s="12">
        <f t="shared" si="4"/>
        <v>0</v>
      </c>
      <c r="J50" s="12"/>
      <c r="K50" s="12">
        <f t="shared" ref="K50:K52" si="25">J50*G50</f>
        <v>0</v>
      </c>
      <c r="L50" s="12">
        <f t="shared" ref="L50:L52" si="26">H50+J50</f>
        <v>0</v>
      </c>
      <c r="M50" s="12">
        <f t="shared" ref="M50:M52" si="27">I50+K50</f>
        <v>0</v>
      </c>
    </row>
    <row r="51" spans="1:13" ht="17.25" customHeight="1" x14ac:dyDescent="0.25">
      <c r="A51" s="10">
        <v>32</v>
      </c>
      <c r="B51" s="31"/>
      <c r="C51" s="35"/>
      <c r="D51" s="45" t="s">
        <v>66</v>
      </c>
      <c r="E51" s="32"/>
      <c r="F51" s="11" t="s">
        <v>52</v>
      </c>
      <c r="G51" s="11">
        <v>7</v>
      </c>
      <c r="H51" s="12"/>
      <c r="I51" s="12">
        <f t="shared" si="4"/>
        <v>0</v>
      </c>
      <c r="J51" s="12"/>
      <c r="K51" s="12">
        <f t="shared" si="25"/>
        <v>0</v>
      </c>
      <c r="L51" s="12">
        <f t="shared" si="26"/>
        <v>0</v>
      </c>
      <c r="M51" s="12">
        <f t="shared" si="27"/>
        <v>0</v>
      </c>
    </row>
    <row r="52" spans="1:13" ht="17.25" customHeight="1" x14ac:dyDescent="0.25">
      <c r="A52" s="10">
        <v>33</v>
      </c>
      <c r="B52" s="31"/>
      <c r="C52" s="35"/>
      <c r="D52" s="44" t="s">
        <v>39</v>
      </c>
      <c r="E52" s="32"/>
      <c r="F52" s="11" t="s">
        <v>52</v>
      </c>
      <c r="G52" s="11">
        <v>7</v>
      </c>
      <c r="H52" s="12"/>
      <c r="I52" s="12">
        <f t="shared" si="4"/>
        <v>0</v>
      </c>
      <c r="J52" s="12"/>
      <c r="K52" s="12">
        <f t="shared" si="25"/>
        <v>0</v>
      </c>
      <c r="L52" s="12">
        <f t="shared" si="26"/>
        <v>0</v>
      </c>
      <c r="M52" s="12">
        <f t="shared" si="27"/>
        <v>0</v>
      </c>
    </row>
    <row r="53" spans="1:13" ht="17.25" customHeight="1" x14ac:dyDescent="0.25">
      <c r="A53" s="10"/>
      <c r="B53" s="31"/>
      <c r="C53" s="35"/>
      <c r="D53" s="59" t="s">
        <v>92</v>
      </c>
      <c r="E53" s="32"/>
      <c r="F53" s="11"/>
      <c r="G53" s="11"/>
      <c r="H53" s="12"/>
      <c r="I53" s="12"/>
      <c r="J53" s="12"/>
      <c r="K53" s="12"/>
      <c r="L53" s="12"/>
      <c r="M53" s="12"/>
    </row>
    <row r="54" spans="1:13" ht="37.5" customHeight="1" x14ac:dyDescent="0.25">
      <c r="A54" s="10">
        <v>34</v>
      </c>
      <c r="B54" s="31"/>
      <c r="C54" s="35"/>
      <c r="D54" s="46" t="s">
        <v>77</v>
      </c>
      <c r="E54" s="32"/>
      <c r="F54" s="11" t="s">
        <v>52</v>
      </c>
      <c r="G54" s="11">
        <v>6.88</v>
      </c>
      <c r="H54" s="12"/>
      <c r="I54" s="12">
        <f t="shared" ref="I54:I57" si="28">H54*G54</f>
        <v>0</v>
      </c>
      <c r="J54" s="12"/>
      <c r="K54" s="12">
        <f t="shared" ref="K54:K57" si="29">J54*G54</f>
        <v>0</v>
      </c>
      <c r="L54" s="12">
        <f t="shared" ref="L54:L57" si="30">H54+J54</f>
        <v>0</v>
      </c>
      <c r="M54" s="12">
        <f t="shared" ref="M54:M57" si="31">I54+K54</f>
        <v>0</v>
      </c>
    </row>
    <row r="55" spans="1:13" ht="17.25" customHeight="1" x14ac:dyDescent="0.25">
      <c r="A55" s="10">
        <v>35</v>
      </c>
      <c r="B55" s="31"/>
      <c r="C55" s="35"/>
      <c r="D55" s="47" t="s">
        <v>40</v>
      </c>
      <c r="E55" s="32"/>
      <c r="F55" s="11" t="s">
        <v>52</v>
      </c>
      <c r="G55" s="11">
        <f>G54</f>
        <v>6.88</v>
      </c>
      <c r="H55" s="12"/>
      <c r="I55" s="12">
        <f t="shared" si="28"/>
        <v>0</v>
      </c>
      <c r="J55" s="12"/>
      <c r="K55" s="12">
        <f t="shared" si="29"/>
        <v>0</v>
      </c>
      <c r="L55" s="12">
        <f t="shared" si="30"/>
        <v>0</v>
      </c>
      <c r="M55" s="12">
        <f t="shared" si="31"/>
        <v>0</v>
      </c>
    </row>
    <row r="56" spans="1:13" ht="17.25" customHeight="1" x14ac:dyDescent="0.25">
      <c r="A56" s="10">
        <v>36</v>
      </c>
      <c r="B56" s="31"/>
      <c r="C56" s="35"/>
      <c r="D56" s="47" t="s">
        <v>78</v>
      </c>
      <c r="E56" s="32"/>
      <c r="F56" s="11" t="s">
        <v>52</v>
      </c>
      <c r="G56" s="11">
        <f>G54</f>
        <v>6.88</v>
      </c>
      <c r="H56" s="12"/>
      <c r="I56" s="12">
        <f t="shared" si="28"/>
        <v>0</v>
      </c>
      <c r="J56" s="12"/>
      <c r="K56" s="12">
        <f t="shared" si="29"/>
        <v>0</v>
      </c>
      <c r="L56" s="12">
        <f t="shared" si="30"/>
        <v>0</v>
      </c>
      <c r="M56" s="12">
        <f t="shared" si="31"/>
        <v>0</v>
      </c>
    </row>
    <row r="57" spans="1:13" ht="17.25" customHeight="1" x14ac:dyDescent="0.25">
      <c r="A57" s="10">
        <v>37</v>
      </c>
      <c r="B57" s="31"/>
      <c r="C57" s="35"/>
      <c r="D57" s="44" t="s">
        <v>39</v>
      </c>
      <c r="E57" s="32"/>
      <c r="F57" s="11" t="s">
        <v>52</v>
      </c>
      <c r="G57" s="11">
        <f>G54</f>
        <v>6.88</v>
      </c>
      <c r="H57" s="12"/>
      <c r="I57" s="12">
        <f t="shared" si="28"/>
        <v>0</v>
      </c>
      <c r="J57" s="12"/>
      <c r="K57" s="12">
        <f t="shared" si="29"/>
        <v>0</v>
      </c>
      <c r="L57" s="12">
        <f t="shared" si="30"/>
        <v>0</v>
      </c>
      <c r="M57" s="12">
        <f t="shared" si="31"/>
        <v>0</v>
      </c>
    </row>
    <row r="58" spans="1:13" ht="18.75" customHeight="1" x14ac:dyDescent="0.25">
      <c r="A58" s="10"/>
      <c r="B58" s="38"/>
      <c r="C58" s="42"/>
      <c r="D58" s="61" t="s">
        <v>93</v>
      </c>
      <c r="E58" s="32"/>
      <c r="F58" s="11"/>
      <c r="G58" s="10"/>
      <c r="H58" s="26"/>
      <c r="I58" s="12"/>
      <c r="J58" s="26"/>
      <c r="K58" s="12"/>
      <c r="L58" s="12"/>
      <c r="M58" s="12"/>
    </row>
    <row r="59" spans="1:13" ht="26.25" x14ac:dyDescent="0.25">
      <c r="A59" s="10">
        <v>38</v>
      </c>
      <c r="B59" s="92" t="s">
        <v>25</v>
      </c>
      <c r="C59" s="108" t="s">
        <v>26</v>
      </c>
      <c r="D59" s="46" t="s">
        <v>43</v>
      </c>
      <c r="E59" s="32">
        <v>60</v>
      </c>
      <c r="F59" s="11" t="s">
        <v>52</v>
      </c>
      <c r="G59" s="37">
        <v>360.17</v>
      </c>
      <c r="H59" s="15"/>
      <c r="I59" s="12">
        <f t="shared" ref="I59:I85" si="32">H59*G59</f>
        <v>0</v>
      </c>
      <c r="J59" s="26"/>
      <c r="K59" s="12">
        <f t="shared" ref="K59:K85" si="33">J59*G59</f>
        <v>0</v>
      </c>
      <c r="L59" s="12">
        <f t="shared" ref="L59:L85" si="34">H59+J59</f>
        <v>0</v>
      </c>
      <c r="M59" s="12">
        <f t="shared" ref="M59:M85" si="35">I59+K59</f>
        <v>0</v>
      </c>
    </row>
    <row r="60" spans="1:13" ht="18.75" customHeight="1" x14ac:dyDescent="0.25">
      <c r="A60" s="10">
        <v>39</v>
      </c>
      <c r="B60" s="93"/>
      <c r="C60" s="109"/>
      <c r="D60" s="47" t="s">
        <v>40</v>
      </c>
      <c r="E60" s="32"/>
      <c r="F60" s="11" t="s">
        <v>52</v>
      </c>
      <c r="G60" s="37">
        <f>G59</f>
        <v>360.17</v>
      </c>
      <c r="H60" s="26"/>
      <c r="I60" s="12">
        <f t="shared" si="32"/>
        <v>0</v>
      </c>
      <c r="J60" s="26"/>
      <c r="K60" s="12">
        <f t="shared" si="33"/>
        <v>0</v>
      </c>
      <c r="L60" s="12">
        <f t="shared" si="34"/>
        <v>0</v>
      </c>
      <c r="M60" s="12">
        <f t="shared" si="35"/>
        <v>0</v>
      </c>
    </row>
    <row r="61" spans="1:13" ht="20.25" customHeight="1" x14ac:dyDescent="0.25">
      <c r="A61" s="10">
        <v>40</v>
      </c>
      <c r="B61" s="94"/>
      <c r="C61" s="110"/>
      <c r="D61" s="47" t="s">
        <v>79</v>
      </c>
      <c r="E61" s="32">
        <v>35</v>
      </c>
      <c r="F61" s="11" t="s">
        <v>52</v>
      </c>
      <c r="G61" s="37">
        <f>G59</f>
        <v>360.17</v>
      </c>
      <c r="H61" s="16"/>
      <c r="I61" s="12">
        <f t="shared" si="32"/>
        <v>0</v>
      </c>
      <c r="J61" s="12"/>
      <c r="K61" s="12">
        <f t="shared" si="33"/>
        <v>0</v>
      </c>
      <c r="L61" s="12">
        <f t="shared" si="34"/>
        <v>0</v>
      </c>
      <c r="M61" s="12">
        <f t="shared" si="35"/>
        <v>0</v>
      </c>
    </row>
    <row r="62" spans="1:13" ht="20.25" customHeight="1" x14ac:dyDescent="0.25">
      <c r="A62" s="76"/>
      <c r="B62" s="38"/>
      <c r="C62" s="41"/>
      <c r="D62" s="77" t="s">
        <v>94</v>
      </c>
      <c r="E62" s="78"/>
      <c r="F62" s="79"/>
      <c r="G62" s="80"/>
      <c r="H62" s="81"/>
      <c r="I62" s="82"/>
      <c r="J62" s="82"/>
      <c r="K62" s="82"/>
      <c r="L62" s="82"/>
      <c r="M62" s="82"/>
    </row>
    <row r="63" spans="1:13" ht="30.75" customHeight="1" x14ac:dyDescent="0.25">
      <c r="A63" s="10">
        <v>41</v>
      </c>
      <c r="B63" s="63"/>
      <c r="C63" s="88"/>
      <c r="D63" s="46" t="s">
        <v>43</v>
      </c>
      <c r="E63" s="32">
        <v>60</v>
      </c>
      <c r="F63" s="11" t="s">
        <v>52</v>
      </c>
      <c r="G63" s="37">
        <v>50.45</v>
      </c>
      <c r="H63" s="16"/>
      <c r="I63" s="12">
        <f t="shared" ref="I63:I66" si="36">H63*G63</f>
        <v>0</v>
      </c>
      <c r="J63" s="12"/>
      <c r="K63" s="12">
        <f t="shared" ref="K63:K66" si="37">J63*G63</f>
        <v>0</v>
      </c>
      <c r="L63" s="12">
        <f t="shared" ref="L63:L66" si="38">H63+J63</f>
        <v>0</v>
      </c>
      <c r="M63" s="12">
        <f t="shared" ref="M63:M66" si="39">I63+K63</f>
        <v>0</v>
      </c>
    </row>
    <row r="64" spans="1:13" ht="20.25" customHeight="1" x14ac:dyDescent="0.25">
      <c r="A64" s="22">
        <v>42</v>
      </c>
      <c r="B64" s="38"/>
      <c r="C64" s="41"/>
      <c r="D64" s="83" t="s">
        <v>40</v>
      </c>
      <c r="E64" s="84"/>
      <c r="F64" s="85" t="s">
        <v>52</v>
      </c>
      <c r="G64" s="86">
        <f>G63</f>
        <v>50.45</v>
      </c>
      <c r="H64" s="87"/>
      <c r="I64" s="24">
        <f t="shared" si="36"/>
        <v>0</v>
      </c>
      <c r="J64" s="24"/>
      <c r="K64" s="24">
        <f t="shared" si="37"/>
        <v>0</v>
      </c>
      <c r="L64" s="24">
        <f t="shared" si="38"/>
        <v>0</v>
      </c>
      <c r="M64" s="24">
        <f t="shared" si="39"/>
        <v>0</v>
      </c>
    </row>
    <row r="65" spans="1:13" ht="20.25" customHeight="1" x14ac:dyDescent="0.25">
      <c r="A65" s="10">
        <v>43</v>
      </c>
      <c r="B65" s="38"/>
      <c r="C65" s="41"/>
      <c r="D65" s="47" t="s">
        <v>79</v>
      </c>
      <c r="E65" s="32">
        <v>35</v>
      </c>
      <c r="F65" s="11" t="s">
        <v>52</v>
      </c>
      <c r="G65" s="37">
        <f>G63</f>
        <v>50.45</v>
      </c>
      <c r="H65" s="16"/>
      <c r="I65" s="12">
        <f t="shared" si="36"/>
        <v>0</v>
      </c>
      <c r="J65" s="12"/>
      <c r="K65" s="12">
        <f t="shared" si="37"/>
        <v>0</v>
      </c>
      <c r="L65" s="12">
        <f t="shared" si="38"/>
        <v>0</v>
      </c>
      <c r="M65" s="12">
        <f t="shared" si="39"/>
        <v>0</v>
      </c>
    </row>
    <row r="66" spans="1:13" ht="20.25" customHeight="1" x14ac:dyDescent="0.25">
      <c r="A66" s="10">
        <v>44</v>
      </c>
      <c r="B66" s="38"/>
      <c r="C66" s="41"/>
      <c r="D66" s="44" t="s">
        <v>39</v>
      </c>
      <c r="E66" s="32"/>
      <c r="F66" s="11" t="s">
        <v>52</v>
      </c>
      <c r="G66" s="37">
        <f>G63</f>
        <v>50.45</v>
      </c>
      <c r="H66" s="16"/>
      <c r="I66" s="12">
        <f t="shared" si="36"/>
        <v>0</v>
      </c>
      <c r="J66" s="12"/>
      <c r="K66" s="12">
        <f t="shared" si="37"/>
        <v>0</v>
      </c>
      <c r="L66" s="12">
        <f t="shared" si="38"/>
        <v>0</v>
      </c>
      <c r="M66" s="12">
        <f t="shared" si="39"/>
        <v>0</v>
      </c>
    </row>
    <row r="67" spans="1:13" ht="20.25" customHeight="1" x14ac:dyDescent="0.25">
      <c r="A67" s="10"/>
      <c r="B67" s="38"/>
      <c r="C67" s="41"/>
      <c r="D67" s="61" t="s">
        <v>95</v>
      </c>
      <c r="E67" s="32"/>
      <c r="F67" s="11"/>
      <c r="G67" s="37"/>
      <c r="H67" s="16"/>
      <c r="I67" s="12"/>
      <c r="J67" s="12"/>
      <c r="K67" s="12"/>
      <c r="L67" s="12"/>
      <c r="M67" s="12"/>
    </row>
    <row r="68" spans="1:13" x14ac:dyDescent="0.25">
      <c r="A68" s="10">
        <v>45</v>
      </c>
      <c r="B68" s="92" t="s">
        <v>4</v>
      </c>
      <c r="C68" s="108" t="s">
        <v>27</v>
      </c>
      <c r="D68" s="47" t="s">
        <v>42</v>
      </c>
      <c r="E68" s="32">
        <v>60</v>
      </c>
      <c r="F68" s="11" t="s">
        <v>52</v>
      </c>
      <c r="G68" s="10">
        <f>960.03</f>
        <v>960.03</v>
      </c>
      <c r="H68" s="15"/>
      <c r="I68" s="12">
        <f t="shared" si="32"/>
        <v>0</v>
      </c>
      <c r="J68" s="12"/>
      <c r="K68" s="12">
        <f t="shared" si="33"/>
        <v>0</v>
      </c>
      <c r="L68" s="12">
        <f t="shared" si="34"/>
        <v>0</v>
      </c>
      <c r="M68" s="12">
        <f t="shared" si="35"/>
        <v>0</v>
      </c>
    </row>
    <row r="69" spans="1:13" ht="18" customHeight="1" x14ac:dyDescent="0.25">
      <c r="A69" s="10">
        <v>46</v>
      </c>
      <c r="B69" s="93"/>
      <c r="C69" s="109"/>
      <c r="D69" s="47" t="s">
        <v>40</v>
      </c>
      <c r="E69" s="32"/>
      <c r="F69" s="11" t="s">
        <v>52</v>
      </c>
      <c r="G69" s="10">
        <f>G68</f>
        <v>960.03</v>
      </c>
      <c r="H69" s="26"/>
      <c r="I69" s="12">
        <f t="shared" si="32"/>
        <v>0</v>
      </c>
      <c r="J69" s="26"/>
      <c r="K69" s="12">
        <f t="shared" si="33"/>
        <v>0</v>
      </c>
      <c r="L69" s="12">
        <f t="shared" si="34"/>
        <v>0</v>
      </c>
      <c r="M69" s="12">
        <f t="shared" si="35"/>
        <v>0</v>
      </c>
    </row>
    <row r="70" spans="1:13" ht="22.5" customHeight="1" x14ac:dyDescent="0.25">
      <c r="A70" s="10">
        <v>47</v>
      </c>
      <c r="B70" s="94"/>
      <c r="C70" s="110"/>
      <c r="D70" s="47" t="s">
        <v>45</v>
      </c>
      <c r="E70" s="32">
        <v>5</v>
      </c>
      <c r="F70" s="11" t="s">
        <v>52</v>
      </c>
      <c r="G70" s="10">
        <f>G68</f>
        <v>960.03</v>
      </c>
      <c r="H70" s="16"/>
      <c r="I70" s="12">
        <f t="shared" si="32"/>
        <v>0</v>
      </c>
      <c r="J70" s="12"/>
      <c r="K70" s="12">
        <f t="shared" si="33"/>
        <v>0</v>
      </c>
      <c r="L70" s="12">
        <f t="shared" si="34"/>
        <v>0</v>
      </c>
      <c r="M70" s="12">
        <f t="shared" si="35"/>
        <v>0</v>
      </c>
    </row>
    <row r="71" spans="1:13" ht="21" customHeight="1" x14ac:dyDescent="0.25">
      <c r="A71" s="10"/>
      <c r="B71" s="38"/>
      <c r="C71" s="40"/>
      <c r="D71" s="61" t="s">
        <v>96</v>
      </c>
      <c r="E71" s="32"/>
      <c r="F71" s="11"/>
      <c r="G71" s="10"/>
      <c r="H71" s="26"/>
      <c r="I71" s="12"/>
      <c r="J71" s="26"/>
      <c r="K71" s="12"/>
      <c r="L71" s="12"/>
      <c r="M71" s="12"/>
    </row>
    <row r="72" spans="1:13" ht="21" customHeight="1" x14ac:dyDescent="0.25">
      <c r="A72" s="10">
        <v>48</v>
      </c>
      <c r="B72" s="92" t="s">
        <v>28</v>
      </c>
      <c r="C72" s="95" t="s">
        <v>33</v>
      </c>
      <c r="D72" s="46" t="s">
        <v>46</v>
      </c>
      <c r="E72" s="32">
        <v>55</v>
      </c>
      <c r="F72" s="11" t="s">
        <v>52</v>
      </c>
      <c r="G72" s="10">
        <v>4500.25</v>
      </c>
      <c r="H72" s="26"/>
      <c r="I72" s="12">
        <f t="shared" si="32"/>
        <v>0</v>
      </c>
      <c r="J72" s="12"/>
      <c r="K72" s="12">
        <f t="shared" si="33"/>
        <v>0</v>
      </c>
      <c r="L72" s="12">
        <f t="shared" si="34"/>
        <v>0</v>
      </c>
      <c r="M72" s="12">
        <f t="shared" si="35"/>
        <v>0</v>
      </c>
    </row>
    <row r="73" spans="1:13" ht="21" customHeight="1" x14ac:dyDescent="0.25">
      <c r="A73" s="10">
        <v>49</v>
      </c>
      <c r="B73" s="93"/>
      <c r="C73" s="96"/>
      <c r="D73" s="47" t="s">
        <v>40</v>
      </c>
      <c r="E73" s="32"/>
      <c r="F73" s="11" t="s">
        <v>52</v>
      </c>
      <c r="G73" s="10">
        <f>G72</f>
        <v>4500.25</v>
      </c>
      <c r="H73" s="26"/>
      <c r="I73" s="12">
        <f t="shared" si="32"/>
        <v>0</v>
      </c>
      <c r="J73" s="26"/>
      <c r="K73" s="12">
        <f t="shared" si="33"/>
        <v>0</v>
      </c>
      <c r="L73" s="12">
        <f t="shared" si="34"/>
        <v>0</v>
      </c>
      <c r="M73" s="12">
        <f t="shared" si="35"/>
        <v>0</v>
      </c>
    </row>
    <row r="74" spans="1:13" ht="21" customHeight="1" x14ac:dyDescent="0.25">
      <c r="A74" s="10">
        <v>50</v>
      </c>
      <c r="B74" s="94"/>
      <c r="C74" s="97"/>
      <c r="D74" s="47" t="s">
        <v>45</v>
      </c>
      <c r="E74" s="32">
        <v>5</v>
      </c>
      <c r="F74" s="11" t="s">
        <v>52</v>
      </c>
      <c r="G74" s="10">
        <f>G72</f>
        <v>4500.25</v>
      </c>
      <c r="H74" s="16"/>
      <c r="I74" s="12">
        <f t="shared" si="32"/>
        <v>0</v>
      </c>
      <c r="J74" s="12"/>
      <c r="K74" s="12">
        <f t="shared" si="33"/>
        <v>0</v>
      </c>
      <c r="L74" s="12">
        <f t="shared" si="34"/>
        <v>0</v>
      </c>
      <c r="M74" s="12">
        <f t="shared" si="35"/>
        <v>0</v>
      </c>
    </row>
    <row r="75" spans="1:13" ht="21" customHeight="1" x14ac:dyDescent="0.25">
      <c r="A75" s="10"/>
      <c r="B75" s="38"/>
      <c r="C75" s="40"/>
      <c r="D75" s="61" t="s">
        <v>97</v>
      </c>
      <c r="E75" s="32"/>
      <c r="F75" s="11"/>
      <c r="G75" s="10"/>
      <c r="H75" s="16"/>
      <c r="I75" s="12"/>
      <c r="J75" s="12"/>
      <c r="K75" s="12"/>
      <c r="L75" s="12"/>
      <c r="M75" s="12"/>
    </row>
    <row r="76" spans="1:13" ht="21" customHeight="1" x14ac:dyDescent="0.25">
      <c r="A76" s="10">
        <v>51</v>
      </c>
      <c r="B76" s="92" t="s">
        <v>34</v>
      </c>
      <c r="C76" s="95" t="s">
        <v>29</v>
      </c>
      <c r="D76" s="46" t="s">
        <v>46</v>
      </c>
      <c r="E76" s="32">
        <v>55</v>
      </c>
      <c r="F76" s="11" t="s">
        <v>52</v>
      </c>
      <c r="G76" s="10">
        <v>595.89</v>
      </c>
      <c r="H76" s="26"/>
      <c r="I76" s="12">
        <f t="shared" ref="I76:I79" si="40">H76*G76</f>
        <v>0</v>
      </c>
      <c r="J76" s="12"/>
      <c r="K76" s="12">
        <f t="shared" ref="K76:K79" si="41">J76*G76</f>
        <v>0</v>
      </c>
      <c r="L76" s="12">
        <f t="shared" ref="L76:L79" si="42">H76+J76</f>
        <v>0</v>
      </c>
      <c r="M76" s="12">
        <f t="shared" ref="M76:M79" si="43">I76+K76</f>
        <v>0</v>
      </c>
    </row>
    <row r="77" spans="1:13" ht="21" customHeight="1" x14ac:dyDescent="0.25">
      <c r="A77" s="10">
        <v>52</v>
      </c>
      <c r="B77" s="93"/>
      <c r="C77" s="96"/>
      <c r="D77" s="47" t="s">
        <v>40</v>
      </c>
      <c r="E77" s="32"/>
      <c r="F77" s="11" t="s">
        <v>52</v>
      </c>
      <c r="G77" s="10">
        <f>G76</f>
        <v>595.89</v>
      </c>
      <c r="H77" s="26"/>
      <c r="I77" s="12">
        <f t="shared" si="40"/>
        <v>0</v>
      </c>
      <c r="J77" s="26"/>
      <c r="K77" s="12">
        <f t="shared" si="41"/>
        <v>0</v>
      </c>
      <c r="L77" s="12">
        <f t="shared" si="42"/>
        <v>0</v>
      </c>
      <c r="M77" s="12">
        <f t="shared" si="43"/>
        <v>0</v>
      </c>
    </row>
    <row r="78" spans="1:13" ht="21" customHeight="1" x14ac:dyDescent="0.25">
      <c r="A78" s="10">
        <v>53</v>
      </c>
      <c r="B78" s="93"/>
      <c r="C78" s="96"/>
      <c r="D78" s="47" t="s">
        <v>45</v>
      </c>
      <c r="E78" s="32">
        <v>5</v>
      </c>
      <c r="F78" s="11" t="s">
        <v>52</v>
      </c>
      <c r="G78" s="10">
        <f>G76</f>
        <v>595.89</v>
      </c>
      <c r="H78" s="16"/>
      <c r="I78" s="12">
        <f t="shared" si="40"/>
        <v>0</v>
      </c>
      <c r="J78" s="12"/>
      <c r="K78" s="12">
        <f t="shared" si="41"/>
        <v>0</v>
      </c>
      <c r="L78" s="12">
        <f t="shared" si="42"/>
        <v>0</v>
      </c>
      <c r="M78" s="12">
        <f t="shared" si="43"/>
        <v>0</v>
      </c>
    </row>
    <row r="79" spans="1:13" ht="21" customHeight="1" x14ac:dyDescent="0.25">
      <c r="A79" s="10">
        <v>54</v>
      </c>
      <c r="B79" s="94"/>
      <c r="C79" s="97"/>
      <c r="D79" s="47" t="s">
        <v>44</v>
      </c>
      <c r="E79" s="32"/>
      <c r="F79" s="11" t="s">
        <v>52</v>
      </c>
      <c r="G79" s="10">
        <f>G76</f>
        <v>595.89</v>
      </c>
      <c r="H79" s="26"/>
      <c r="I79" s="12">
        <f t="shared" si="40"/>
        <v>0</v>
      </c>
      <c r="J79" s="26"/>
      <c r="K79" s="12">
        <f t="shared" si="41"/>
        <v>0</v>
      </c>
      <c r="L79" s="12">
        <f t="shared" si="42"/>
        <v>0</v>
      </c>
      <c r="M79" s="12">
        <f t="shared" si="43"/>
        <v>0</v>
      </c>
    </row>
    <row r="80" spans="1:13" ht="30" customHeight="1" x14ac:dyDescent="0.25">
      <c r="A80" s="10"/>
      <c r="B80" s="38"/>
      <c r="C80" s="40"/>
      <c r="D80" s="60" t="s">
        <v>98</v>
      </c>
      <c r="E80" s="32"/>
      <c r="F80" s="11"/>
      <c r="G80" s="10"/>
      <c r="H80" s="16"/>
      <c r="I80" s="12"/>
      <c r="J80" s="12"/>
      <c r="K80" s="12"/>
      <c r="L80" s="12"/>
      <c r="M80" s="12"/>
    </row>
    <row r="81" spans="1:13" ht="19.5" customHeight="1" x14ac:dyDescent="0.25">
      <c r="A81" s="10">
        <v>55</v>
      </c>
      <c r="B81" s="92" t="s">
        <v>5</v>
      </c>
      <c r="C81" s="98" t="s">
        <v>31</v>
      </c>
      <c r="D81" s="46" t="s">
        <v>49</v>
      </c>
      <c r="E81" s="32">
        <v>50</v>
      </c>
      <c r="F81" s="11" t="s">
        <v>52</v>
      </c>
      <c r="G81" s="10">
        <v>23.14</v>
      </c>
      <c r="H81" s="15"/>
      <c r="I81" s="12">
        <f t="shared" si="32"/>
        <v>0</v>
      </c>
      <c r="J81" s="26"/>
      <c r="K81" s="12">
        <f t="shared" si="33"/>
        <v>0</v>
      </c>
      <c r="L81" s="12">
        <f t="shared" si="34"/>
        <v>0</v>
      </c>
      <c r="M81" s="12">
        <f t="shared" si="35"/>
        <v>0</v>
      </c>
    </row>
    <row r="82" spans="1:13" ht="19.5" customHeight="1" x14ac:dyDescent="0.25">
      <c r="A82" s="10">
        <v>56</v>
      </c>
      <c r="B82" s="93"/>
      <c r="C82" s="99"/>
      <c r="D82" s="47" t="s">
        <v>40</v>
      </c>
      <c r="E82" s="32"/>
      <c r="F82" s="11" t="s">
        <v>52</v>
      </c>
      <c r="G82" s="10">
        <f>G81</f>
        <v>23.14</v>
      </c>
      <c r="H82" s="26"/>
      <c r="I82" s="12">
        <f t="shared" si="32"/>
        <v>0</v>
      </c>
      <c r="J82" s="12"/>
      <c r="K82" s="12">
        <f t="shared" si="33"/>
        <v>0</v>
      </c>
      <c r="L82" s="12">
        <f t="shared" si="34"/>
        <v>0</v>
      </c>
      <c r="M82" s="12">
        <f t="shared" si="35"/>
        <v>0</v>
      </c>
    </row>
    <row r="83" spans="1:13" ht="19.5" customHeight="1" x14ac:dyDescent="0.25">
      <c r="A83" s="10">
        <v>57</v>
      </c>
      <c r="B83" s="94"/>
      <c r="C83" s="100"/>
      <c r="D83" s="47" t="s">
        <v>80</v>
      </c>
      <c r="E83" s="32" t="s">
        <v>30</v>
      </c>
      <c r="F83" s="11" t="s">
        <v>52</v>
      </c>
      <c r="G83" s="10">
        <f>G81</f>
        <v>23.14</v>
      </c>
      <c r="H83" s="15"/>
      <c r="I83" s="12">
        <f t="shared" si="32"/>
        <v>0</v>
      </c>
      <c r="J83" s="12"/>
      <c r="K83" s="12">
        <f t="shared" si="33"/>
        <v>0</v>
      </c>
      <c r="L83" s="12">
        <f t="shared" si="34"/>
        <v>0</v>
      </c>
      <c r="M83" s="12">
        <f t="shared" si="35"/>
        <v>0</v>
      </c>
    </row>
    <row r="84" spans="1:13" ht="19.5" customHeight="1" x14ac:dyDescent="0.25">
      <c r="A84" s="10"/>
      <c r="B84" s="39"/>
      <c r="C84" s="43"/>
      <c r="D84" s="61" t="s">
        <v>99</v>
      </c>
      <c r="E84" s="32"/>
      <c r="F84" s="11"/>
      <c r="G84" s="10"/>
      <c r="H84" s="15"/>
      <c r="I84" s="12"/>
      <c r="J84" s="12"/>
      <c r="K84" s="12"/>
      <c r="L84" s="12"/>
      <c r="M84" s="12"/>
    </row>
    <row r="85" spans="1:13" ht="25.5" customHeight="1" x14ac:dyDescent="0.25">
      <c r="A85" s="10">
        <v>58</v>
      </c>
      <c r="B85" s="30" t="s">
        <v>35</v>
      </c>
      <c r="C85" s="34" t="s">
        <v>32</v>
      </c>
      <c r="D85" s="46" t="s">
        <v>47</v>
      </c>
      <c r="E85" s="32">
        <v>30</v>
      </c>
      <c r="F85" s="11" t="s">
        <v>52</v>
      </c>
      <c r="G85" s="10">
        <v>327.60000000000002</v>
      </c>
      <c r="H85" s="15"/>
      <c r="I85" s="12">
        <f t="shared" si="32"/>
        <v>0</v>
      </c>
      <c r="J85" s="12"/>
      <c r="K85" s="12">
        <f t="shared" si="33"/>
        <v>0</v>
      </c>
      <c r="L85" s="12">
        <f t="shared" si="34"/>
        <v>0</v>
      </c>
      <c r="M85" s="12">
        <f t="shared" si="35"/>
        <v>0</v>
      </c>
    </row>
    <row r="86" spans="1:13" ht="18.75" x14ac:dyDescent="0.25">
      <c r="A86" s="101" t="s">
        <v>101</v>
      </c>
      <c r="B86" s="102"/>
      <c r="C86" s="102"/>
      <c r="D86" s="102"/>
      <c r="E86" s="66"/>
      <c r="F86" s="66"/>
      <c r="G86" s="67"/>
      <c r="H86" s="68"/>
      <c r="I86" s="69">
        <f>SUM(I8:I85)</f>
        <v>0</v>
      </c>
      <c r="J86" s="69"/>
      <c r="K86" s="69">
        <f>SUM(K8:K85)</f>
        <v>0</v>
      </c>
      <c r="L86" s="69"/>
      <c r="M86" s="69">
        <f>SUM(M8:M85)</f>
        <v>0</v>
      </c>
    </row>
    <row r="87" spans="1:13" ht="18.75" x14ac:dyDescent="0.25">
      <c r="A87" s="2"/>
      <c r="B87" s="103" t="s">
        <v>102</v>
      </c>
      <c r="C87" s="104"/>
      <c r="D87" s="104"/>
      <c r="E87" s="104"/>
      <c r="F87" s="105"/>
      <c r="G87" s="3"/>
      <c r="H87" s="4"/>
      <c r="I87" s="4"/>
      <c r="J87" s="4"/>
      <c r="K87" s="4"/>
      <c r="L87" s="6"/>
      <c r="M87" s="5"/>
    </row>
    <row r="88" spans="1:13" ht="23.25" customHeight="1" x14ac:dyDescent="0.25">
      <c r="A88" s="50"/>
      <c r="B88" s="51"/>
      <c r="C88" s="51"/>
      <c r="D88" s="54" t="s">
        <v>62</v>
      </c>
      <c r="E88" s="50"/>
      <c r="F88" s="50"/>
      <c r="G88" s="50"/>
      <c r="H88" s="52"/>
      <c r="I88" s="52"/>
      <c r="J88" s="52"/>
      <c r="K88" s="52"/>
      <c r="L88" s="52"/>
      <c r="M88" s="53"/>
    </row>
    <row r="89" spans="1:13" ht="20.25" customHeight="1" x14ac:dyDescent="0.25">
      <c r="A89" s="14">
        <v>1</v>
      </c>
      <c r="B89" s="107">
        <v>2</v>
      </c>
      <c r="C89" s="106"/>
      <c r="D89" s="44" t="s">
        <v>39</v>
      </c>
      <c r="E89" s="11"/>
      <c r="F89" s="11" t="s">
        <v>52</v>
      </c>
      <c r="G89" s="25">
        <v>113.57</v>
      </c>
      <c r="H89" s="26"/>
      <c r="I89" s="26">
        <f>H89*G89</f>
        <v>0</v>
      </c>
      <c r="J89" s="26"/>
      <c r="K89" s="26">
        <f>J89*G89</f>
        <v>0</v>
      </c>
      <c r="L89" s="26">
        <f>H89+J89</f>
        <v>0</v>
      </c>
      <c r="M89" s="26">
        <f>I89+K89</f>
        <v>0</v>
      </c>
    </row>
    <row r="90" spans="1:13" ht="29.25" customHeight="1" x14ac:dyDescent="0.25">
      <c r="A90" s="14">
        <v>2</v>
      </c>
      <c r="B90" s="107"/>
      <c r="C90" s="106"/>
      <c r="D90" s="45" t="s">
        <v>59</v>
      </c>
      <c r="E90" s="11">
        <v>55</v>
      </c>
      <c r="F90" s="11" t="s">
        <v>52</v>
      </c>
      <c r="G90" s="25">
        <f>G89</f>
        <v>113.57</v>
      </c>
      <c r="H90" s="26"/>
      <c r="I90" s="26">
        <f t="shared" ref="I90:I92" si="44">H90*G90</f>
        <v>0</v>
      </c>
      <c r="J90" s="26"/>
      <c r="K90" s="26">
        <f t="shared" ref="K90:K92" si="45">J90*G90</f>
        <v>0</v>
      </c>
      <c r="L90" s="26">
        <f t="shared" ref="L90:L92" si="46">H90+J90</f>
        <v>0</v>
      </c>
      <c r="M90" s="26">
        <f t="shared" ref="M90:M92" si="47">I90+K90</f>
        <v>0</v>
      </c>
    </row>
    <row r="91" spans="1:13" ht="24" customHeight="1" x14ac:dyDescent="0.25">
      <c r="A91" s="14">
        <v>3</v>
      </c>
      <c r="B91" s="107"/>
      <c r="C91" s="106"/>
      <c r="D91" s="44" t="s">
        <v>40</v>
      </c>
      <c r="E91" s="27"/>
      <c r="F91" s="11" t="s">
        <v>52</v>
      </c>
      <c r="G91" s="36">
        <f>G89</f>
        <v>113.57</v>
      </c>
      <c r="H91" s="26"/>
      <c r="I91" s="26">
        <f t="shared" si="44"/>
        <v>0</v>
      </c>
      <c r="J91" s="26"/>
      <c r="K91" s="26">
        <f t="shared" si="45"/>
        <v>0</v>
      </c>
      <c r="L91" s="26">
        <f t="shared" si="46"/>
        <v>0</v>
      </c>
      <c r="M91" s="26">
        <f t="shared" si="47"/>
        <v>0</v>
      </c>
    </row>
    <row r="92" spans="1:13" ht="30.75" customHeight="1" x14ac:dyDescent="0.25">
      <c r="A92" s="14">
        <v>4</v>
      </c>
      <c r="B92" s="107"/>
      <c r="C92" s="106"/>
      <c r="D92" s="45" t="s">
        <v>48</v>
      </c>
      <c r="E92" s="27">
        <v>50</v>
      </c>
      <c r="F92" s="11" t="s">
        <v>52</v>
      </c>
      <c r="G92" s="36">
        <f>G89</f>
        <v>113.57</v>
      </c>
      <c r="H92" s="26"/>
      <c r="I92" s="26">
        <f t="shared" si="44"/>
        <v>0</v>
      </c>
      <c r="J92" s="26"/>
      <c r="K92" s="26">
        <f t="shared" si="45"/>
        <v>0</v>
      </c>
      <c r="L92" s="26">
        <f t="shared" si="46"/>
        <v>0</v>
      </c>
      <c r="M92" s="26">
        <f t="shared" si="47"/>
        <v>0</v>
      </c>
    </row>
    <row r="93" spans="1:13" x14ac:dyDescent="0.25">
      <c r="A93" s="23"/>
      <c r="B93" s="55"/>
      <c r="C93" s="56"/>
      <c r="D93" s="59" t="s">
        <v>81</v>
      </c>
      <c r="E93" s="29"/>
      <c r="F93" s="11"/>
      <c r="G93" s="57"/>
      <c r="H93" s="58"/>
      <c r="I93" s="58"/>
      <c r="J93" s="58"/>
      <c r="K93" s="58"/>
      <c r="L93" s="58"/>
      <c r="M93" s="58"/>
    </row>
    <row r="94" spans="1:13" ht="31.5" customHeight="1" x14ac:dyDescent="0.25">
      <c r="A94" s="22">
        <v>5</v>
      </c>
      <c r="B94" s="28" t="s">
        <v>16</v>
      </c>
      <c r="C94" s="33"/>
      <c r="D94" s="46" t="s">
        <v>41</v>
      </c>
      <c r="E94" s="29"/>
      <c r="F94" s="11" t="s">
        <v>52</v>
      </c>
      <c r="G94" s="23">
        <v>443.56</v>
      </c>
      <c r="H94" s="24"/>
      <c r="I94" s="24">
        <f t="shared" ref="I94" si="48">H94*G94</f>
        <v>0</v>
      </c>
      <c r="J94" s="24"/>
      <c r="K94" s="24">
        <f t="shared" ref="K94" si="49">J94*G94</f>
        <v>0</v>
      </c>
      <c r="L94" s="24">
        <f t="shared" ref="L94" si="50">H94+J94</f>
        <v>0</v>
      </c>
      <c r="M94" s="24">
        <f t="shared" ref="M94" si="51">I94+K94</f>
        <v>0</v>
      </c>
    </row>
    <row r="95" spans="1:13" x14ac:dyDescent="0.25">
      <c r="A95" s="22"/>
      <c r="B95" s="28"/>
      <c r="C95" s="33"/>
      <c r="D95" s="60" t="s">
        <v>82</v>
      </c>
      <c r="E95" s="29"/>
      <c r="F95" s="11"/>
      <c r="G95" s="23"/>
      <c r="H95" s="24"/>
      <c r="I95" s="24"/>
      <c r="J95" s="24"/>
      <c r="K95" s="24"/>
      <c r="L95" s="24"/>
      <c r="M95" s="24"/>
    </row>
    <row r="96" spans="1:13" ht="28.5" customHeight="1" x14ac:dyDescent="0.25">
      <c r="A96" s="14">
        <v>6</v>
      </c>
      <c r="B96" s="30" t="s">
        <v>17</v>
      </c>
      <c r="C96" s="34"/>
      <c r="D96" s="45" t="s">
        <v>60</v>
      </c>
      <c r="E96" s="27">
        <v>35</v>
      </c>
      <c r="F96" s="11" t="s">
        <v>52</v>
      </c>
      <c r="G96" s="14">
        <v>28.81</v>
      </c>
      <c r="H96" s="12"/>
      <c r="I96" s="12">
        <f t="shared" ref="I96" si="52">H96*G96</f>
        <v>0</v>
      </c>
      <c r="J96" s="12"/>
      <c r="K96" s="12">
        <f t="shared" ref="K96" si="53">J96*G96</f>
        <v>0</v>
      </c>
      <c r="L96" s="12">
        <f t="shared" ref="L96" si="54">H96+J96</f>
        <v>0</v>
      </c>
      <c r="M96" s="12">
        <f t="shared" ref="M96" si="55">I96+K96</f>
        <v>0</v>
      </c>
    </row>
    <row r="97" spans="1:13" x14ac:dyDescent="0.25">
      <c r="A97" s="14"/>
      <c r="B97" s="30"/>
      <c r="C97" s="34"/>
      <c r="D97" s="61" t="s">
        <v>83</v>
      </c>
      <c r="E97" s="27"/>
      <c r="F97" s="11"/>
      <c r="G97" s="14"/>
      <c r="H97" s="12"/>
      <c r="I97" s="12"/>
      <c r="J97" s="12"/>
      <c r="K97" s="12"/>
      <c r="L97" s="12"/>
      <c r="M97" s="12"/>
    </row>
    <row r="98" spans="1:13" ht="31.5" customHeight="1" x14ac:dyDescent="0.25">
      <c r="A98" s="10">
        <v>7</v>
      </c>
      <c r="B98" s="31" t="s">
        <v>18</v>
      </c>
      <c r="C98" s="35" t="s">
        <v>24</v>
      </c>
      <c r="D98" s="45" t="s">
        <v>61</v>
      </c>
      <c r="E98" s="32">
        <v>20</v>
      </c>
      <c r="F98" s="11" t="s">
        <v>52</v>
      </c>
      <c r="G98" s="14">
        <v>34.25</v>
      </c>
      <c r="H98" s="12"/>
      <c r="I98" s="12">
        <f t="shared" ref="I98" si="56">H98*G98</f>
        <v>0</v>
      </c>
      <c r="J98" s="12"/>
      <c r="K98" s="12">
        <f t="shared" ref="K98" si="57">J98*G98</f>
        <v>0</v>
      </c>
      <c r="L98" s="12">
        <f t="shared" ref="L98" si="58">H98+J98</f>
        <v>0</v>
      </c>
      <c r="M98" s="12">
        <f t="shared" ref="M98" si="59">I98+K98</f>
        <v>0</v>
      </c>
    </row>
    <row r="99" spans="1:13" x14ac:dyDescent="0.25">
      <c r="A99" s="10"/>
      <c r="B99" s="31"/>
      <c r="C99" s="35"/>
      <c r="D99" s="61" t="s">
        <v>84</v>
      </c>
      <c r="E99" s="32"/>
      <c r="F99" s="11"/>
      <c r="G99" s="14"/>
      <c r="H99" s="12"/>
      <c r="I99" s="12"/>
      <c r="J99" s="12"/>
      <c r="K99" s="12"/>
      <c r="L99" s="12"/>
      <c r="M99" s="12"/>
    </row>
    <row r="100" spans="1:13" ht="31.5" customHeight="1" x14ac:dyDescent="0.25">
      <c r="A100" s="10">
        <v>8</v>
      </c>
      <c r="B100" s="31" t="s">
        <v>3</v>
      </c>
      <c r="C100" s="35" t="s">
        <v>24</v>
      </c>
      <c r="D100" s="46" t="s">
        <v>41</v>
      </c>
      <c r="E100" s="32">
        <v>40</v>
      </c>
      <c r="F100" s="11" t="s">
        <v>52</v>
      </c>
      <c r="G100" s="14">
        <v>7.46</v>
      </c>
      <c r="H100" s="12"/>
      <c r="I100" s="12">
        <f t="shared" ref="I100:I103" si="60">H100*G100</f>
        <v>0</v>
      </c>
      <c r="J100" s="12"/>
      <c r="K100" s="12">
        <f t="shared" ref="K100:K103" si="61">J100*G100</f>
        <v>0</v>
      </c>
      <c r="L100" s="12">
        <f t="shared" ref="L100:L103" si="62">H100+J100</f>
        <v>0</v>
      </c>
      <c r="M100" s="12">
        <f t="shared" ref="M100:M103" si="63">I100+K100</f>
        <v>0</v>
      </c>
    </row>
    <row r="101" spans="1:13" ht="30" customHeight="1" x14ac:dyDescent="0.25">
      <c r="A101" s="10">
        <v>9</v>
      </c>
      <c r="B101" s="31"/>
      <c r="C101" s="35"/>
      <c r="D101" s="45" t="s">
        <v>63</v>
      </c>
      <c r="E101" s="32"/>
      <c r="F101" s="11" t="str">
        <f>F100</f>
        <v>м2</v>
      </c>
      <c r="G101" s="14">
        <f>G100</f>
        <v>7.46</v>
      </c>
      <c r="H101" s="12"/>
      <c r="I101" s="12">
        <f t="shared" si="60"/>
        <v>0</v>
      </c>
      <c r="J101" s="12"/>
      <c r="K101" s="12">
        <f t="shared" si="61"/>
        <v>0</v>
      </c>
      <c r="L101" s="12">
        <f t="shared" si="62"/>
        <v>0</v>
      </c>
      <c r="M101" s="12">
        <f t="shared" si="63"/>
        <v>0</v>
      </c>
    </row>
    <row r="102" spans="1:13" ht="19.5" customHeight="1" x14ac:dyDescent="0.25">
      <c r="A102" s="10">
        <v>10</v>
      </c>
      <c r="B102" s="31"/>
      <c r="C102" s="35"/>
      <c r="D102" s="44" t="s">
        <v>40</v>
      </c>
      <c r="E102" s="32"/>
      <c r="F102" s="11" t="str">
        <f>F100</f>
        <v>м2</v>
      </c>
      <c r="G102" s="14">
        <f>G100</f>
        <v>7.46</v>
      </c>
      <c r="H102" s="12"/>
      <c r="I102" s="12">
        <f t="shared" si="60"/>
        <v>0</v>
      </c>
      <c r="J102" s="12"/>
      <c r="K102" s="12">
        <f t="shared" si="61"/>
        <v>0</v>
      </c>
      <c r="L102" s="12">
        <f t="shared" si="62"/>
        <v>0</v>
      </c>
      <c r="M102" s="12">
        <f t="shared" si="63"/>
        <v>0</v>
      </c>
    </row>
    <row r="103" spans="1:13" ht="28.5" customHeight="1" x14ac:dyDescent="0.25">
      <c r="A103" s="10">
        <v>11</v>
      </c>
      <c r="B103" s="31"/>
      <c r="C103" s="35"/>
      <c r="D103" s="45" t="s">
        <v>64</v>
      </c>
      <c r="E103" s="32"/>
      <c r="F103" s="11" t="str">
        <f>F100</f>
        <v>м2</v>
      </c>
      <c r="G103" s="14">
        <f>G100</f>
        <v>7.46</v>
      </c>
      <c r="H103" s="12"/>
      <c r="I103" s="12">
        <f t="shared" si="60"/>
        <v>0</v>
      </c>
      <c r="J103" s="12"/>
      <c r="K103" s="12">
        <f t="shared" si="61"/>
        <v>0</v>
      </c>
      <c r="L103" s="12">
        <f t="shared" si="62"/>
        <v>0</v>
      </c>
      <c r="M103" s="12">
        <f t="shared" si="63"/>
        <v>0</v>
      </c>
    </row>
    <row r="104" spans="1:13" x14ac:dyDescent="0.25">
      <c r="A104" s="10"/>
      <c r="B104" s="31"/>
      <c r="C104" s="35"/>
      <c r="D104" s="61" t="s">
        <v>85</v>
      </c>
      <c r="E104" s="32"/>
      <c r="F104" s="11"/>
      <c r="G104" s="14"/>
      <c r="H104" s="12"/>
      <c r="I104" s="12"/>
      <c r="J104" s="12"/>
      <c r="K104" s="12"/>
      <c r="L104" s="12"/>
      <c r="M104" s="12"/>
    </row>
    <row r="105" spans="1:13" ht="32.25" customHeight="1" x14ac:dyDescent="0.25">
      <c r="A105" s="14">
        <v>12</v>
      </c>
      <c r="B105" s="31" t="s">
        <v>8</v>
      </c>
      <c r="C105" s="35" t="s">
        <v>24</v>
      </c>
      <c r="D105" s="45" t="s">
        <v>65</v>
      </c>
      <c r="E105" s="32">
        <v>135</v>
      </c>
      <c r="F105" s="11" t="s">
        <v>52</v>
      </c>
      <c r="G105" s="14">
        <v>36.31</v>
      </c>
      <c r="H105" s="12"/>
      <c r="I105" s="12">
        <f t="shared" ref="I105:I108" si="64">H105*G105</f>
        <v>0</v>
      </c>
      <c r="J105" s="12"/>
      <c r="K105" s="12">
        <f t="shared" ref="K105:K108" si="65">J105*G105</f>
        <v>0</v>
      </c>
      <c r="L105" s="12">
        <f t="shared" ref="L105:L108" si="66">H105+J105</f>
        <v>0</v>
      </c>
      <c r="M105" s="12">
        <f t="shared" ref="M105:M108" si="67">I105+K105</f>
        <v>0</v>
      </c>
    </row>
    <row r="106" spans="1:13" ht="17.25" customHeight="1" x14ac:dyDescent="0.25">
      <c r="A106" s="14">
        <v>13</v>
      </c>
      <c r="B106" s="31"/>
      <c r="C106" s="35"/>
      <c r="D106" s="44" t="s">
        <v>40</v>
      </c>
      <c r="E106" s="32"/>
      <c r="F106" s="11" t="s">
        <v>52</v>
      </c>
      <c r="G106" s="14">
        <f>G105</f>
        <v>36.31</v>
      </c>
      <c r="H106" s="12"/>
      <c r="I106" s="12">
        <f t="shared" si="64"/>
        <v>0</v>
      </c>
      <c r="J106" s="12"/>
      <c r="K106" s="12">
        <f t="shared" si="65"/>
        <v>0</v>
      </c>
      <c r="L106" s="12">
        <f t="shared" si="66"/>
        <v>0</v>
      </c>
      <c r="M106" s="12">
        <f t="shared" si="67"/>
        <v>0</v>
      </c>
    </row>
    <row r="107" spans="1:13" ht="18.75" customHeight="1" x14ac:dyDescent="0.25">
      <c r="A107" s="14">
        <v>14</v>
      </c>
      <c r="B107" s="31"/>
      <c r="C107" s="35"/>
      <c r="D107" s="45" t="s">
        <v>66</v>
      </c>
      <c r="E107" s="32"/>
      <c r="F107" s="11" t="s">
        <v>52</v>
      </c>
      <c r="G107" s="14">
        <f>G105</f>
        <v>36.31</v>
      </c>
      <c r="H107" s="12"/>
      <c r="I107" s="12">
        <f t="shared" si="64"/>
        <v>0</v>
      </c>
      <c r="J107" s="12"/>
      <c r="K107" s="12">
        <f t="shared" si="65"/>
        <v>0</v>
      </c>
      <c r="L107" s="12">
        <f t="shared" si="66"/>
        <v>0</v>
      </c>
      <c r="M107" s="12">
        <f t="shared" si="67"/>
        <v>0</v>
      </c>
    </row>
    <row r="108" spans="1:13" ht="19.5" customHeight="1" x14ac:dyDescent="0.25">
      <c r="A108" s="14">
        <v>15</v>
      </c>
      <c r="B108" s="31"/>
      <c r="C108" s="35"/>
      <c r="D108" s="44" t="s">
        <v>39</v>
      </c>
      <c r="E108" s="32"/>
      <c r="F108" s="11" t="s">
        <v>52</v>
      </c>
      <c r="G108" s="14">
        <f>G105</f>
        <v>36.31</v>
      </c>
      <c r="H108" s="12"/>
      <c r="I108" s="12">
        <f t="shared" si="64"/>
        <v>0</v>
      </c>
      <c r="J108" s="12"/>
      <c r="K108" s="12">
        <f t="shared" si="65"/>
        <v>0</v>
      </c>
      <c r="L108" s="12">
        <f t="shared" si="66"/>
        <v>0</v>
      </c>
      <c r="M108" s="12">
        <f t="shared" si="67"/>
        <v>0</v>
      </c>
    </row>
    <row r="109" spans="1:13" x14ac:dyDescent="0.25">
      <c r="A109" s="14"/>
      <c r="B109" s="31"/>
      <c r="C109" s="35"/>
      <c r="D109" s="59" t="s">
        <v>86</v>
      </c>
      <c r="E109" s="32"/>
      <c r="F109" s="11"/>
      <c r="G109" s="14"/>
      <c r="H109" s="12"/>
      <c r="I109" s="12"/>
      <c r="J109" s="12"/>
      <c r="K109" s="12"/>
      <c r="L109" s="12"/>
      <c r="M109" s="12"/>
    </row>
    <row r="110" spans="1:13" ht="34.5" customHeight="1" x14ac:dyDescent="0.25">
      <c r="A110" s="14">
        <v>16</v>
      </c>
      <c r="B110" s="31"/>
      <c r="C110" s="35"/>
      <c r="D110" s="45" t="s">
        <v>67</v>
      </c>
      <c r="E110" s="32"/>
      <c r="F110" s="11" t="s">
        <v>52</v>
      </c>
      <c r="G110" s="14">
        <v>75.86</v>
      </c>
      <c r="H110" s="12"/>
      <c r="I110" s="12">
        <f t="shared" ref="I110:I112" si="68">H110*G110</f>
        <v>0</v>
      </c>
      <c r="J110" s="12"/>
      <c r="K110" s="12">
        <f t="shared" ref="K110:K112" si="69">J110*G110</f>
        <v>0</v>
      </c>
      <c r="L110" s="12">
        <f t="shared" ref="L110:L112" si="70">H110+J110</f>
        <v>0</v>
      </c>
      <c r="M110" s="12">
        <f t="shared" ref="M110:M112" si="71">I110+K110</f>
        <v>0</v>
      </c>
    </row>
    <row r="111" spans="1:13" ht="18" customHeight="1" x14ac:dyDescent="0.25">
      <c r="A111" s="14">
        <v>17</v>
      </c>
      <c r="B111" s="31"/>
      <c r="C111" s="35"/>
      <c r="D111" s="44" t="s">
        <v>40</v>
      </c>
      <c r="E111" s="32"/>
      <c r="F111" s="11" t="s">
        <v>52</v>
      </c>
      <c r="G111" s="14">
        <f>G110</f>
        <v>75.86</v>
      </c>
      <c r="H111" s="12"/>
      <c r="I111" s="12">
        <f t="shared" si="68"/>
        <v>0</v>
      </c>
      <c r="J111" s="12"/>
      <c r="K111" s="12">
        <f t="shared" si="69"/>
        <v>0</v>
      </c>
      <c r="L111" s="12">
        <f t="shared" si="70"/>
        <v>0</v>
      </c>
      <c r="M111" s="12">
        <f t="shared" si="71"/>
        <v>0</v>
      </c>
    </row>
    <row r="112" spans="1:13" ht="20.25" customHeight="1" x14ac:dyDescent="0.25">
      <c r="A112" s="14">
        <v>18</v>
      </c>
      <c r="B112" s="31"/>
      <c r="C112" s="35"/>
      <c r="D112" s="45" t="s">
        <v>68</v>
      </c>
      <c r="E112" s="32"/>
      <c r="F112" s="11" t="s">
        <v>52</v>
      </c>
      <c r="G112" s="14">
        <f>G110</f>
        <v>75.86</v>
      </c>
      <c r="H112" s="12"/>
      <c r="I112" s="12">
        <f t="shared" si="68"/>
        <v>0</v>
      </c>
      <c r="J112" s="12"/>
      <c r="K112" s="12">
        <f t="shared" si="69"/>
        <v>0</v>
      </c>
      <c r="L112" s="12">
        <f t="shared" si="70"/>
        <v>0</v>
      </c>
      <c r="M112" s="12">
        <f t="shared" si="71"/>
        <v>0</v>
      </c>
    </row>
    <row r="113" spans="1:13" x14ac:dyDescent="0.25">
      <c r="A113" s="14"/>
      <c r="B113" s="31"/>
      <c r="C113" s="35"/>
      <c r="D113" s="59" t="s">
        <v>87</v>
      </c>
      <c r="E113" s="32"/>
      <c r="F113" s="11"/>
      <c r="G113" s="14"/>
      <c r="H113" s="12"/>
      <c r="I113" s="12"/>
      <c r="J113" s="12"/>
      <c r="K113" s="12"/>
      <c r="L113" s="12"/>
      <c r="M113" s="12"/>
    </row>
    <row r="114" spans="1:13" ht="30" customHeight="1" x14ac:dyDescent="0.25">
      <c r="A114" s="14">
        <v>19</v>
      </c>
      <c r="B114" s="31"/>
      <c r="C114" s="35"/>
      <c r="D114" s="45" t="s">
        <v>69</v>
      </c>
      <c r="E114" s="32"/>
      <c r="F114" s="11" t="s">
        <v>52</v>
      </c>
      <c r="G114" s="14">
        <v>4.8499999999999996</v>
      </c>
      <c r="H114" s="12"/>
      <c r="I114" s="12">
        <f t="shared" ref="I114:I117" si="72">H114*G114</f>
        <v>0</v>
      </c>
      <c r="J114" s="12"/>
      <c r="K114" s="12">
        <f t="shared" ref="K114:K117" si="73">J114*G114</f>
        <v>0</v>
      </c>
      <c r="L114" s="12">
        <f t="shared" ref="L114:L117" si="74">H114+J114</f>
        <v>0</v>
      </c>
      <c r="M114" s="12">
        <f t="shared" ref="M114:M117" si="75">I114+K114</f>
        <v>0</v>
      </c>
    </row>
    <row r="115" spans="1:13" ht="20.25" customHeight="1" x14ac:dyDescent="0.25">
      <c r="A115" s="14">
        <v>20</v>
      </c>
      <c r="B115" s="31"/>
      <c r="C115" s="35"/>
      <c r="D115" s="44" t="s">
        <v>40</v>
      </c>
      <c r="E115" s="32"/>
      <c r="F115" s="11" t="s">
        <v>52</v>
      </c>
      <c r="G115" s="14">
        <f>G114</f>
        <v>4.8499999999999996</v>
      </c>
      <c r="H115" s="12"/>
      <c r="I115" s="12">
        <f t="shared" si="72"/>
        <v>0</v>
      </c>
      <c r="J115" s="12"/>
      <c r="K115" s="12">
        <f t="shared" si="73"/>
        <v>0</v>
      </c>
      <c r="L115" s="12">
        <f t="shared" si="74"/>
        <v>0</v>
      </c>
      <c r="M115" s="12">
        <f t="shared" si="75"/>
        <v>0</v>
      </c>
    </row>
    <row r="116" spans="1:13" ht="18.75" customHeight="1" x14ac:dyDescent="0.25">
      <c r="A116" s="14">
        <v>21</v>
      </c>
      <c r="B116" s="31"/>
      <c r="C116" s="35"/>
      <c r="D116" s="45" t="s">
        <v>70</v>
      </c>
      <c r="E116" s="32"/>
      <c r="F116" s="11" t="s">
        <v>52</v>
      </c>
      <c r="G116" s="14">
        <f>G114</f>
        <v>4.8499999999999996</v>
      </c>
      <c r="H116" s="12"/>
      <c r="I116" s="12">
        <f t="shared" si="72"/>
        <v>0</v>
      </c>
      <c r="J116" s="12"/>
      <c r="K116" s="12">
        <f t="shared" si="73"/>
        <v>0</v>
      </c>
      <c r="L116" s="12">
        <f t="shared" si="74"/>
        <v>0</v>
      </c>
      <c r="M116" s="12">
        <f t="shared" si="75"/>
        <v>0</v>
      </c>
    </row>
    <row r="117" spans="1:13" ht="22.5" customHeight="1" x14ac:dyDescent="0.25">
      <c r="A117" s="14">
        <v>22</v>
      </c>
      <c r="B117" s="31"/>
      <c r="C117" s="35"/>
      <c r="D117" s="44" t="s">
        <v>39</v>
      </c>
      <c r="E117" s="32"/>
      <c r="F117" s="11" t="s">
        <v>52</v>
      </c>
      <c r="G117" s="14">
        <f>G114</f>
        <v>4.8499999999999996</v>
      </c>
      <c r="H117" s="12"/>
      <c r="I117" s="12">
        <f t="shared" si="72"/>
        <v>0</v>
      </c>
      <c r="J117" s="12"/>
      <c r="K117" s="12">
        <f t="shared" si="73"/>
        <v>0</v>
      </c>
      <c r="L117" s="12">
        <f t="shared" si="74"/>
        <v>0</v>
      </c>
      <c r="M117" s="12">
        <f t="shared" si="75"/>
        <v>0</v>
      </c>
    </row>
    <row r="118" spans="1:13" x14ac:dyDescent="0.25">
      <c r="A118" s="14"/>
      <c r="B118" s="31"/>
      <c r="C118" s="35"/>
      <c r="D118" s="61" t="s">
        <v>100</v>
      </c>
      <c r="E118" s="32"/>
      <c r="F118" s="11"/>
      <c r="G118" s="14"/>
      <c r="H118" s="12"/>
      <c r="I118" s="12"/>
      <c r="J118" s="12"/>
      <c r="K118" s="12"/>
      <c r="L118" s="12"/>
      <c r="M118" s="12"/>
    </row>
    <row r="119" spans="1:13" ht="30" customHeight="1" x14ac:dyDescent="0.25">
      <c r="A119" s="10">
        <v>23</v>
      </c>
      <c r="B119" s="31" t="s">
        <v>19</v>
      </c>
      <c r="C119" s="35" t="s">
        <v>24</v>
      </c>
      <c r="D119" s="46" t="s">
        <v>71</v>
      </c>
      <c r="E119" s="32">
        <v>100</v>
      </c>
      <c r="F119" s="11" t="s">
        <v>52</v>
      </c>
      <c r="G119" s="14">
        <v>4.34</v>
      </c>
      <c r="H119" s="12"/>
      <c r="I119" s="12">
        <f t="shared" ref="I119:I122" si="76">H119*G119</f>
        <v>0</v>
      </c>
      <c r="J119" s="12"/>
      <c r="K119" s="12">
        <f t="shared" ref="K119:K122" si="77">J119*G119</f>
        <v>0</v>
      </c>
      <c r="L119" s="12">
        <f t="shared" ref="L119:L122" si="78">H119+J119</f>
        <v>0</v>
      </c>
      <c r="M119" s="12">
        <f t="shared" ref="M119:M122" si="79">I119+K119</f>
        <v>0</v>
      </c>
    </row>
    <row r="120" spans="1:13" ht="19.5" customHeight="1" x14ac:dyDescent="0.25">
      <c r="A120" s="10">
        <v>24</v>
      </c>
      <c r="B120" s="31"/>
      <c r="C120" s="35"/>
      <c r="D120" s="44" t="s">
        <v>40</v>
      </c>
      <c r="E120" s="32"/>
      <c r="F120" s="11" t="s">
        <v>52</v>
      </c>
      <c r="G120" s="14">
        <f>G119</f>
        <v>4.34</v>
      </c>
      <c r="H120" s="12"/>
      <c r="I120" s="12">
        <f t="shared" si="76"/>
        <v>0</v>
      </c>
      <c r="J120" s="12"/>
      <c r="K120" s="12">
        <f t="shared" si="77"/>
        <v>0</v>
      </c>
      <c r="L120" s="12">
        <f t="shared" si="78"/>
        <v>0</v>
      </c>
      <c r="M120" s="12">
        <f t="shared" si="79"/>
        <v>0</v>
      </c>
    </row>
    <row r="121" spans="1:13" ht="19.5" customHeight="1" x14ac:dyDescent="0.25">
      <c r="A121" s="10">
        <v>25</v>
      </c>
      <c r="B121" s="31"/>
      <c r="C121" s="35"/>
      <c r="D121" s="45" t="s">
        <v>72</v>
      </c>
      <c r="E121" s="32"/>
      <c r="F121" s="11" t="s">
        <v>52</v>
      </c>
      <c r="G121" s="14">
        <f>G119</f>
        <v>4.34</v>
      </c>
      <c r="H121" s="12"/>
      <c r="I121" s="12">
        <f t="shared" si="76"/>
        <v>0</v>
      </c>
      <c r="J121" s="12"/>
      <c r="K121" s="12">
        <f t="shared" si="77"/>
        <v>0</v>
      </c>
      <c r="L121" s="12">
        <f t="shared" si="78"/>
        <v>0</v>
      </c>
      <c r="M121" s="12">
        <f t="shared" si="79"/>
        <v>0</v>
      </c>
    </row>
    <row r="122" spans="1:13" ht="19.5" customHeight="1" x14ac:dyDescent="0.25">
      <c r="A122" s="10">
        <v>26</v>
      </c>
      <c r="B122" s="31"/>
      <c r="C122" s="35"/>
      <c r="D122" s="44" t="s">
        <v>39</v>
      </c>
      <c r="E122" s="32"/>
      <c r="F122" s="11" t="s">
        <v>52</v>
      </c>
      <c r="G122" s="14">
        <f>G119</f>
        <v>4.34</v>
      </c>
      <c r="H122" s="12"/>
      <c r="I122" s="12">
        <f t="shared" si="76"/>
        <v>0</v>
      </c>
      <c r="J122" s="12"/>
      <c r="K122" s="12">
        <f t="shared" si="77"/>
        <v>0</v>
      </c>
      <c r="L122" s="12">
        <f t="shared" si="78"/>
        <v>0</v>
      </c>
      <c r="M122" s="12">
        <f t="shared" si="79"/>
        <v>0</v>
      </c>
    </row>
    <row r="123" spans="1:13" x14ac:dyDescent="0.25">
      <c r="A123" s="10"/>
      <c r="B123" s="31"/>
      <c r="C123" s="35"/>
      <c r="D123" s="61" t="s">
        <v>88</v>
      </c>
      <c r="E123" s="32"/>
      <c r="F123" s="11"/>
      <c r="G123" s="14"/>
      <c r="H123" s="12"/>
      <c r="I123" s="12"/>
      <c r="J123" s="12"/>
      <c r="K123" s="12"/>
      <c r="L123" s="12"/>
      <c r="M123" s="12"/>
    </row>
    <row r="124" spans="1:13" ht="18.75" customHeight="1" x14ac:dyDescent="0.25">
      <c r="A124" s="10">
        <v>27</v>
      </c>
      <c r="B124" s="31" t="s">
        <v>20</v>
      </c>
      <c r="C124" s="35" t="s">
        <v>24</v>
      </c>
      <c r="D124" s="47" t="s">
        <v>73</v>
      </c>
      <c r="E124" s="32">
        <v>120</v>
      </c>
      <c r="F124" s="11" t="s">
        <v>52</v>
      </c>
      <c r="G124" s="14">
        <v>36.83</v>
      </c>
      <c r="H124" s="12"/>
      <c r="I124" s="12">
        <f t="shared" ref="I124" si="80">H124*G124</f>
        <v>0</v>
      </c>
      <c r="J124" s="12"/>
      <c r="K124" s="12">
        <f t="shared" ref="K124" si="81">J124*G124</f>
        <v>0</v>
      </c>
      <c r="L124" s="12">
        <f t="shared" ref="L124" si="82">H124+J124</f>
        <v>0</v>
      </c>
      <c r="M124" s="12">
        <f t="shared" ref="M124" si="83">I124+K124</f>
        <v>0</v>
      </c>
    </row>
    <row r="125" spans="1:13" x14ac:dyDescent="0.25">
      <c r="A125" s="10"/>
      <c r="B125" s="31"/>
      <c r="C125" s="35"/>
      <c r="D125" s="61" t="s">
        <v>89</v>
      </c>
      <c r="E125" s="32"/>
      <c r="F125" s="11"/>
      <c r="G125" s="14"/>
      <c r="H125" s="12"/>
      <c r="I125" s="12"/>
      <c r="J125" s="12"/>
      <c r="K125" s="12"/>
      <c r="L125" s="12"/>
      <c r="M125" s="12"/>
    </row>
    <row r="126" spans="1:13" ht="18.75" customHeight="1" x14ac:dyDescent="0.25">
      <c r="A126" s="14">
        <v>28</v>
      </c>
      <c r="B126" s="31" t="s">
        <v>21</v>
      </c>
      <c r="C126" s="35" t="s">
        <v>24</v>
      </c>
      <c r="D126" s="47" t="s">
        <v>74</v>
      </c>
      <c r="E126" s="32">
        <v>35</v>
      </c>
      <c r="F126" s="11" t="s">
        <v>52</v>
      </c>
      <c r="G126" s="14">
        <v>3.68</v>
      </c>
      <c r="H126" s="12"/>
      <c r="I126" s="12">
        <f t="shared" ref="I126" si="84">H126*G126</f>
        <v>0</v>
      </c>
      <c r="J126" s="12"/>
      <c r="K126" s="12">
        <f t="shared" ref="K126" si="85">J126*G126</f>
        <v>0</v>
      </c>
      <c r="L126" s="12">
        <f t="shared" ref="L126" si="86">H126+J126</f>
        <v>0</v>
      </c>
      <c r="M126" s="12">
        <f t="shared" ref="M126" si="87">I126+K126</f>
        <v>0</v>
      </c>
    </row>
    <row r="127" spans="1:13" x14ac:dyDescent="0.25">
      <c r="A127" s="14"/>
      <c r="B127" s="31"/>
      <c r="C127" s="35"/>
      <c r="D127" s="61" t="s">
        <v>90</v>
      </c>
      <c r="E127" s="32"/>
      <c r="F127" s="11"/>
      <c r="G127" s="14"/>
      <c r="H127" s="12"/>
      <c r="I127" s="12"/>
      <c r="J127" s="12"/>
      <c r="K127" s="12"/>
      <c r="L127" s="12"/>
      <c r="M127" s="12"/>
    </row>
    <row r="128" spans="1:13" ht="20.25" customHeight="1" x14ac:dyDescent="0.25">
      <c r="A128" s="10">
        <v>29</v>
      </c>
      <c r="B128" s="31" t="s">
        <v>22</v>
      </c>
      <c r="C128" s="35" t="s">
        <v>24</v>
      </c>
      <c r="D128" s="47" t="s">
        <v>75</v>
      </c>
      <c r="E128" s="32">
        <v>55</v>
      </c>
      <c r="F128" s="11" t="s">
        <v>52</v>
      </c>
      <c r="G128" s="11">
        <v>1.59</v>
      </c>
      <c r="H128" s="12"/>
      <c r="I128" s="12">
        <f t="shared" ref="I128" si="88">H128*G128</f>
        <v>0</v>
      </c>
      <c r="J128" s="12"/>
      <c r="K128" s="12">
        <f t="shared" ref="K128" si="89">J128*G128</f>
        <v>0</v>
      </c>
      <c r="L128" s="12">
        <f t="shared" ref="L128" si="90">H128+J128</f>
        <v>0</v>
      </c>
      <c r="M128" s="12">
        <f t="shared" ref="M128" si="91">I128+K128</f>
        <v>0</v>
      </c>
    </row>
    <row r="129" spans="1:13" x14ac:dyDescent="0.25">
      <c r="A129" s="10"/>
      <c r="B129" s="31"/>
      <c r="C129" s="35"/>
      <c r="D129" s="61" t="s">
        <v>91</v>
      </c>
      <c r="E129" s="32"/>
      <c r="F129" s="11"/>
      <c r="G129" s="11"/>
      <c r="H129" s="12"/>
      <c r="I129" s="12"/>
      <c r="J129" s="12"/>
      <c r="K129" s="12"/>
      <c r="L129" s="12"/>
      <c r="M129" s="12"/>
    </row>
    <row r="130" spans="1:13" ht="30.75" customHeight="1" x14ac:dyDescent="0.25">
      <c r="A130" s="10">
        <v>30</v>
      </c>
      <c r="B130" s="31" t="s">
        <v>23</v>
      </c>
      <c r="C130" s="35" t="s">
        <v>24</v>
      </c>
      <c r="D130" s="45" t="s">
        <v>76</v>
      </c>
      <c r="E130" s="32">
        <v>80</v>
      </c>
      <c r="F130" s="11" t="s">
        <v>52</v>
      </c>
      <c r="G130" s="11">
        <v>7</v>
      </c>
      <c r="H130" s="12"/>
      <c r="I130" s="12">
        <f t="shared" ref="I130:I133" si="92">H130*G130</f>
        <v>0</v>
      </c>
      <c r="J130" s="12"/>
      <c r="K130" s="12">
        <f t="shared" ref="K130:K133" si="93">J130*G130</f>
        <v>0</v>
      </c>
      <c r="L130" s="12">
        <f t="shared" ref="L130:L133" si="94">H130+J130</f>
        <v>0</v>
      </c>
      <c r="M130" s="12">
        <f t="shared" ref="M130:M133" si="95">I130+K130</f>
        <v>0</v>
      </c>
    </row>
    <row r="131" spans="1:13" ht="19.5" customHeight="1" x14ac:dyDescent="0.25">
      <c r="A131" s="10">
        <v>31</v>
      </c>
      <c r="B131" s="31"/>
      <c r="C131" s="35"/>
      <c r="D131" s="44" t="s">
        <v>40</v>
      </c>
      <c r="E131" s="32"/>
      <c r="F131" s="11" t="s">
        <v>52</v>
      </c>
      <c r="G131" s="11">
        <v>7</v>
      </c>
      <c r="H131" s="12"/>
      <c r="I131" s="12">
        <f t="shared" si="92"/>
        <v>0</v>
      </c>
      <c r="J131" s="12"/>
      <c r="K131" s="12">
        <f t="shared" si="93"/>
        <v>0</v>
      </c>
      <c r="L131" s="12">
        <f t="shared" si="94"/>
        <v>0</v>
      </c>
      <c r="M131" s="12">
        <f t="shared" si="95"/>
        <v>0</v>
      </c>
    </row>
    <row r="132" spans="1:13" ht="18.75" customHeight="1" x14ac:dyDescent="0.25">
      <c r="A132" s="10">
        <v>32</v>
      </c>
      <c r="B132" s="31"/>
      <c r="C132" s="35"/>
      <c r="D132" s="45" t="s">
        <v>66</v>
      </c>
      <c r="E132" s="32"/>
      <c r="F132" s="11" t="s">
        <v>52</v>
      </c>
      <c r="G132" s="11">
        <v>7</v>
      </c>
      <c r="H132" s="12"/>
      <c r="I132" s="12">
        <f t="shared" si="92"/>
        <v>0</v>
      </c>
      <c r="J132" s="12"/>
      <c r="K132" s="12">
        <f t="shared" si="93"/>
        <v>0</v>
      </c>
      <c r="L132" s="12">
        <f t="shared" si="94"/>
        <v>0</v>
      </c>
      <c r="M132" s="12">
        <f t="shared" si="95"/>
        <v>0</v>
      </c>
    </row>
    <row r="133" spans="1:13" ht="21" customHeight="1" x14ac:dyDescent="0.25">
      <c r="A133" s="10">
        <v>33</v>
      </c>
      <c r="B133" s="31"/>
      <c r="C133" s="35"/>
      <c r="D133" s="44" t="s">
        <v>39</v>
      </c>
      <c r="E133" s="32"/>
      <c r="F133" s="11" t="s">
        <v>52</v>
      </c>
      <c r="G133" s="11">
        <v>7</v>
      </c>
      <c r="H133" s="12"/>
      <c r="I133" s="12">
        <f t="shared" si="92"/>
        <v>0</v>
      </c>
      <c r="J133" s="12"/>
      <c r="K133" s="12">
        <f t="shared" si="93"/>
        <v>0</v>
      </c>
      <c r="L133" s="12">
        <f t="shared" si="94"/>
        <v>0</v>
      </c>
      <c r="M133" s="12">
        <f t="shared" si="95"/>
        <v>0</v>
      </c>
    </row>
    <row r="134" spans="1:13" x14ac:dyDescent="0.25">
      <c r="A134" s="10"/>
      <c r="B134" s="31"/>
      <c r="C134" s="35"/>
      <c r="D134" s="59" t="s">
        <v>92</v>
      </c>
      <c r="E134" s="32"/>
      <c r="F134" s="11"/>
      <c r="G134" s="11"/>
      <c r="H134" s="12"/>
      <c r="I134" s="12"/>
      <c r="J134" s="12"/>
      <c r="K134" s="12"/>
      <c r="L134" s="12"/>
      <c r="M134" s="12"/>
    </row>
    <row r="135" spans="1:13" ht="33" customHeight="1" x14ac:dyDescent="0.25">
      <c r="A135" s="10">
        <v>34</v>
      </c>
      <c r="B135" s="31"/>
      <c r="C135" s="35"/>
      <c r="D135" s="46" t="s">
        <v>77</v>
      </c>
      <c r="E135" s="32"/>
      <c r="F135" s="11" t="s">
        <v>52</v>
      </c>
      <c r="G135" s="11">
        <v>6.88</v>
      </c>
      <c r="H135" s="12"/>
      <c r="I135" s="12">
        <f t="shared" ref="I135:I138" si="96">H135*G135</f>
        <v>0</v>
      </c>
      <c r="J135" s="12"/>
      <c r="K135" s="12">
        <f t="shared" ref="K135:K138" si="97">J135*G135</f>
        <v>0</v>
      </c>
      <c r="L135" s="12">
        <f t="shared" ref="L135:L138" si="98">H135+J135</f>
        <v>0</v>
      </c>
      <c r="M135" s="12">
        <f t="shared" ref="M135:M138" si="99">I135+K135</f>
        <v>0</v>
      </c>
    </row>
    <row r="136" spans="1:13" ht="24" customHeight="1" x14ac:dyDescent="0.25">
      <c r="A136" s="10">
        <v>35</v>
      </c>
      <c r="B136" s="31"/>
      <c r="C136" s="35"/>
      <c r="D136" s="47" t="s">
        <v>40</v>
      </c>
      <c r="E136" s="32"/>
      <c r="F136" s="11" t="s">
        <v>52</v>
      </c>
      <c r="G136" s="11">
        <f>G135</f>
        <v>6.88</v>
      </c>
      <c r="H136" s="12"/>
      <c r="I136" s="12">
        <f t="shared" si="96"/>
        <v>0</v>
      </c>
      <c r="J136" s="12"/>
      <c r="K136" s="12">
        <f t="shared" si="97"/>
        <v>0</v>
      </c>
      <c r="L136" s="12">
        <f t="shared" si="98"/>
        <v>0</v>
      </c>
      <c r="M136" s="12">
        <f t="shared" si="99"/>
        <v>0</v>
      </c>
    </row>
    <row r="137" spans="1:13" ht="19.5" customHeight="1" x14ac:dyDescent="0.25">
      <c r="A137" s="10">
        <v>36</v>
      </c>
      <c r="B137" s="31"/>
      <c r="C137" s="35"/>
      <c r="D137" s="47" t="s">
        <v>78</v>
      </c>
      <c r="E137" s="32"/>
      <c r="F137" s="11" t="s">
        <v>52</v>
      </c>
      <c r="G137" s="11">
        <f>G135</f>
        <v>6.88</v>
      </c>
      <c r="H137" s="12"/>
      <c r="I137" s="12">
        <f t="shared" si="96"/>
        <v>0</v>
      </c>
      <c r="J137" s="12"/>
      <c r="K137" s="12">
        <f t="shared" si="97"/>
        <v>0</v>
      </c>
      <c r="L137" s="12">
        <f t="shared" si="98"/>
        <v>0</v>
      </c>
      <c r="M137" s="12">
        <f t="shared" si="99"/>
        <v>0</v>
      </c>
    </row>
    <row r="138" spans="1:13" ht="21.75" customHeight="1" x14ac:dyDescent="0.25">
      <c r="A138" s="10">
        <v>37</v>
      </c>
      <c r="B138" s="31"/>
      <c r="C138" s="35"/>
      <c r="D138" s="44" t="s">
        <v>39</v>
      </c>
      <c r="E138" s="32"/>
      <c r="F138" s="11" t="s">
        <v>52</v>
      </c>
      <c r="G138" s="11">
        <f>G135</f>
        <v>6.88</v>
      </c>
      <c r="H138" s="12"/>
      <c r="I138" s="12">
        <f t="shared" si="96"/>
        <v>0</v>
      </c>
      <c r="J138" s="12"/>
      <c r="K138" s="12">
        <f t="shared" si="97"/>
        <v>0</v>
      </c>
      <c r="L138" s="12">
        <f t="shared" si="98"/>
        <v>0</v>
      </c>
      <c r="M138" s="12">
        <f t="shared" si="99"/>
        <v>0</v>
      </c>
    </row>
    <row r="139" spans="1:13" x14ac:dyDescent="0.25">
      <c r="A139" s="10"/>
      <c r="B139" s="38"/>
      <c r="C139" s="42"/>
      <c r="D139" s="61" t="s">
        <v>93</v>
      </c>
      <c r="E139" s="32"/>
      <c r="F139" s="11"/>
      <c r="G139" s="10"/>
      <c r="H139" s="26"/>
      <c r="I139" s="12"/>
      <c r="J139" s="26"/>
      <c r="K139" s="12"/>
      <c r="L139" s="12"/>
      <c r="M139" s="12"/>
    </row>
    <row r="140" spans="1:13" ht="28.5" customHeight="1" x14ac:dyDescent="0.25">
      <c r="A140" s="10">
        <v>38</v>
      </c>
      <c r="B140" s="92" t="s">
        <v>25</v>
      </c>
      <c r="C140" s="108" t="s">
        <v>26</v>
      </c>
      <c r="D140" s="46" t="s">
        <v>43</v>
      </c>
      <c r="E140" s="32">
        <v>60</v>
      </c>
      <c r="F140" s="11" t="s">
        <v>52</v>
      </c>
      <c r="G140" s="37">
        <v>360.17</v>
      </c>
      <c r="H140" s="15"/>
      <c r="I140" s="12">
        <f t="shared" ref="I140:I142" si="100">H140*G140</f>
        <v>0</v>
      </c>
      <c r="J140" s="26"/>
      <c r="K140" s="12">
        <f t="shared" ref="K140:K142" si="101">J140*G140</f>
        <v>0</v>
      </c>
      <c r="L140" s="12">
        <f t="shared" ref="L140:L142" si="102">H140+J140</f>
        <v>0</v>
      </c>
      <c r="M140" s="12">
        <f t="shared" ref="M140:M142" si="103">I140+K140</f>
        <v>0</v>
      </c>
    </row>
    <row r="141" spans="1:13" ht="21" customHeight="1" x14ac:dyDescent="0.25">
      <c r="A141" s="10">
        <v>39</v>
      </c>
      <c r="B141" s="93"/>
      <c r="C141" s="109"/>
      <c r="D141" s="47" t="s">
        <v>40</v>
      </c>
      <c r="E141" s="32"/>
      <c r="F141" s="11" t="s">
        <v>52</v>
      </c>
      <c r="G141" s="37">
        <f>G140</f>
        <v>360.17</v>
      </c>
      <c r="H141" s="26"/>
      <c r="I141" s="12">
        <f t="shared" si="100"/>
        <v>0</v>
      </c>
      <c r="J141" s="26"/>
      <c r="K141" s="12">
        <f t="shared" si="101"/>
        <v>0</v>
      </c>
      <c r="L141" s="12">
        <f t="shared" si="102"/>
        <v>0</v>
      </c>
      <c r="M141" s="12">
        <f t="shared" si="103"/>
        <v>0</v>
      </c>
    </row>
    <row r="142" spans="1:13" ht="19.5" customHeight="1" x14ac:dyDescent="0.25">
      <c r="A142" s="10">
        <v>40</v>
      </c>
      <c r="B142" s="94"/>
      <c r="C142" s="110"/>
      <c r="D142" s="47" t="s">
        <v>79</v>
      </c>
      <c r="E142" s="32">
        <v>35</v>
      </c>
      <c r="F142" s="11" t="s">
        <v>52</v>
      </c>
      <c r="G142" s="37">
        <f>G140</f>
        <v>360.17</v>
      </c>
      <c r="H142" s="16"/>
      <c r="I142" s="12">
        <f t="shared" si="100"/>
        <v>0</v>
      </c>
      <c r="J142" s="12"/>
      <c r="K142" s="12">
        <f t="shared" si="101"/>
        <v>0</v>
      </c>
      <c r="L142" s="12">
        <f t="shared" si="102"/>
        <v>0</v>
      </c>
      <c r="M142" s="12">
        <f t="shared" si="103"/>
        <v>0</v>
      </c>
    </row>
    <row r="143" spans="1:13" x14ac:dyDescent="0.25">
      <c r="A143" s="10"/>
      <c r="B143" s="38"/>
      <c r="C143" s="41"/>
      <c r="D143" s="61" t="s">
        <v>94</v>
      </c>
      <c r="E143" s="32"/>
      <c r="F143" s="11"/>
      <c r="G143" s="37"/>
      <c r="H143" s="16"/>
      <c r="I143" s="12"/>
      <c r="J143" s="12"/>
      <c r="K143" s="12"/>
      <c r="L143" s="12"/>
      <c r="M143" s="12"/>
    </row>
    <row r="144" spans="1:13" ht="31.5" customHeight="1" x14ac:dyDescent="0.25">
      <c r="A144" s="10">
        <v>41</v>
      </c>
      <c r="B144" s="38"/>
      <c r="C144" s="41"/>
      <c r="D144" s="46" t="s">
        <v>43</v>
      </c>
      <c r="E144" s="32">
        <v>60</v>
      </c>
      <c r="F144" s="11" t="s">
        <v>52</v>
      </c>
      <c r="G144" s="37">
        <v>50.45</v>
      </c>
      <c r="H144" s="16"/>
      <c r="I144" s="12">
        <f t="shared" ref="I144:I147" si="104">H144*G144</f>
        <v>0</v>
      </c>
      <c r="J144" s="12"/>
      <c r="K144" s="12">
        <f t="shared" ref="K144:K147" si="105">J144*G144</f>
        <v>0</v>
      </c>
      <c r="L144" s="12">
        <f t="shared" ref="L144:L147" si="106">H144+J144</f>
        <v>0</v>
      </c>
      <c r="M144" s="12">
        <f t="shared" ref="M144:M147" si="107">I144+K144</f>
        <v>0</v>
      </c>
    </row>
    <row r="145" spans="1:13" ht="20.25" customHeight="1" x14ac:dyDescent="0.25">
      <c r="A145" s="10">
        <v>42</v>
      </c>
      <c r="B145" s="38"/>
      <c r="C145" s="41"/>
      <c r="D145" s="47" t="s">
        <v>40</v>
      </c>
      <c r="E145" s="32"/>
      <c r="F145" s="11" t="s">
        <v>52</v>
      </c>
      <c r="G145" s="37">
        <f>G144</f>
        <v>50.45</v>
      </c>
      <c r="H145" s="16"/>
      <c r="I145" s="12">
        <f t="shared" si="104"/>
        <v>0</v>
      </c>
      <c r="J145" s="12"/>
      <c r="K145" s="12">
        <f t="shared" si="105"/>
        <v>0</v>
      </c>
      <c r="L145" s="12">
        <f t="shared" si="106"/>
        <v>0</v>
      </c>
      <c r="M145" s="12">
        <f t="shared" si="107"/>
        <v>0</v>
      </c>
    </row>
    <row r="146" spans="1:13" ht="19.5" customHeight="1" x14ac:dyDescent="0.25">
      <c r="A146" s="10">
        <v>43</v>
      </c>
      <c r="B146" s="38"/>
      <c r="C146" s="41"/>
      <c r="D146" s="47" t="s">
        <v>79</v>
      </c>
      <c r="E146" s="32">
        <v>35</v>
      </c>
      <c r="F146" s="11" t="s">
        <v>52</v>
      </c>
      <c r="G146" s="37">
        <f>G144</f>
        <v>50.45</v>
      </c>
      <c r="H146" s="16"/>
      <c r="I146" s="12">
        <f t="shared" si="104"/>
        <v>0</v>
      </c>
      <c r="J146" s="12"/>
      <c r="K146" s="12">
        <f t="shared" si="105"/>
        <v>0</v>
      </c>
      <c r="L146" s="12">
        <f t="shared" si="106"/>
        <v>0</v>
      </c>
      <c r="M146" s="12">
        <f t="shared" si="107"/>
        <v>0</v>
      </c>
    </row>
    <row r="147" spans="1:13" ht="18" customHeight="1" x14ac:dyDescent="0.25">
      <c r="A147" s="10">
        <v>44</v>
      </c>
      <c r="B147" s="38"/>
      <c r="C147" s="41"/>
      <c r="D147" s="44" t="s">
        <v>39</v>
      </c>
      <c r="E147" s="32"/>
      <c r="F147" s="11" t="s">
        <v>52</v>
      </c>
      <c r="G147" s="37">
        <f>G144</f>
        <v>50.45</v>
      </c>
      <c r="H147" s="16"/>
      <c r="I147" s="12">
        <f t="shared" si="104"/>
        <v>0</v>
      </c>
      <c r="J147" s="12"/>
      <c r="K147" s="12">
        <f t="shared" si="105"/>
        <v>0</v>
      </c>
      <c r="L147" s="12">
        <f t="shared" si="106"/>
        <v>0</v>
      </c>
      <c r="M147" s="12">
        <f t="shared" si="107"/>
        <v>0</v>
      </c>
    </row>
    <row r="148" spans="1:13" x14ac:dyDescent="0.25">
      <c r="A148" s="10"/>
      <c r="B148" s="38"/>
      <c r="C148" s="41"/>
      <c r="D148" s="61" t="s">
        <v>95</v>
      </c>
      <c r="E148" s="32"/>
      <c r="F148" s="11"/>
      <c r="G148" s="37"/>
      <c r="H148" s="16"/>
      <c r="I148" s="12"/>
      <c r="J148" s="12"/>
      <c r="K148" s="12"/>
      <c r="L148" s="12"/>
      <c r="M148" s="12"/>
    </row>
    <row r="149" spans="1:13" ht="18" customHeight="1" x14ac:dyDescent="0.25">
      <c r="A149" s="10">
        <v>45</v>
      </c>
      <c r="B149" s="92" t="s">
        <v>4</v>
      </c>
      <c r="C149" s="108" t="s">
        <v>27</v>
      </c>
      <c r="D149" s="47" t="s">
        <v>42</v>
      </c>
      <c r="E149" s="32">
        <v>60</v>
      </c>
      <c r="F149" s="11" t="s">
        <v>52</v>
      </c>
      <c r="G149" s="10">
        <f>960.03</f>
        <v>960.03</v>
      </c>
      <c r="H149" s="15"/>
      <c r="I149" s="12">
        <f t="shared" ref="I149:I151" si="108">H149*G149</f>
        <v>0</v>
      </c>
      <c r="J149" s="12"/>
      <c r="K149" s="12">
        <f t="shared" ref="K149:K151" si="109">J149*G149</f>
        <v>0</v>
      </c>
      <c r="L149" s="12">
        <f t="shared" ref="L149:L151" si="110">H149+J149</f>
        <v>0</v>
      </c>
      <c r="M149" s="12">
        <f t="shared" ref="M149:M151" si="111">I149+K149</f>
        <v>0</v>
      </c>
    </row>
    <row r="150" spans="1:13" ht="21.75" customHeight="1" x14ac:dyDescent="0.25">
      <c r="A150" s="10">
        <v>46</v>
      </c>
      <c r="B150" s="93"/>
      <c r="C150" s="109"/>
      <c r="D150" s="47" t="s">
        <v>40</v>
      </c>
      <c r="E150" s="32"/>
      <c r="F150" s="11" t="s">
        <v>52</v>
      </c>
      <c r="G150" s="10">
        <f>G149</f>
        <v>960.03</v>
      </c>
      <c r="H150" s="26"/>
      <c r="I150" s="12">
        <f t="shared" si="108"/>
        <v>0</v>
      </c>
      <c r="J150" s="26"/>
      <c r="K150" s="12">
        <f t="shared" si="109"/>
        <v>0</v>
      </c>
      <c r="L150" s="12">
        <f t="shared" si="110"/>
        <v>0</v>
      </c>
      <c r="M150" s="12">
        <f t="shared" si="111"/>
        <v>0</v>
      </c>
    </row>
    <row r="151" spans="1:13" ht="19.5" customHeight="1" x14ac:dyDescent="0.25">
      <c r="A151" s="10">
        <v>47</v>
      </c>
      <c r="B151" s="94"/>
      <c r="C151" s="110"/>
      <c r="D151" s="47" t="s">
        <v>45</v>
      </c>
      <c r="E151" s="32">
        <v>5</v>
      </c>
      <c r="F151" s="11" t="s">
        <v>52</v>
      </c>
      <c r="G151" s="10">
        <f>G149</f>
        <v>960.03</v>
      </c>
      <c r="H151" s="16"/>
      <c r="I151" s="12">
        <f t="shared" si="108"/>
        <v>0</v>
      </c>
      <c r="J151" s="12"/>
      <c r="K151" s="12">
        <f t="shared" si="109"/>
        <v>0</v>
      </c>
      <c r="L151" s="12">
        <f t="shared" si="110"/>
        <v>0</v>
      </c>
      <c r="M151" s="12">
        <f t="shared" si="111"/>
        <v>0</v>
      </c>
    </row>
    <row r="152" spans="1:13" x14ac:dyDescent="0.25">
      <c r="A152" s="10"/>
      <c r="B152" s="38"/>
      <c r="C152" s="40"/>
      <c r="D152" s="61" t="s">
        <v>96</v>
      </c>
      <c r="E152" s="32"/>
      <c r="F152" s="11"/>
      <c r="G152" s="10"/>
      <c r="H152" s="26"/>
      <c r="I152" s="12"/>
      <c r="J152" s="26"/>
      <c r="K152" s="12"/>
      <c r="L152" s="12"/>
      <c r="M152" s="12"/>
    </row>
    <row r="153" spans="1:13" ht="18.75" customHeight="1" x14ac:dyDescent="0.25">
      <c r="A153" s="10">
        <v>48</v>
      </c>
      <c r="B153" s="92" t="s">
        <v>28</v>
      </c>
      <c r="C153" s="95" t="s">
        <v>33</v>
      </c>
      <c r="D153" s="46" t="s">
        <v>46</v>
      </c>
      <c r="E153" s="32">
        <v>55</v>
      </c>
      <c r="F153" s="11" t="s">
        <v>52</v>
      </c>
      <c r="G153" s="10">
        <v>4500.25</v>
      </c>
      <c r="H153" s="26"/>
      <c r="I153" s="12">
        <f t="shared" ref="I153:I155" si="112">H153*G153</f>
        <v>0</v>
      </c>
      <c r="J153" s="12"/>
      <c r="K153" s="12">
        <f t="shared" ref="K153:K155" si="113">J153*G153</f>
        <v>0</v>
      </c>
      <c r="L153" s="12">
        <f t="shared" ref="L153:L155" si="114">H153+J153</f>
        <v>0</v>
      </c>
      <c r="M153" s="12">
        <f t="shared" ref="M153:M155" si="115">I153+K153</f>
        <v>0</v>
      </c>
    </row>
    <row r="154" spans="1:13" ht="16.5" customHeight="1" x14ac:dyDescent="0.25">
      <c r="A154" s="10">
        <v>49</v>
      </c>
      <c r="B154" s="93"/>
      <c r="C154" s="96"/>
      <c r="D154" s="47" t="s">
        <v>40</v>
      </c>
      <c r="E154" s="32"/>
      <c r="F154" s="11" t="s">
        <v>52</v>
      </c>
      <c r="G154" s="10">
        <f>G153</f>
        <v>4500.25</v>
      </c>
      <c r="H154" s="26"/>
      <c r="I154" s="12">
        <f t="shared" si="112"/>
        <v>0</v>
      </c>
      <c r="J154" s="26"/>
      <c r="K154" s="12">
        <f t="shared" si="113"/>
        <v>0</v>
      </c>
      <c r="L154" s="12">
        <f t="shared" si="114"/>
        <v>0</v>
      </c>
      <c r="M154" s="12">
        <f t="shared" si="115"/>
        <v>0</v>
      </c>
    </row>
    <row r="155" spans="1:13" ht="19.5" customHeight="1" x14ac:dyDescent="0.25">
      <c r="A155" s="10">
        <v>50</v>
      </c>
      <c r="B155" s="94"/>
      <c r="C155" s="97"/>
      <c r="D155" s="47" t="s">
        <v>45</v>
      </c>
      <c r="E155" s="32">
        <v>5</v>
      </c>
      <c r="F155" s="11" t="s">
        <v>52</v>
      </c>
      <c r="G155" s="10">
        <f>G153</f>
        <v>4500.25</v>
      </c>
      <c r="H155" s="16"/>
      <c r="I155" s="12">
        <f t="shared" si="112"/>
        <v>0</v>
      </c>
      <c r="J155" s="12"/>
      <c r="K155" s="12">
        <f t="shared" si="113"/>
        <v>0</v>
      </c>
      <c r="L155" s="12">
        <f t="shared" si="114"/>
        <v>0</v>
      </c>
      <c r="M155" s="12">
        <f t="shared" si="115"/>
        <v>0</v>
      </c>
    </row>
    <row r="156" spans="1:13" x14ac:dyDescent="0.25">
      <c r="A156" s="10"/>
      <c r="B156" s="38"/>
      <c r="C156" s="40"/>
      <c r="D156" s="61" t="s">
        <v>97</v>
      </c>
      <c r="E156" s="32"/>
      <c r="F156" s="11"/>
      <c r="G156" s="10"/>
      <c r="H156" s="16"/>
      <c r="I156" s="12"/>
      <c r="J156" s="12"/>
      <c r="K156" s="12"/>
      <c r="L156" s="12"/>
      <c r="M156" s="12"/>
    </row>
    <row r="157" spans="1:13" ht="16.5" customHeight="1" x14ac:dyDescent="0.25">
      <c r="A157" s="10">
        <v>51</v>
      </c>
      <c r="B157" s="92" t="s">
        <v>34</v>
      </c>
      <c r="C157" s="95" t="s">
        <v>29</v>
      </c>
      <c r="D157" s="46" t="s">
        <v>46</v>
      </c>
      <c r="E157" s="32">
        <v>55</v>
      </c>
      <c r="F157" s="11" t="s">
        <v>52</v>
      </c>
      <c r="G157" s="10">
        <v>595.89</v>
      </c>
      <c r="H157" s="26"/>
      <c r="I157" s="12">
        <f t="shared" ref="I157:I160" si="116">H157*G157</f>
        <v>0</v>
      </c>
      <c r="J157" s="12"/>
      <c r="K157" s="12">
        <f t="shared" ref="K157:K160" si="117">J157*G157</f>
        <v>0</v>
      </c>
      <c r="L157" s="12">
        <f t="shared" ref="L157:L160" si="118">H157+J157</f>
        <v>0</v>
      </c>
      <c r="M157" s="12">
        <f t="shared" ref="M157:M160" si="119">I157+K157</f>
        <v>0</v>
      </c>
    </row>
    <row r="158" spans="1:13" ht="18.75" customHeight="1" x14ac:dyDescent="0.25">
      <c r="A158" s="10">
        <v>52</v>
      </c>
      <c r="B158" s="93"/>
      <c r="C158" s="96"/>
      <c r="D158" s="47" t="s">
        <v>40</v>
      </c>
      <c r="E158" s="32"/>
      <c r="F158" s="11" t="s">
        <v>52</v>
      </c>
      <c r="G158" s="10">
        <f>G157</f>
        <v>595.89</v>
      </c>
      <c r="H158" s="26"/>
      <c r="I158" s="12">
        <f t="shared" si="116"/>
        <v>0</v>
      </c>
      <c r="J158" s="26"/>
      <c r="K158" s="12">
        <f t="shared" si="117"/>
        <v>0</v>
      </c>
      <c r="L158" s="12">
        <f t="shared" si="118"/>
        <v>0</v>
      </c>
      <c r="M158" s="12">
        <f t="shared" si="119"/>
        <v>0</v>
      </c>
    </row>
    <row r="159" spans="1:13" ht="19.5" customHeight="1" x14ac:dyDescent="0.25">
      <c r="A159" s="10">
        <v>53</v>
      </c>
      <c r="B159" s="93"/>
      <c r="C159" s="96"/>
      <c r="D159" s="47" t="s">
        <v>45</v>
      </c>
      <c r="E159" s="32">
        <v>5</v>
      </c>
      <c r="F159" s="11" t="s">
        <v>52</v>
      </c>
      <c r="G159" s="10">
        <f>G157</f>
        <v>595.89</v>
      </c>
      <c r="H159" s="16"/>
      <c r="I159" s="12">
        <f t="shared" si="116"/>
        <v>0</v>
      </c>
      <c r="J159" s="12"/>
      <c r="K159" s="12">
        <f t="shared" si="117"/>
        <v>0</v>
      </c>
      <c r="L159" s="12">
        <f t="shared" si="118"/>
        <v>0</v>
      </c>
      <c r="M159" s="12">
        <f t="shared" si="119"/>
        <v>0</v>
      </c>
    </row>
    <row r="160" spans="1:13" ht="19.5" customHeight="1" x14ac:dyDescent="0.25">
      <c r="A160" s="10">
        <v>54</v>
      </c>
      <c r="B160" s="94"/>
      <c r="C160" s="97"/>
      <c r="D160" s="47" t="s">
        <v>44</v>
      </c>
      <c r="E160" s="32"/>
      <c r="F160" s="11" t="s">
        <v>52</v>
      </c>
      <c r="G160" s="10">
        <f>G157</f>
        <v>595.89</v>
      </c>
      <c r="H160" s="26"/>
      <c r="I160" s="12">
        <f t="shared" si="116"/>
        <v>0</v>
      </c>
      <c r="J160" s="26"/>
      <c r="K160" s="12">
        <f t="shared" si="117"/>
        <v>0</v>
      </c>
      <c r="L160" s="12">
        <f t="shared" si="118"/>
        <v>0</v>
      </c>
      <c r="M160" s="12">
        <f t="shared" si="119"/>
        <v>0</v>
      </c>
    </row>
    <row r="161" spans="1:13" ht="19.5" customHeight="1" x14ac:dyDescent="0.25">
      <c r="A161" s="10"/>
      <c r="B161" s="38"/>
      <c r="C161" s="40"/>
      <c r="D161" s="60" t="s">
        <v>98</v>
      </c>
      <c r="E161" s="32"/>
      <c r="F161" s="11"/>
      <c r="G161" s="10"/>
      <c r="H161" s="16"/>
      <c r="I161" s="12"/>
      <c r="J161" s="12"/>
      <c r="K161" s="12"/>
      <c r="L161" s="12"/>
      <c r="M161" s="12"/>
    </row>
    <row r="162" spans="1:13" ht="20.25" customHeight="1" x14ac:dyDescent="0.25">
      <c r="A162" s="10">
        <v>55</v>
      </c>
      <c r="B162" s="92" t="s">
        <v>5</v>
      </c>
      <c r="C162" s="98" t="s">
        <v>31</v>
      </c>
      <c r="D162" s="46" t="s">
        <v>49</v>
      </c>
      <c r="E162" s="32">
        <v>50</v>
      </c>
      <c r="F162" s="11" t="s">
        <v>52</v>
      </c>
      <c r="G162" s="10">
        <v>23.14</v>
      </c>
      <c r="H162" s="15"/>
      <c r="I162" s="12">
        <f t="shared" ref="I162:I164" si="120">H162*G162</f>
        <v>0</v>
      </c>
      <c r="J162" s="26"/>
      <c r="K162" s="12">
        <f t="shared" ref="K162:K164" si="121">J162*G162</f>
        <v>0</v>
      </c>
      <c r="L162" s="12">
        <f t="shared" ref="L162:L164" si="122">H162+J162</f>
        <v>0</v>
      </c>
      <c r="M162" s="12">
        <f t="shared" ref="M162:M164" si="123">I162+K162</f>
        <v>0</v>
      </c>
    </row>
    <row r="163" spans="1:13" ht="20.25" customHeight="1" x14ac:dyDescent="0.25">
      <c r="A163" s="10">
        <v>56</v>
      </c>
      <c r="B163" s="93"/>
      <c r="C163" s="99"/>
      <c r="D163" s="47" t="s">
        <v>40</v>
      </c>
      <c r="E163" s="32"/>
      <c r="F163" s="11" t="s">
        <v>52</v>
      </c>
      <c r="G163" s="10">
        <f>G162</f>
        <v>23.14</v>
      </c>
      <c r="H163" s="26"/>
      <c r="I163" s="12">
        <f t="shared" si="120"/>
        <v>0</v>
      </c>
      <c r="J163" s="12"/>
      <c r="K163" s="12">
        <f t="shared" si="121"/>
        <v>0</v>
      </c>
      <c r="L163" s="12">
        <f t="shared" si="122"/>
        <v>0</v>
      </c>
      <c r="M163" s="12">
        <f t="shared" si="123"/>
        <v>0</v>
      </c>
    </row>
    <row r="164" spans="1:13" ht="18.75" customHeight="1" x14ac:dyDescent="0.25">
      <c r="A164" s="10">
        <v>57</v>
      </c>
      <c r="B164" s="94"/>
      <c r="C164" s="100"/>
      <c r="D164" s="47" t="s">
        <v>80</v>
      </c>
      <c r="E164" s="32" t="s">
        <v>30</v>
      </c>
      <c r="F164" s="11" t="s">
        <v>52</v>
      </c>
      <c r="G164" s="10">
        <f>G162</f>
        <v>23.14</v>
      </c>
      <c r="H164" s="15"/>
      <c r="I164" s="12">
        <f t="shared" si="120"/>
        <v>0</v>
      </c>
      <c r="J164" s="12"/>
      <c r="K164" s="12">
        <f t="shared" si="121"/>
        <v>0</v>
      </c>
      <c r="L164" s="12">
        <f t="shared" si="122"/>
        <v>0</v>
      </c>
      <c r="M164" s="12">
        <f t="shared" si="123"/>
        <v>0</v>
      </c>
    </row>
    <row r="165" spans="1:13" ht="18" customHeight="1" x14ac:dyDescent="0.25">
      <c r="A165" s="10"/>
      <c r="B165" s="39"/>
      <c r="C165" s="43"/>
      <c r="D165" s="61" t="s">
        <v>99</v>
      </c>
      <c r="E165" s="32"/>
      <c r="F165" s="11"/>
      <c r="G165" s="10"/>
      <c r="H165" s="15"/>
      <c r="I165" s="12"/>
      <c r="J165" s="12"/>
      <c r="K165" s="12"/>
      <c r="L165" s="12"/>
      <c r="M165" s="12"/>
    </row>
    <row r="166" spans="1:13" ht="18.75" customHeight="1" x14ac:dyDescent="0.25">
      <c r="A166" s="10">
        <v>58</v>
      </c>
      <c r="B166" s="30" t="s">
        <v>35</v>
      </c>
      <c r="C166" s="34" t="s">
        <v>32</v>
      </c>
      <c r="D166" s="46" t="s">
        <v>47</v>
      </c>
      <c r="E166" s="32">
        <v>30</v>
      </c>
      <c r="F166" s="11" t="s">
        <v>52</v>
      </c>
      <c r="G166" s="10">
        <v>327.60000000000002</v>
      </c>
      <c r="H166" s="15"/>
      <c r="I166" s="12">
        <f t="shared" ref="I166" si="124">H166*G166</f>
        <v>0</v>
      </c>
      <c r="J166" s="12"/>
      <c r="K166" s="12">
        <f t="shared" ref="K166" si="125">J166*G166</f>
        <v>0</v>
      </c>
      <c r="L166" s="12">
        <f t="shared" ref="L166" si="126">H166+J166</f>
        <v>0</v>
      </c>
      <c r="M166" s="12">
        <f t="shared" ref="M166" si="127">I166+K166</f>
        <v>0</v>
      </c>
    </row>
    <row r="167" spans="1:13" ht="18.75" x14ac:dyDescent="0.25">
      <c r="A167" s="101" t="s">
        <v>103</v>
      </c>
      <c r="B167" s="102"/>
      <c r="C167" s="102"/>
      <c r="D167" s="102"/>
      <c r="E167" s="66"/>
      <c r="F167" s="66"/>
      <c r="G167" s="67"/>
      <c r="H167" s="68"/>
      <c r="I167" s="69">
        <f>SUM(I89:I166)</f>
        <v>0</v>
      </c>
      <c r="J167" s="69"/>
      <c r="K167" s="69">
        <f>SUM(K89:K166)</f>
        <v>0</v>
      </c>
      <c r="L167" s="69"/>
      <c r="M167" s="69">
        <f>SUM(M89:M166)</f>
        <v>0</v>
      </c>
    </row>
    <row r="168" spans="1:13" ht="18.75" x14ac:dyDescent="0.25">
      <c r="A168" s="70"/>
      <c r="B168" s="71"/>
      <c r="C168" s="71"/>
      <c r="D168" s="71" t="s">
        <v>104</v>
      </c>
      <c r="E168" s="72"/>
      <c r="F168" s="72"/>
      <c r="G168" s="73"/>
      <c r="H168" s="74"/>
      <c r="I168" s="75">
        <f>I167+I86</f>
        <v>0</v>
      </c>
      <c r="J168" s="75"/>
      <c r="K168" s="75">
        <f t="shared" ref="K168:M168" si="128">K167+K86</f>
        <v>0</v>
      </c>
      <c r="L168" s="75"/>
      <c r="M168" s="75">
        <f t="shared" si="128"/>
        <v>0</v>
      </c>
    </row>
    <row r="169" spans="1:13" ht="15.75" thickBot="1" x14ac:dyDescent="0.3">
      <c r="A169" s="17"/>
      <c r="B169" s="18"/>
      <c r="C169" s="18"/>
      <c r="D169" s="48" t="s">
        <v>6</v>
      </c>
      <c r="E169" s="19"/>
      <c r="F169" s="19"/>
      <c r="G169" s="19"/>
      <c r="H169" s="20"/>
      <c r="I169" s="20"/>
      <c r="J169" s="20"/>
      <c r="K169" s="20"/>
      <c r="L169" s="20"/>
      <c r="M169" s="62">
        <f>M168/120*20</f>
        <v>0</v>
      </c>
    </row>
    <row r="170" spans="1:13" x14ac:dyDescent="0.25">
      <c r="D170" s="64"/>
      <c r="M170" s="65"/>
    </row>
    <row r="171" spans="1:13" ht="19.5" customHeight="1" x14ac:dyDescent="0.25">
      <c r="B171" s="127" t="s">
        <v>36</v>
      </c>
      <c r="C171" s="127"/>
      <c r="D171" s="127"/>
      <c r="E171" s="127"/>
      <c r="F171" s="127"/>
      <c r="G171" s="127"/>
      <c r="H171" s="127"/>
      <c r="I171" s="127"/>
      <c r="J171" s="127"/>
      <c r="K171" s="127"/>
      <c r="L171" s="127"/>
      <c r="M171" s="127"/>
    </row>
    <row r="172" spans="1:13" ht="14.25" customHeight="1" x14ac:dyDescent="0.25">
      <c r="A172" s="9"/>
      <c r="B172" s="126" t="s">
        <v>7</v>
      </c>
      <c r="C172" s="126"/>
      <c r="D172" s="90" t="s">
        <v>105</v>
      </c>
      <c r="E172" s="90"/>
      <c r="F172" s="90"/>
      <c r="G172" s="90"/>
      <c r="H172" s="90"/>
      <c r="I172" s="90"/>
      <c r="J172" s="90"/>
      <c r="K172" s="90"/>
      <c r="L172" s="90"/>
      <c r="M172" s="90"/>
    </row>
    <row r="173" spans="1:13" ht="16.5" customHeight="1" x14ac:dyDescent="0.25">
      <c r="A173" s="9"/>
      <c r="B173" s="126" t="s">
        <v>37</v>
      </c>
      <c r="C173" s="126"/>
      <c r="D173" s="90" t="s">
        <v>106</v>
      </c>
      <c r="E173" s="90"/>
      <c r="F173" s="90"/>
      <c r="G173" s="90"/>
      <c r="H173" s="90"/>
      <c r="I173" s="90"/>
      <c r="J173" s="90"/>
      <c r="K173" s="90"/>
      <c r="L173" s="90"/>
      <c r="M173" s="90"/>
    </row>
    <row r="174" spans="1:13" ht="18" customHeight="1" x14ac:dyDescent="0.25">
      <c r="A174" s="9"/>
      <c r="B174" s="21"/>
      <c r="C174" s="21"/>
      <c r="D174" s="90" t="s">
        <v>107</v>
      </c>
      <c r="E174" s="90"/>
      <c r="F174" s="90"/>
      <c r="G174" s="90"/>
      <c r="H174" s="90"/>
      <c r="I174" s="90"/>
      <c r="J174" s="90"/>
      <c r="K174" s="90"/>
      <c r="L174" s="90"/>
      <c r="M174" s="90"/>
    </row>
    <row r="175" spans="1:13" ht="19.5" customHeight="1" x14ac:dyDescent="0.25">
      <c r="A175" s="9"/>
      <c r="B175" s="21"/>
      <c r="C175" s="21"/>
      <c r="D175" s="90" t="s">
        <v>108</v>
      </c>
      <c r="E175" s="90"/>
      <c r="F175" s="90"/>
      <c r="G175" s="90"/>
      <c r="H175" s="90"/>
      <c r="I175" s="90"/>
      <c r="J175" s="90"/>
      <c r="K175" s="90"/>
      <c r="L175" s="90"/>
      <c r="M175" s="90"/>
    </row>
    <row r="176" spans="1:13" ht="15.75" x14ac:dyDescent="0.25">
      <c r="D176" s="90" t="s">
        <v>109</v>
      </c>
      <c r="E176" s="90"/>
      <c r="F176" s="90"/>
      <c r="G176" s="90"/>
      <c r="H176" s="90"/>
      <c r="I176" s="90"/>
      <c r="J176" s="90"/>
      <c r="K176" s="90"/>
      <c r="L176" s="90"/>
      <c r="M176" s="90"/>
    </row>
    <row r="177" spans="4:13" ht="15.75" x14ac:dyDescent="0.25">
      <c r="D177" s="89" t="s">
        <v>110</v>
      </c>
      <c r="E177" s="89"/>
      <c r="F177" s="89"/>
      <c r="G177" s="89"/>
      <c r="H177" s="89"/>
      <c r="I177" s="89"/>
      <c r="J177" s="89"/>
      <c r="K177" s="89"/>
      <c r="L177" s="89"/>
      <c r="M177" s="89"/>
    </row>
    <row r="178" spans="4:13" ht="36.75" customHeight="1" x14ac:dyDescent="0.25">
      <c r="D178" s="90" t="s">
        <v>111</v>
      </c>
      <c r="E178" s="90"/>
      <c r="F178" s="90"/>
      <c r="G178" s="90"/>
      <c r="H178" s="90"/>
      <c r="I178" s="90"/>
      <c r="J178" s="90"/>
      <c r="K178" s="90"/>
      <c r="L178" s="90"/>
      <c r="M178" s="90"/>
    </row>
    <row r="179" spans="4:13" ht="47.25" customHeight="1" x14ac:dyDescent="0.25">
      <c r="D179" s="90" t="s">
        <v>112</v>
      </c>
      <c r="E179" s="90"/>
      <c r="F179" s="90"/>
      <c r="G179" s="90"/>
      <c r="H179" s="90"/>
      <c r="I179" s="90"/>
      <c r="J179" s="90"/>
      <c r="K179" s="90"/>
      <c r="L179" s="90"/>
      <c r="M179" s="90"/>
    </row>
    <row r="182" spans="4:13" ht="30" customHeight="1" x14ac:dyDescent="0.25">
      <c r="J182" s="91" t="s">
        <v>55</v>
      </c>
      <c r="K182" s="91"/>
    </row>
    <row r="183" spans="4:13" x14ac:dyDescent="0.25">
      <c r="J183" s="91" t="s">
        <v>7</v>
      </c>
      <c r="K183" s="91"/>
    </row>
    <row r="184" spans="4:13" x14ac:dyDescent="0.25">
      <c r="J184" s="9" t="s">
        <v>57</v>
      </c>
    </row>
    <row r="187" spans="4:13" x14ac:dyDescent="0.25">
      <c r="J187" s="91" t="s">
        <v>58</v>
      </c>
      <c r="K187" s="91"/>
    </row>
    <row r="188" spans="4:13" x14ac:dyDescent="0.25">
      <c r="J188" s="9" t="s">
        <v>54</v>
      </c>
    </row>
  </sheetData>
  <autoFilter ref="A8:M171" xr:uid="{00000000-0009-0000-0000-000000000000}"/>
  <mergeCells count="56">
    <mergeCell ref="C81:C83"/>
    <mergeCell ref="B81:B83"/>
    <mergeCell ref="B171:M171"/>
    <mergeCell ref="A86:D86"/>
    <mergeCell ref="B140:B142"/>
    <mergeCell ref="C140:C142"/>
    <mergeCell ref="B149:B151"/>
    <mergeCell ref="C149:C151"/>
    <mergeCell ref="B153:B155"/>
    <mergeCell ref="C153:C155"/>
    <mergeCell ref="A1:M1"/>
    <mergeCell ref="B8:B11"/>
    <mergeCell ref="C8:C11"/>
    <mergeCell ref="L4:L5"/>
    <mergeCell ref="A2:M2"/>
    <mergeCell ref="A3:M3"/>
    <mergeCell ref="A4:A5"/>
    <mergeCell ref="B4:B5"/>
    <mergeCell ref="C4:C5"/>
    <mergeCell ref="D4:D5"/>
    <mergeCell ref="E4:E5"/>
    <mergeCell ref="G4:G5"/>
    <mergeCell ref="H4:I4"/>
    <mergeCell ref="J4:K4"/>
    <mergeCell ref="M4:M5"/>
    <mergeCell ref="F4:F5"/>
    <mergeCell ref="J183:K183"/>
    <mergeCell ref="J187:K187"/>
    <mergeCell ref="B6:F6"/>
    <mergeCell ref="C89:C92"/>
    <mergeCell ref="B89:B92"/>
    <mergeCell ref="C76:C79"/>
    <mergeCell ref="B76:B79"/>
    <mergeCell ref="C68:C70"/>
    <mergeCell ref="B87:F87"/>
    <mergeCell ref="C59:C61"/>
    <mergeCell ref="B59:B61"/>
    <mergeCell ref="B72:B74"/>
    <mergeCell ref="C72:C74"/>
    <mergeCell ref="B68:B70"/>
    <mergeCell ref="B172:C172"/>
    <mergeCell ref="B173:C173"/>
    <mergeCell ref="B157:B160"/>
    <mergeCell ref="C157:C160"/>
    <mergeCell ref="B162:B164"/>
    <mergeCell ref="C162:C164"/>
    <mergeCell ref="A167:D167"/>
    <mergeCell ref="D177:M177"/>
    <mergeCell ref="D178:M178"/>
    <mergeCell ref="D179:M179"/>
    <mergeCell ref="J182:K182"/>
    <mergeCell ref="D172:M172"/>
    <mergeCell ref="D173:M173"/>
    <mergeCell ref="D174:M174"/>
    <mergeCell ref="D175:M175"/>
    <mergeCell ref="D176:M176"/>
  </mergeCells>
  <pageMargins left="0.23622047244094491" right="0.23622047244094491" top="0.15748031496062992" bottom="0.15748031496062992" header="0.31496062992125984" footer="0.31496062992125984"/>
  <pageSetup paperSize="9" scale="80" fitToHeight="0" orientation="landscape" r:id="rId1"/>
  <rowBreaks count="5" manualBreakCount="5">
    <brk id="27" max="12" man="1"/>
    <brk id="57" max="12" man="1"/>
    <brk id="86" max="12" man="1"/>
    <brk id="117" max="12" man="1"/>
    <brk id="15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стяжки</vt:lpstr>
      <vt:lpstr>стяжки!Область_печати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Румянцева Елена Дмитриева</cp:lastModifiedBy>
  <cp:lastPrinted>2024-06-17T08:23:25Z</cp:lastPrinted>
  <dcterms:created xsi:type="dcterms:W3CDTF">2021-08-09T06:04:22Z</dcterms:created>
  <dcterms:modified xsi:type="dcterms:W3CDTF">2024-06-19T09:36:31Z</dcterms:modified>
</cp:coreProperties>
</file>