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Смета" sheetId="1" r:id="rId1"/>
  </sheets>
  <definedNames>
    <definedName name="_xlnm.Print_Area" localSheetId="0">Смета!$A$1:$J$43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/>
  <c r="I34"/>
  <c r="J34" s="1"/>
  <c r="I33"/>
  <c r="J33" s="1"/>
  <c r="I25"/>
  <c r="G25"/>
  <c r="G24"/>
  <c r="I21"/>
  <c r="I20"/>
  <c r="G20"/>
  <c r="I27"/>
  <c r="G27"/>
  <c r="I19"/>
  <c r="G19"/>
  <c r="J35" l="1"/>
  <c r="J25"/>
  <c r="J21"/>
  <c r="J20"/>
  <c r="J19"/>
  <c r="J27"/>
  <c r="I30"/>
  <c r="G30"/>
  <c r="I28"/>
  <c r="G28"/>
  <c r="I29"/>
  <c r="G29"/>
  <c r="I24"/>
  <c r="I26"/>
  <c r="G26"/>
  <c r="I18"/>
  <c r="G18"/>
  <c r="J18" l="1"/>
  <c r="I36"/>
  <c r="I38" s="1"/>
  <c r="G36"/>
  <c r="G38" s="1"/>
  <c r="J28"/>
  <c r="J30"/>
  <c r="J26"/>
  <c r="J29"/>
  <c r="J24"/>
  <c r="J31" l="1"/>
  <c r="J22"/>
  <c r="J36" l="1"/>
  <c r="J37" s="1"/>
  <c r="J38" s="1"/>
  <c r="J16" s="1"/>
</calcChain>
</file>

<file path=xl/sharedStrings.xml><?xml version="1.0" encoding="utf-8"?>
<sst xmlns="http://schemas.openxmlformats.org/spreadsheetml/2006/main" count="77" uniqueCount="67">
  <si>
    <t>Наименование</t>
  </si>
  <si>
    <t>Тип, марка</t>
  </si>
  <si>
    <t>Ед. изм</t>
  </si>
  <si>
    <t>Количество</t>
  </si>
  <si>
    <t>Цена материал за ед.</t>
  </si>
  <si>
    <t>Стоимость материал</t>
  </si>
  <si>
    <t>Цена работ за ед.</t>
  </si>
  <si>
    <t>Стоимость работ</t>
  </si>
  <si>
    <t>Итого</t>
  </si>
  <si>
    <t>шт</t>
  </si>
  <si>
    <t>м</t>
  </si>
  <si>
    <t>м.п.</t>
  </si>
  <si>
    <t>Генеральный директор</t>
  </si>
  <si>
    <t>СМЕТА</t>
  </si>
  <si>
    <t>Шишлов А.Б.</t>
  </si>
  <si>
    <t>Итого с учетом НДС</t>
  </si>
  <si>
    <t>ООО "МНУ 52"</t>
  </si>
  <si>
    <t xml:space="preserve"> НДС 20%</t>
  </si>
  <si>
    <t>№п.п.</t>
  </si>
  <si>
    <t>2.8</t>
  </si>
  <si>
    <t>2</t>
  </si>
  <si>
    <t>2.1</t>
  </si>
  <si>
    <t>Итого по разделу 2:</t>
  </si>
  <si>
    <t>Итого по всем разделам:</t>
  </si>
  <si>
    <t>Земляные работы</t>
  </si>
  <si>
    <t>1</t>
  </si>
  <si>
    <t>1.1</t>
  </si>
  <si>
    <t>1.2</t>
  </si>
  <si>
    <t>2.3</t>
  </si>
  <si>
    <t>2.6</t>
  </si>
  <si>
    <t>2.7</t>
  </si>
  <si>
    <t>2.9</t>
  </si>
  <si>
    <t>2.10</t>
  </si>
  <si>
    <t>Итого по разделу 1:</t>
  </si>
  <si>
    <t>Приложение №1</t>
  </si>
  <si>
    <t>к Дополнительному соглашению от "__" ________ 20__ г.</t>
  </si>
  <si>
    <t>Монтажные работы</t>
  </si>
  <si>
    <t xml:space="preserve">муфта термоусаживаемая </t>
  </si>
  <si>
    <t>Труба ПЭ100 SDR13,6</t>
  </si>
  <si>
    <t>ПЭ100 SDR13,6</t>
  </si>
  <si>
    <t>уплотнитель кабельных проходок</t>
  </si>
  <si>
    <t>УКП-130/35/300</t>
  </si>
  <si>
    <t>м3</t>
  </si>
  <si>
    <t>Заглушка для труб ПЕ</t>
  </si>
  <si>
    <t>1.3</t>
  </si>
  <si>
    <t>1.9</t>
  </si>
  <si>
    <t>муфта соеденительная для труб 160мм</t>
  </si>
  <si>
    <t>1. Место проведения работ: МО, г. Одинцово, ул.Сосновая 13.</t>
  </si>
  <si>
    <t>д.13 ЭС</t>
  </si>
  <si>
    <t>Пусконаладочные работы</t>
  </si>
  <si>
    <t>Фазировка кабельных линий</t>
  </si>
  <si>
    <t>Испытание кабелей повышенным напряжением</t>
  </si>
  <si>
    <t>3</t>
  </si>
  <si>
    <t>3.1</t>
  </si>
  <si>
    <t>3.2</t>
  </si>
  <si>
    <t>Итого по разделу 3:</t>
  </si>
  <si>
    <t>АПвПуг-10 1х240/ 70</t>
  </si>
  <si>
    <t>Кабель АПвПуг-10 1х240/ 70</t>
  </si>
  <si>
    <t>1ПКВТ-10-150/240(Б)</t>
  </si>
  <si>
    <t xml:space="preserve"> ПЗК 360</t>
  </si>
  <si>
    <t>Устройство прокола из трех труб 160мм</t>
  </si>
  <si>
    <t>Разроботка грунта вручную от РТП до БКТП</t>
  </si>
  <si>
    <t>Обратная засыпка  от РТП до БКТП</t>
  </si>
  <si>
    <t xml:space="preserve">Песок строительный </t>
  </si>
  <si>
    <t>Плитка ПЗК</t>
  </si>
  <si>
    <t xml:space="preserve">на работы по устройству КЛ-10кВ (проект ЭС) </t>
  </si>
  <si>
    <t>2. Цель проведения работ: устройство кабельных линий КЛ-10кВ внешнего электроснабжения (проект ЭС).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</si>
</sst>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3" fillId="3" borderId="20" xfId="0" applyNumberFormat="1" applyFont="1" applyFill="1" applyBorder="1" applyAlignment="1">
      <alignment vertical="center"/>
    </xf>
    <xf numFmtId="43" fontId="0" fillId="3" borderId="13" xfId="1" applyFont="1" applyFill="1" applyBorder="1" applyAlignment="1">
      <alignment vertical="center" wrapText="1"/>
    </xf>
    <xf numFmtId="43" fontId="0" fillId="3" borderId="19" xfId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NumberFormat="1" applyFont="1" applyAlignment="1">
      <alignment horizontal="left"/>
    </xf>
    <xf numFmtId="49" fontId="0" fillId="3" borderId="7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8" fillId="2" borderId="23" xfId="0" applyNumberFormat="1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9" fontId="0" fillId="3" borderId="15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right"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3" borderId="7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 wrapText="1"/>
    </xf>
    <xf numFmtId="0" fontId="0" fillId="3" borderId="18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49" fontId="0" fillId="0" borderId="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43" fontId="10" fillId="0" borderId="19" xfId="1" applyFont="1" applyBorder="1" applyAlignment="1">
      <alignment vertical="center" wrapText="1"/>
    </xf>
    <xf numFmtId="43" fontId="10" fillId="0" borderId="10" xfId="1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/>
    </xf>
    <xf numFmtId="49" fontId="0" fillId="4" borderId="7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wrapText="1"/>
    </xf>
    <xf numFmtId="43" fontId="9" fillId="4" borderId="8" xfId="1" applyFont="1" applyFill="1" applyBorder="1" applyAlignment="1">
      <alignment horizontal="center" vertical="center" wrapText="1"/>
    </xf>
    <xf numFmtId="43" fontId="10" fillId="4" borderId="8" xfId="1" applyFont="1" applyFill="1" applyBorder="1" applyAlignment="1">
      <alignment horizontal="left" vertical="center" wrapText="1"/>
    </xf>
    <xf numFmtId="4" fontId="11" fillId="4" borderId="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topLeftCell="A3" zoomScaleSheetLayoutView="100" workbookViewId="0">
      <selection activeCell="B10" sqref="B10:J10"/>
    </sheetView>
  </sheetViews>
  <sheetFormatPr defaultRowHeight="14.5"/>
  <cols>
    <col min="1" max="1" width="7.453125" style="7" customWidth="1"/>
    <col min="2" max="2" width="43.1796875" style="68" customWidth="1"/>
    <col min="3" max="3" width="22.26953125" style="68" customWidth="1"/>
    <col min="4" max="4" width="7.81640625" style="68" bestFit="1" customWidth="1"/>
    <col min="5" max="5" width="11.54296875" style="68" bestFit="1" customWidth="1"/>
    <col min="6" max="6" width="21.1796875" style="69" bestFit="1" customWidth="1"/>
    <col min="7" max="7" width="14.81640625" style="68" customWidth="1"/>
    <col min="8" max="8" width="17.453125" style="68" bestFit="1" customWidth="1"/>
    <col min="9" max="9" width="16.54296875" style="68" bestFit="1" customWidth="1"/>
    <col min="10" max="10" width="14.26953125" style="68" bestFit="1" customWidth="1"/>
    <col min="12" max="12" width="12.453125" bestFit="1" customWidth="1"/>
  </cols>
  <sheetData>
    <row r="1" spans="1:10" ht="3.75" hidden="1" customHeight="1">
      <c r="B1" s="8"/>
      <c r="C1" s="9"/>
      <c r="D1" s="9"/>
      <c r="E1" s="9"/>
      <c r="F1" s="9"/>
      <c r="G1" s="73" t="s">
        <v>34</v>
      </c>
      <c r="H1" s="73"/>
      <c r="I1" s="73"/>
      <c r="J1" s="73"/>
    </row>
    <row r="2" spans="1:10" hidden="1">
      <c r="B2" s="8"/>
      <c r="C2" s="9"/>
      <c r="D2" s="9"/>
      <c r="E2" s="9"/>
      <c r="F2" s="9"/>
      <c r="G2" s="73" t="s">
        <v>35</v>
      </c>
      <c r="H2" s="73"/>
      <c r="I2" s="73"/>
      <c r="J2" s="73"/>
    </row>
    <row r="3" spans="1:10" ht="2.25" customHeight="1">
      <c r="B3" s="8"/>
      <c r="C3" s="9"/>
      <c r="D3" s="9"/>
      <c r="E3" s="9"/>
      <c r="F3" s="9"/>
      <c r="G3" s="10"/>
      <c r="H3" s="10"/>
      <c r="I3" s="10"/>
      <c r="J3" s="10"/>
    </row>
    <row r="4" spans="1:10">
      <c r="B4" s="9"/>
      <c r="C4" s="9"/>
      <c r="D4" s="9"/>
      <c r="E4" s="9"/>
      <c r="F4" s="9"/>
      <c r="G4" s="73"/>
      <c r="H4" s="73"/>
      <c r="I4" s="73"/>
      <c r="J4" s="73"/>
    </row>
    <row r="5" spans="1:10">
      <c r="B5" s="9"/>
      <c r="C5" s="9"/>
      <c r="D5" s="9"/>
      <c r="E5" s="9"/>
      <c r="F5" s="9"/>
      <c r="G5" s="73"/>
      <c r="H5" s="73"/>
      <c r="I5" s="73"/>
      <c r="J5" s="73"/>
    </row>
    <row r="6" spans="1:10">
      <c r="B6" s="9"/>
      <c r="C6" s="9"/>
      <c r="D6" s="9"/>
      <c r="E6" s="9"/>
      <c r="F6" s="9"/>
      <c r="G6" s="73"/>
      <c r="H6" s="73"/>
      <c r="I6" s="73"/>
      <c r="J6" s="73"/>
    </row>
    <row r="7" spans="1:10" ht="15" customHeight="1">
      <c r="B7" s="9"/>
      <c r="C7" s="9"/>
      <c r="D7" s="9"/>
      <c r="E7" s="9"/>
      <c r="F7" s="9"/>
      <c r="G7" s="73"/>
      <c r="H7" s="73"/>
      <c r="I7" s="73"/>
      <c r="J7" s="73"/>
    </row>
    <row r="8" spans="1:10" ht="15.75" hidden="1" customHeight="1">
      <c r="B8" s="8"/>
      <c r="C8" s="9"/>
      <c r="D8" s="9"/>
      <c r="E8" s="9"/>
      <c r="F8" s="9"/>
      <c r="G8" s="9"/>
      <c r="H8" s="9"/>
      <c r="I8" s="9"/>
      <c r="J8" s="10"/>
    </row>
    <row r="9" spans="1:10" ht="15.75" customHeight="1">
      <c r="B9" s="75" t="s">
        <v>13</v>
      </c>
      <c r="C9" s="75"/>
      <c r="D9" s="75"/>
      <c r="E9" s="75"/>
      <c r="F9" s="75"/>
      <c r="G9" s="75"/>
      <c r="H9" s="75"/>
      <c r="I9" s="75"/>
      <c r="J9" s="75"/>
    </row>
    <row r="10" spans="1:10" ht="17.5">
      <c r="B10" s="75" t="s">
        <v>65</v>
      </c>
      <c r="C10" s="75"/>
      <c r="D10" s="75"/>
      <c r="E10" s="75"/>
      <c r="F10" s="75"/>
      <c r="G10" s="75"/>
      <c r="H10" s="75"/>
      <c r="I10" s="75"/>
      <c r="J10" s="75"/>
    </row>
    <row r="11" spans="1:10" ht="15.5">
      <c r="B11" s="74" t="s">
        <v>47</v>
      </c>
      <c r="C11" s="74"/>
      <c r="D11" s="74"/>
      <c r="E11" s="74"/>
      <c r="F11" s="74"/>
      <c r="G11" s="74"/>
      <c r="H11" s="74"/>
      <c r="I11" s="74"/>
      <c r="J11" s="74"/>
    </row>
    <row r="12" spans="1:10" ht="15.5">
      <c r="B12" s="74" t="s">
        <v>66</v>
      </c>
      <c r="C12" s="74"/>
      <c r="D12" s="74"/>
      <c r="E12" s="74"/>
      <c r="F12" s="74"/>
      <c r="G12" s="74"/>
      <c r="H12" s="74"/>
      <c r="I12" s="74"/>
      <c r="J12" s="74"/>
    </row>
    <row r="13" spans="1:10" ht="15.5"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6" thickBot="1">
      <c r="B14" s="11"/>
      <c r="C14" s="9"/>
      <c r="D14" s="9"/>
      <c r="E14" s="9"/>
      <c r="F14" s="9"/>
      <c r="G14" s="9"/>
      <c r="H14" s="9"/>
      <c r="I14" s="9"/>
      <c r="J14" s="9"/>
    </row>
    <row r="15" spans="1:10" s="2" customFormat="1" ht="31.5" customHeight="1" thickBot="1">
      <c r="A15" s="12" t="s">
        <v>18</v>
      </c>
      <c r="B15" s="13" t="s">
        <v>0</v>
      </c>
      <c r="C15" s="14" t="s">
        <v>1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I15" s="14" t="s">
        <v>7</v>
      </c>
      <c r="J15" s="15" t="s">
        <v>8</v>
      </c>
    </row>
    <row r="16" spans="1:10" s="2" customFormat="1" ht="17.25" customHeight="1" thickBot="1">
      <c r="A16" s="12"/>
      <c r="B16" s="16" t="s">
        <v>48</v>
      </c>
      <c r="C16" s="16"/>
      <c r="D16" s="16"/>
      <c r="E16" s="16"/>
      <c r="F16" s="16"/>
      <c r="G16" s="16"/>
      <c r="H16" s="16"/>
      <c r="I16" s="16"/>
      <c r="J16" s="17">
        <f>J38</f>
        <v>0</v>
      </c>
    </row>
    <row r="17" spans="1:10" s="1" customFormat="1">
      <c r="A17" s="18" t="s">
        <v>25</v>
      </c>
      <c r="B17" s="19" t="s">
        <v>24</v>
      </c>
      <c r="C17" s="20"/>
      <c r="D17" s="20"/>
      <c r="E17" s="20"/>
      <c r="F17" s="20"/>
      <c r="G17" s="20"/>
      <c r="H17" s="20"/>
      <c r="I17" s="20"/>
      <c r="J17" s="21"/>
    </row>
    <row r="18" spans="1:10" s="6" customFormat="1">
      <c r="A18" s="22" t="s">
        <v>26</v>
      </c>
      <c r="B18" s="23" t="s">
        <v>61</v>
      </c>
      <c r="C18" s="24"/>
      <c r="D18" s="25" t="s">
        <v>42</v>
      </c>
      <c r="E18" s="26">
        <v>92</v>
      </c>
      <c r="F18" s="26"/>
      <c r="G18" s="26">
        <f>E18*F18</f>
        <v>0</v>
      </c>
      <c r="H18" s="27"/>
      <c r="I18" s="26">
        <f t="shared" ref="I18:I28" si="0">E18*H18</f>
        <v>0</v>
      </c>
      <c r="J18" s="28">
        <f t="shared" ref="J18:J21" si="1">I18+G18</f>
        <v>0</v>
      </c>
    </row>
    <row r="19" spans="1:10" s="6" customFormat="1">
      <c r="A19" s="22" t="s">
        <v>27</v>
      </c>
      <c r="B19" s="23" t="s">
        <v>62</v>
      </c>
      <c r="C19" s="24"/>
      <c r="D19" s="25" t="s">
        <v>42</v>
      </c>
      <c r="E19" s="26">
        <v>92</v>
      </c>
      <c r="F19" s="26"/>
      <c r="G19" s="26">
        <f t="shared" ref="G19:G20" si="2">E19*F19</f>
        <v>0</v>
      </c>
      <c r="H19" s="27"/>
      <c r="I19" s="26">
        <f t="shared" ref="I19:I20" si="3">E19*H19</f>
        <v>0</v>
      </c>
      <c r="J19" s="28">
        <f t="shared" si="1"/>
        <v>0</v>
      </c>
    </row>
    <row r="20" spans="1:10" s="6" customFormat="1">
      <c r="A20" s="22" t="s">
        <v>44</v>
      </c>
      <c r="B20" s="23" t="s">
        <v>63</v>
      </c>
      <c r="C20" s="24"/>
      <c r="D20" s="25" t="s">
        <v>42</v>
      </c>
      <c r="E20" s="26">
        <v>31</v>
      </c>
      <c r="F20" s="26"/>
      <c r="G20" s="26">
        <f t="shared" si="2"/>
        <v>0</v>
      </c>
      <c r="H20" s="27"/>
      <c r="I20" s="26">
        <f t="shared" si="3"/>
        <v>0</v>
      </c>
      <c r="J20" s="28">
        <f t="shared" si="1"/>
        <v>0</v>
      </c>
    </row>
    <row r="21" spans="1:10" s="6" customFormat="1">
      <c r="A21" s="22" t="s">
        <v>45</v>
      </c>
      <c r="B21" s="23" t="s">
        <v>60</v>
      </c>
      <c r="C21" s="24"/>
      <c r="D21" s="25" t="s">
        <v>10</v>
      </c>
      <c r="E21" s="26">
        <v>72</v>
      </c>
      <c r="F21" s="26"/>
      <c r="G21" s="26"/>
      <c r="H21" s="27"/>
      <c r="I21" s="26">
        <f t="shared" ref="I21" si="4">E21*H21</f>
        <v>0</v>
      </c>
      <c r="J21" s="28">
        <f t="shared" si="1"/>
        <v>0</v>
      </c>
    </row>
    <row r="22" spans="1:10" s="1" customFormat="1" ht="15" thickBot="1">
      <c r="A22" s="29"/>
      <c r="B22" s="30" t="s">
        <v>33</v>
      </c>
      <c r="C22" s="31"/>
      <c r="D22" s="32"/>
      <c r="E22" s="32"/>
      <c r="F22" s="32"/>
      <c r="G22" s="32"/>
      <c r="H22" s="32"/>
      <c r="I22" s="33"/>
      <c r="J22" s="34">
        <f>SUM(J18:J21)</f>
        <v>0</v>
      </c>
    </row>
    <row r="23" spans="1:10" s="1" customFormat="1">
      <c r="A23" s="18" t="s">
        <v>20</v>
      </c>
      <c r="B23" s="35" t="s">
        <v>36</v>
      </c>
      <c r="C23" s="36"/>
      <c r="D23" s="36"/>
      <c r="E23" s="36"/>
      <c r="F23" s="36"/>
      <c r="G23" s="36"/>
      <c r="H23" s="36"/>
      <c r="I23" s="36"/>
      <c r="J23" s="37"/>
    </row>
    <row r="24" spans="1:10" s="6" customFormat="1">
      <c r="A24" s="38" t="s">
        <v>21</v>
      </c>
      <c r="B24" s="39" t="s">
        <v>57</v>
      </c>
      <c r="C24" s="40" t="s">
        <v>56</v>
      </c>
      <c r="D24" s="41" t="s">
        <v>10</v>
      </c>
      <c r="E24" s="42">
        <v>1458</v>
      </c>
      <c r="F24" s="43"/>
      <c r="G24" s="43">
        <f>F24*E24</f>
        <v>0</v>
      </c>
      <c r="H24" s="43"/>
      <c r="I24" s="43">
        <f t="shared" si="0"/>
        <v>0</v>
      </c>
      <c r="J24" s="44">
        <f t="shared" ref="J24:J28" si="5">I24+G24</f>
        <v>0</v>
      </c>
    </row>
    <row r="25" spans="1:10" s="6" customFormat="1">
      <c r="A25" s="38" t="s">
        <v>28</v>
      </c>
      <c r="B25" s="23" t="s">
        <v>37</v>
      </c>
      <c r="C25" s="24" t="s">
        <v>58</v>
      </c>
      <c r="D25" s="25" t="s">
        <v>9</v>
      </c>
      <c r="E25" s="27">
        <v>12</v>
      </c>
      <c r="F25" s="26"/>
      <c r="G25" s="26">
        <f t="shared" ref="G25" si="6">E25*F25</f>
        <v>0</v>
      </c>
      <c r="H25" s="26"/>
      <c r="I25" s="26">
        <f t="shared" ref="I25" si="7">E25*H25</f>
        <v>0</v>
      </c>
      <c r="J25" s="28">
        <f t="shared" ref="J25" si="8">I25+G25</f>
        <v>0</v>
      </c>
    </row>
    <row r="26" spans="1:10" s="6" customFormat="1">
      <c r="A26" s="38" t="s">
        <v>29</v>
      </c>
      <c r="B26" s="23" t="s">
        <v>38</v>
      </c>
      <c r="C26" s="24" t="s">
        <v>39</v>
      </c>
      <c r="D26" s="25" t="s">
        <v>10</v>
      </c>
      <c r="E26" s="26">
        <v>2190</v>
      </c>
      <c r="F26" s="26"/>
      <c r="G26" s="26">
        <f t="shared" ref="G26:G28" si="9">E26*F26</f>
        <v>0</v>
      </c>
      <c r="H26" s="26"/>
      <c r="I26" s="26">
        <f t="shared" si="0"/>
        <v>0</v>
      </c>
      <c r="J26" s="28">
        <f t="shared" si="5"/>
        <v>0</v>
      </c>
    </row>
    <row r="27" spans="1:10" s="6" customFormat="1">
      <c r="A27" s="38" t="s">
        <v>30</v>
      </c>
      <c r="B27" s="23" t="s">
        <v>40</v>
      </c>
      <c r="C27" s="24" t="s">
        <v>41</v>
      </c>
      <c r="D27" s="25" t="s">
        <v>9</v>
      </c>
      <c r="E27" s="26">
        <v>16</v>
      </c>
      <c r="F27" s="26"/>
      <c r="G27" s="26">
        <f t="shared" ref="G27" si="10">E27*F27</f>
        <v>0</v>
      </c>
      <c r="H27" s="26"/>
      <c r="I27" s="26">
        <f t="shared" ref="I27" si="11">E27*H27</f>
        <v>0</v>
      </c>
      <c r="J27" s="28">
        <f t="shared" ref="J27" si="12">I27+G27</f>
        <v>0</v>
      </c>
    </row>
    <row r="28" spans="1:10" s="6" customFormat="1">
      <c r="A28" s="38" t="s">
        <v>19</v>
      </c>
      <c r="B28" s="23" t="s">
        <v>43</v>
      </c>
      <c r="C28" s="24"/>
      <c r="D28" s="25" t="s">
        <v>9</v>
      </c>
      <c r="E28" s="26">
        <v>8</v>
      </c>
      <c r="F28" s="26"/>
      <c r="G28" s="26">
        <f t="shared" si="9"/>
        <v>0</v>
      </c>
      <c r="H28" s="26"/>
      <c r="I28" s="26">
        <f t="shared" si="0"/>
        <v>0</v>
      </c>
      <c r="J28" s="28">
        <f t="shared" si="5"/>
        <v>0</v>
      </c>
    </row>
    <row r="29" spans="1:10" s="6" customFormat="1">
      <c r="A29" s="38" t="s">
        <v>31</v>
      </c>
      <c r="B29" s="23" t="s">
        <v>46</v>
      </c>
      <c r="C29" s="24"/>
      <c r="D29" s="25" t="s">
        <v>9</v>
      </c>
      <c r="E29" s="26">
        <v>45</v>
      </c>
      <c r="F29" s="26"/>
      <c r="G29" s="26">
        <f t="shared" ref="G29:G30" si="13">E29*F29</f>
        <v>0</v>
      </c>
      <c r="H29" s="26"/>
      <c r="I29" s="26">
        <f t="shared" ref="I29:I30" si="14">E29*H29</f>
        <v>0</v>
      </c>
      <c r="J29" s="28">
        <f t="shared" ref="J29:J30" si="15">I29+G29</f>
        <v>0</v>
      </c>
    </row>
    <row r="30" spans="1:10" s="6" customFormat="1">
      <c r="A30" s="38" t="s">
        <v>32</v>
      </c>
      <c r="B30" s="23" t="s">
        <v>64</v>
      </c>
      <c r="C30" s="24" t="s">
        <v>59</v>
      </c>
      <c r="D30" s="25" t="s">
        <v>9</v>
      </c>
      <c r="E30" s="26">
        <v>88</v>
      </c>
      <c r="F30" s="26"/>
      <c r="G30" s="26">
        <f t="shared" si="13"/>
        <v>0</v>
      </c>
      <c r="H30" s="26"/>
      <c r="I30" s="26">
        <f t="shared" si="14"/>
        <v>0</v>
      </c>
      <c r="J30" s="28">
        <f t="shared" si="15"/>
        <v>0</v>
      </c>
    </row>
    <row r="31" spans="1:10" s="6" customFormat="1">
      <c r="A31" s="38"/>
      <c r="B31" s="71" t="s">
        <v>22</v>
      </c>
      <c r="C31" s="24"/>
      <c r="D31" s="25"/>
      <c r="E31" s="26"/>
      <c r="F31" s="26"/>
      <c r="G31" s="26"/>
      <c r="H31" s="26"/>
      <c r="I31" s="26"/>
      <c r="J31" s="72">
        <f>SUM(J24:J30)</f>
        <v>0</v>
      </c>
    </row>
    <row r="32" spans="1:10" s="6" customFormat="1">
      <c r="A32" s="38" t="s">
        <v>52</v>
      </c>
      <c r="B32" s="70" t="s">
        <v>49</v>
      </c>
      <c r="C32" s="24"/>
      <c r="D32" s="25"/>
      <c r="E32" s="26"/>
      <c r="F32" s="26"/>
      <c r="G32" s="26"/>
      <c r="H32" s="26"/>
      <c r="I32" s="26"/>
      <c r="J32" s="28"/>
    </row>
    <row r="33" spans="1:10" s="6" customFormat="1">
      <c r="A33" s="38" t="s">
        <v>53</v>
      </c>
      <c r="B33" s="23" t="s">
        <v>50</v>
      </c>
      <c r="C33" s="24"/>
      <c r="D33" s="25" t="s">
        <v>9</v>
      </c>
      <c r="E33" s="26">
        <v>12</v>
      </c>
      <c r="F33" s="26"/>
      <c r="G33" s="26"/>
      <c r="H33" s="26"/>
      <c r="I33" s="26">
        <f>H33*E33</f>
        <v>0</v>
      </c>
      <c r="J33" s="28">
        <f>I33+G33</f>
        <v>0</v>
      </c>
    </row>
    <row r="34" spans="1:10" s="6" customFormat="1" ht="29">
      <c r="A34" s="38" t="s">
        <v>54</v>
      </c>
      <c r="B34" s="23" t="s">
        <v>51</v>
      </c>
      <c r="C34" s="24"/>
      <c r="D34" s="25" t="s">
        <v>9</v>
      </c>
      <c r="E34" s="26">
        <v>12</v>
      </c>
      <c r="F34" s="26"/>
      <c r="G34" s="26"/>
      <c r="H34" s="26"/>
      <c r="I34" s="26">
        <f>H34*E34</f>
        <v>0</v>
      </c>
      <c r="J34" s="28">
        <f>I34+G34</f>
        <v>0</v>
      </c>
    </row>
    <row r="35" spans="1:10" ht="15" thickBot="1">
      <c r="A35" s="38"/>
      <c r="B35" s="71" t="s">
        <v>55</v>
      </c>
      <c r="C35" s="24"/>
      <c r="D35" s="25"/>
      <c r="E35" s="26"/>
      <c r="F35" s="26"/>
      <c r="G35" s="26"/>
      <c r="H35" s="26"/>
      <c r="I35" s="26">
        <f>SUM(I33:I34)</f>
        <v>0</v>
      </c>
      <c r="J35" s="72">
        <f>SUM(J33:J34)</f>
        <v>0</v>
      </c>
    </row>
    <row r="36" spans="1:10" ht="15" thickBot="1">
      <c r="A36" s="45"/>
      <c r="B36" s="46" t="s">
        <v>23</v>
      </c>
      <c r="C36" s="47"/>
      <c r="D36" s="48"/>
      <c r="E36" s="48"/>
      <c r="F36" s="48"/>
      <c r="G36" s="4">
        <f>SUM(G17:G35)</f>
        <v>0</v>
      </c>
      <c r="H36" s="5"/>
      <c r="I36" s="4">
        <f>SUM(I17:I35)</f>
        <v>0</v>
      </c>
      <c r="J36" s="3">
        <f>J35+J31+J22</f>
        <v>0</v>
      </c>
    </row>
    <row r="37" spans="1:10" ht="16" thickBot="1">
      <c r="A37" s="49"/>
      <c r="B37" s="50" t="s">
        <v>17</v>
      </c>
      <c r="C37" s="51"/>
      <c r="D37" s="51"/>
      <c r="E37" s="51"/>
      <c r="F37" s="51"/>
      <c r="G37" s="52"/>
      <c r="H37" s="52"/>
      <c r="I37" s="53"/>
      <c r="J37" s="54">
        <f>J36*20/100</f>
        <v>0</v>
      </c>
    </row>
    <row r="38" spans="1:10" ht="16" thickBot="1">
      <c r="A38" s="55"/>
      <c r="B38" s="56" t="s">
        <v>15</v>
      </c>
      <c r="C38" s="56"/>
      <c r="D38" s="56"/>
      <c r="E38" s="56"/>
      <c r="F38" s="56"/>
      <c r="G38" s="57">
        <f>G36*1.2</f>
        <v>0</v>
      </c>
      <c r="H38" s="58"/>
      <c r="I38" s="57">
        <f>I36*1.2</f>
        <v>0</v>
      </c>
      <c r="J38" s="59">
        <f>J36+J37</f>
        <v>0</v>
      </c>
    </row>
    <row r="39" spans="1:10">
      <c r="B39" s="60"/>
      <c r="C39" s="60"/>
      <c r="D39" s="60"/>
      <c r="E39" s="60"/>
      <c r="F39" s="61"/>
      <c r="G39" s="60"/>
      <c r="H39" s="60"/>
      <c r="I39" s="60"/>
      <c r="J39" s="62"/>
    </row>
    <row r="40" spans="1:10" ht="12.75" customHeight="1">
      <c r="B40" s="63" t="s">
        <v>12</v>
      </c>
      <c r="C40" s="63"/>
      <c r="D40" s="64"/>
      <c r="E40" s="64"/>
      <c r="F40" s="65"/>
      <c r="G40" s="65"/>
      <c r="H40" s="63"/>
      <c r="I40" s="63"/>
      <c r="J40" s="60"/>
    </row>
    <row r="41" spans="1:10" ht="18.5" hidden="1">
      <c r="B41" s="63" t="s">
        <v>16</v>
      </c>
      <c r="C41" s="66"/>
      <c r="D41" s="64"/>
      <c r="E41" s="64"/>
      <c r="F41" s="67"/>
      <c r="G41" s="67"/>
      <c r="H41" s="63"/>
      <c r="I41" s="67" t="s">
        <v>14</v>
      </c>
      <c r="J41" s="61"/>
    </row>
    <row r="42" spans="1:10">
      <c r="B42" s="60"/>
      <c r="C42" s="60"/>
      <c r="D42" s="60"/>
      <c r="E42" s="60" t="s">
        <v>11</v>
      </c>
      <c r="F42" s="61"/>
      <c r="G42" s="60"/>
      <c r="H42" s="60"/>
      <c r="I42" s="60"/>
      <c r="J42" s="60"/>
    </row>
    <row r="43" spans="1:10">
      <c r="B43" s="60"/>
      <c r="C43" s="60"/>
      <c r="D43" s="60"/>
      <c r="E43" s="60"/>
      <c r="F43" s="61"/>
      <c r="G43" s="60"/>
      <c r="H43" s="60"/>
      <c r="I43" s="60"/>
      <c r="J43" s="60"/>
    </row>
  </sheetData>
  <mergeCells count="11">
    <mergeCell ref="G1:J1"/>
    <mergeCell ref="B11:J11"/>
    <mergeCell ref="B12:J12"/>
    <mergeCell ref="B13:J13"/>
    <mergeCell ref="G2:J2"/>
    <mergeCell ref="B10:J10"/>
    <mergeCell ref="G4:J4"/>
    <mergeCell ref="G5:J5"/>
    <mergeCell ref="G6:J6"/>
    <mergeCell ref="G7:J7"/>
    <mergeCell ref="B9:J9"/>
  </mergeCells>
  <phoneticPr fontId="1" type="noConversion"/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prorab</dc:creator>
  <cp:lastModifiedBy>User</cp:lastModifiedBy>
  <cp:lastPrinted>2022-04-19T07:35:17Z</cp:lastPrinted>
  <dcterms:created xsi:type="dcterms:W3CDTF">2015-08-31T11:30:52Z</dcterms:created>
  <dcterms:modified xsi:type="dcterms:W3CDTF">2024-04-16T06:29:40Z</dcterms:modified>
</cp:coreProperties>
</file>