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  <c r="E21" i="1" s="1"/>
</calcChain>
</file>

<file path=xl/sharedStrings.xml><?xml version="1.0" encoding="utf-8"?>
<sst xmlns="http://schemas.openxmlformats.org/spreadsheetml/2006/main" count="216" uniqueCount="174">
  <si>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</si>
  <si>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</si>
  <si>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</si>
  <si>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</si>
  <si>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</si>
  <si>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</si>
  <si>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</si>
  <si>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</si>
  <si>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</si>
  <si>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</si>
  <si>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</si>
  <si>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</si>
  <si>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</si>
  <si>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</si>
  <si>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</si>
  <si>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</si>
  <si>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</si>
  <si>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</si>
  <si>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</si>
  <si>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</si>
  <si>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</si>
  <si>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</si>
  <si>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</si>
  <si>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</si>
  <si>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</si>
  <si>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</si>
  <si>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</si>
  <si>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</si>
  <si>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</si>
  <si>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</si>
  <si>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</si>
  <si>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</si>
  <si>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</si>
  <si>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</si>
  <si>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</si>
  <si>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</si>
  <si>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</si>
  <si>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</si>
  <si>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</si>
  <si>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</si>
  <si>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</si>
  <si>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</si>
  <si>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</si>
  <si>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</si>
  <si>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</si>
  <si>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</si>
  <si>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</si>
  <si>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</si>
  <si>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</si>
  <si>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</si>
  <si>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</si>
  <si>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</si>
  <si>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</si>
  <si>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</si>
  <si>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</si>
  <si>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</si>
  <si>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</si>
  <si>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</si>
  <si>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</si>
  <si>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</si>
  <si>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</si>
  <si>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</si>
  <si>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</si>
  <si>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</si>
  <si>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</si>
  <si>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</si>
  <si>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</si>
  <si>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</si>
  <si>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</si>
  <si>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</si>
  <si>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</si>
  <si>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</si>
  <si>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</si>
  <si>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</si>
  <si>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</si>
  <si>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</si>
  <si>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</si>
  <si>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</si>
  <si>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</si>
  <si>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</si>
  <si>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</si>
  <si>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</si>
  <si>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</si>
  <si>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</si>
  <si>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</si>
  <si>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</si>
  <si>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</si>
  <si>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</si>
  <si>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</si>
  <si>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</si>
  <si>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</si>
  <si>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</si>
  <si>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</si>
  <si>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</si>
  <si>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</si>
  <si>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</si>
  <si>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</si>
  <si>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</si>
  <si>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</si>
  <si>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</si>
  <si>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</si>
  <si>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</si>
  <si>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</si>
  <si>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</si>
  <si>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</si>
  <si>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</si>
  <si>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</si>
  <si>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</si>
  <si>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</si>
  <si>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</si>
  <si>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</si>
  <si>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</si>
  <si>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</si>
  <si>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</si>
  <si>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</si>
  <si>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</si>
  <si>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</si>
  <si>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</si>
  <si>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</si>
  <si>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</si>
  <si>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</si>
  <si>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</si>
  <si>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</si>
  <si>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</si>
  <si>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</si>
  <si>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</si>
  <si>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</si>
  <si>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</si>
  <si>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</si>
  <si>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</si>
  <si>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</si>
  <si>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</si>
  <si>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</si>
  <si>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</si>
  <si>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</si>
  <si>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</si>
  <si>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</si>
  <si>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</si>
  <si>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</si>
  <si>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</si>
  <si>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</si>
  <si>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</si>
  <si>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</si>
  <si>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</si>
  <si>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</si>
  <si>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</si>
  <si>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</si>
  <si>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</si>
  <si>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</si>
  <si>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</si>
  <si>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</si>
  <si>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</si>
  <si>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</si>
  <si>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</si>
  <si>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</si>
  <si>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</si>
  <si>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</si>
  <si>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-</t>
  </si>
  <si>
    <t xml:space="preserve"> 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</si>
  <si>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https://com.roseltorg.ru/</t>
  </si>
  <si>
    <t>https://cemros.ru/</t>
  </si>
  <si>
    <t>Сиромолот Яна Витальевна</t>
  </si>
  <si>
    <r>
      <rPr>
        <u/>
        <sz val="11"/>
        <color theme="1"/>
        <rFont val="Calibri"/>
        <family val="2"/>
        <charset val="204"/>
        <scheme val="minor"/>
      </rPr>
      <t xml:space="preserve">
 siromolot@cemros.ru</t>
    </r>
    <r>
      <rPr>
        <sz val="11"/>
        <color theme="1"/>
        <rFont val="Calibri"/>
        <family val="2"/>
        <scheme val="minor"/>
      </rPr>
      <t xml:space="preserve">
</t>
    </r>
  </si>
  <si>
    <t>Тел.+7 (4912)407132, доб 284</t>
  </si>
  <si>
    <t>Kochugov@cemros.ru</t>
  </si>
  <si>
    <t xml:space="preserve"> 
89105056911</t>
  </si>
  <si>
    <t>Кочугов Андрей Викторович</t>
  </si>
  <si>
    <t>В течение 30 календарных дней с момента подписания акта выполненных работ</t>
  </si>
  <si>
    <t>Мих-2023-393</t>
  </si>
  <si>
    <t>Оказание комплекса услуг по перевозке Самоходного Скрепера МОАЗ-60148</t>
  </si>
  <si>
    <t xml:space="preserve">Перевозка 1 единицы техники </t>
  </si>
  <si>
    <t>согласно техническому заданию</t>
  </si>
  <si>
    <t>Заявки подаются, начиная с "06"июня 2023 г. , и до 13  ч. 00 мин. «09» июня 2023 г. (по местному времени организатора закупки) 
Заявки, поступившие после окончания срока подачи заявок, не рассматриваются</t>
  </si>
  <si>
    <t>09 июня 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</si>
</sst>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sz val="12"/>
      <color rgb="FF1F497D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58">
    <xf numFmtId="0" fontId="0" fillId="0" borderId="0" xfId="0"/>
    <xf numFmtId="0" fontId="2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6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4" fillId="0" borderId="1" xfId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0" fontId="6" fillId="2" borderId="1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4" fillId="3" borderId="1" xfId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10" fillId="0" borderId="0" xfId="0" applyFont="1" applyAlignment="1">
      <alignment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wrapText="1"/>
    </xf>
    <xf numFmtId="0" fontId="6" fillId="0" borderId="2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8" fillId="2" borderId="1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 vertical="top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</cellXfs>
  <cellStyles count="4">
    <cellStyle name="Гиперссылка" xfId="1" builtinId="8"/>
    <cellStyle name="Обычный" xfId="0" builtinId="0"/>
    <cellStyle name="Обычный 2" xfId="2"/>
    <cellStyle name="Процентный 2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Kochugov@cemros.ru" TargetMode="External"/><Relationship Id="rId1" Type="http://schemas.openxmlformats.org/officeDocument/2006/relationships/hyperlink" Target="mailto:Kochugov@cemro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64"/>
  <sheetViews>
    <sheetView tabSelected="1" view="pageBreakPreview" topLeftCell="B1" zoomScale="70" zoomScaleNormal="85" zoomScaleSheetLayoutView="70" zoomScalePageLayoutView="40" workbookViewId="0">
      <selection activeCell="E7" sqref="E7"/>
    </sheetView>
  </sheetViews>
  <sheetFormatPr defaultColWidth="9.140625" defaultRowHeight="15" x14ac:dyDescent="0.25"/>
  <cols>
    <col min="1" max="1" width="9" style="19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6" customWidth="1"/>
    <col min="7" max="16384" width="9.140625" style="3"/>
  </cols>
  <sheetData>
    <row r="2" spans="1:6" ht="23.25" x14ac:dyDescent="0.25">
      <c r="A2" s="47" t="s">
        <v>68</v>
      </c>
      <c r="B2" s="47"/>
      <c r="C2" s="47"/>
      <c r="D2" s="47"/>
      <c r="E2" s="47"/>
    </row>
    <row r="3" spans="1:6" ht="23.25" x14ac:dyDescent="0.25">
      <c r="A3" s="15"/>
      <c r="B3" s="7"/>
      <c r="C3" s="7"/>
      <c r="D3" s="7"/>
      <c r="E3" s="7"/>
    </row>
    <row r="4" spans="1:6" ht="45" customHeight="1" x14ac:dyDescent="0.25">
      <c r="A4" s="18" t="s">
        <v>2</v>
      </c>
      <c r="B4" s="48" t="s">
        <v>3</v>
      </c>
      <c r="C4" s="48"/>
      <c r="D4" s="48"/>
      <c r="E4" s="10" t="s">
        <v>4</v>
      </c>
      <c r="F4" s="17"/>
    </row>
    <row r="5" spans="1:6" ht="18.75" x14ac:dyDescent="0.25">
      <c r="A5" s="38" t="s">
        <v>105</v>
      </c>
      <c r="B5" s="38"/>
      <c r="C5" s="38"/>
      <c r="D5" s="38"/>
      <c r="E5" s="38"/>
    </row>
    <row r="6" spans="1:6" ht="30.75" customHeight="1" x14ac:dyDescent="0.25">
      <c r="A6" s="14">
        <v>1</v>
      </c>
      <c r="B6" s="37" t="s">
        <v>64</v>
      </c>
      <c r="C6" s="37"/>
      <c r="D6" s="37"/>
      <c r="E6" s="20" t="s">
        <v>66</v>
      </c>
    </row>
    <row r="7" spans="1:6" ht="37.5" customHeight="1" x14ac:dyDescent="0.25">
      <c r="A7" s="14">
        <f t="shared" ref="A7:A12" si="0">A6+1</f>
        <v>2</v>
      </c>
      <c r="B7" s="37" t="s">
        <v>74</v>
      </c>
      <c r="C7" s="37"/>
      <c r="D7" s="37"/>
      <c r="E7" s="12" t="s">
        <v>169</v>
      </c>
    </row>
    <row r="8" spans="1:6" ht="24" customHeight="1" x14ac:dyDescent="0.25">
      <c r="A8" s="14">
        <f t="shared" si="0"/>
        <v>3</v>
      </c>
      <c r="B8" s="37" t="s">
        <v>5</v>
      </c>
      <c r="C8" s="37"/>
      <c r="D8" s="37"/>
      <c r="E8" s="12" t="s">
        <v>168</v>
      </c>
    </row>
    <row r="9" spans="1:6" ht="18.75" x14ac:dyDescent="0.25">
      <c r="A9" s="14">
        <f t="shared" si="0"/>
        <v>4</v>
      </c>
      <c r="B9" s="37" t="s">
        <v>76</v>
      </c>
      <c r="C9" s="37"/>
      <c r="D9" s="37"/>
      <c r="E9" s="9" t="s">
        <v>160</v>
      </c>
    </row>
    <row r="10" spans="1:6" ht="63.75" customHeight="1" x14ac:dyDescent="0.25">
      <c r="A10" s="24">
        <f t="shared" si="0"/>
        <v>5</v>
      </c>
      <c r="B10" s="37" t="s">
        <v>136</v>
      </c>
      <c r="C10" s="37"/>
      <c r="D10" s="37"/>
      <c r="E10" s="21" t="s">
        <v>137</v>
      </c>
    </row>
    <row r="11" spans="1:6" ht="83.25" customHeight="1" x14ac:dyDescent="0.3">
      <c r="A11" s="14">
        <f t="shared" si="0"/>
        <v>6</v>
      </c>
      <c r="B11" s="37" t="s">
        <v>73</v>
      </c>
      <c r="C11" s="37"/>
      <c r="D11" s="37"/>
      <c r="E11" s="31" t="s">
        <v>159</v>
      </c>
    </row>
    <row r="12" spans="1:6" ht="27" customHeight="1" x14ac:dyDescent="0.25">
      <c r="A12" s="44">
        <f t="shared" si="0"/>
        <v>7</v>
      </c>
      <c r="B12" s="44" t="s">
        <v>6</v>
      </c>
      <c r="C12" s="37" t="s">
        <v>54</v>
      </c>
      <c r="D12" s="37"/>
      <c r="E12" s="20" t="s">
        <v>10</v>
      </c>
    </row>
    <row r="13" spans="1:6" ht="45" customHeight="1" x14ac:dyDescent="0.25">
      <c r="A13" s="45"/>
      <c r="B13" s="45"/>
      <c r="C13" s="37" t="s">
        <v>55</v>
      </c>
      <c r="D13" s="37"/>
      <c r="E13" s="21" t="str">
        <f>VLOOKUP(Извещение!E12,Заказчики!A2:B27,2,FALSE)</f>
        <v>Россия,391721,Рязанская обл., Михайловский р-н,пос.Октябрьский</v>
      </c>
    </row>
    <row r="14" spans="1:6" ht="45" customHeight="1" x14ac:dyDescent="0.25">
      <c r="A14" s="45"/>
      <c r="B14" s="45"/>
      <c r="C14" s="42" t="s">
        <v>133</v>
      </c>
      <c r="D14" s="23" t="s">
        <v>57</v>
      </c>
      <c r="E14" s="12" t="s">
        <v>161</v>
      </c>
    </row>
    <row r="15" spans="1:6" ht="45" customHeight="1" x14ac:dyDescent="0.25">
      <c r="A15" s="45"/>
      <c r="B15" s="45"/>
      <c r="C15" s="42"/>
      <c r="D15" s="23" t="s">
        <v>58</v>
      </c>
      <c r="E15" s="32" t="s">
        <v>163</v>
      </c>
    </row>
    <row r="16" spans="1:6" ht="45" customHeight="1" x14ac:dyDescent="0.25">
      <c r="A16" s="45"/>
      <c r="B16" s="45"/>
      <c r="C16" s="42"/>
      <c r="D16" s="23" t="s">
        <v>62</v>
      </c>
      <c r="E16" s="33" t="s">
        <v>162</v>
      </c>
    </row>
    <row r="17" spans="1:5" ht="45" customHeight="1" x14ac:dyDescent="0.25">
      <c r="A17" s="45"/>
      <c r="B17" s="45"/>
      <c r="C17" s="42" t="s">
        <v>56</v>
      </c>
      <c r="D17" s="23" t="s">
        <v>57</v>
      </c>
      <c r="E17" s="12" t="s">
        <v>166</v>
      </c>
    </row>
    <row r="18" spans="1:5" ht="45" customHeight="1" x14ac:dyDescent="0.25">
      <c r="A18" s="45"/>
      <c r="B18" s="45"/>
      <c r="C18" s="42"/>
      <c r="D18" s="23" t="s">
        <v>58</v>
      </c>
      <c r="E18" s="12" t="s">
        <v>165</v>
      </c>
    </row>
    <row r="19" spans="1:5" ht="45" customHeight="1" x14ac:dyDescent="0.25">
      <c r="A19" s="46"/>
      <c r="B19" s="46"/>
      <c r="C19" s="42"/>
      <c r="D19" s="23" t="s">
        <v>62</v>
      </c>
      <c r="E19" s="22" t="s">
        <v>164</v>
      </c>
    </row>
    <row r="20" spans="1:5" ht="30" customHeight="1" x14ac:dyDescent="0.25">
      <c r="A20" s="44">
        <f>_ftn1+1</f>
        <v>8</v>
      </c>
      <c r="B20" s="42" t="s">
        <v>59</v>
      </c>
      <c r="C20" s="37" t="s">
        <v>54</v>
      </c>
      <c r="D20" s="37"/>
      <c r="E20" s="20" t="s">
        <v>63</v>
      </c>
    </row>
    <row r="21" spans="1:5" ht="49.5" customHeight="1" x14ac:dyDescent="0.25">
      <c r="A21" s="45"/>
      <c r="B21" s="42"/>
      <c r="C21" s="37" t="s">
        <v>55</v>
      </c>
      <c r="D21" s="37"/>
      <c r="E21" s="5" t="str">
        <f>IF(E20=Заказчики!A28,Заказчики!B28,E13)</f>
        <v>Россия,391721,Рязанская обл., Михайловский р-н,пос.Октябрьский</v>
      </c>
    </row>
    <row r="22" spans="1:5" ht="27" customHeight="1" x14ac:dyDescent="0.25">
      <c r="A22" s="45"/>
      <c r="B22" s="42"/>
      <c r="C22" s="42" t="s">
        <v>133</v>
      </c>
      <c r="D22" s="5" t="s">
        <v>57</v>
      </c>
      <c r="E22" s="12" t="s">
        <v>161</v>
      </c>
    </row>
    <row r="23" spans="1:5" ht="24" customHeight="1" x14ac:dyDescent="0.25">
      <c r="A23" s="45"/>
      <c r="B23" s="42"/>
      <c r="C23" s="42"/>
      <c r="D23" s="5" t="s">
        <v>58</v>
      </c>
      <c r="E23" s="32" t="s">
        <v>163</v>
      </c>
    </row>
    <row r="24" spans="1:5" ht="29.25" customHeight="1" x14ac:dyDescent="0.25">
      <c r="A24" s="45"/>
      <c r="B24" s="42"/>
      <c r="C24" s="42"/>
      <c r="D24" s="5" t="s">
        <v>62</v>
      </c>
      <c r="E24" s="33" t="s">
        <v>162</v>
      </c>
    </row>
    <row r="25" spans="1:5" ht="21.75" customHeight="1" x14ac:dyDescent="0.25">
      <c r="A25" s="45"/>
      <c r="B25" s="42"/>
      <c r="C25" s="42" t="s">
        <v>56</v>
      </c>
      <c r="D25" s="5" t="s">
        <v>57</v>
      </c>
      <c r="E25" s="12" t="s">
        <v>166</v>
      </c>
    </row>
    <row r="26" spans="1:5" ht="23.25" customHeight="1" x14ac:dyDescent="0.25">
      <c r="A26" s="45"/>
      <c r="B26" s="42"/>
      <c r="C26" s="42"/>
      <c r="D26" s="5" t="s">
        <v>58</v>
      </c>
      <c r="E26" s="12">
        <v>89105056911</v>
      </c>
    </row>
    <row r="27" spans="1:5" ht="30" customHeight="1" x14ac:dyDescent="0.25">
      <c r="A27" s="46"/>
      <c r="B27" s="42"/>
      <c r="C27" s="42"/>
      <c r="D27" s="5" t="s">
        <v>62</v>
      </c>
      <c r="E27" s="22" t="s">
        <v>164</v>
      </c>
    </row>
    <row r="28" spans="1:5" ht="42.75" customHeight="1" x14ac:dyDescent="0.25">
      <c r="A28" s="14">
        <f>A20+1</f>
        <v>9</v>
      </c>
      <c r="B28" s="37" t="s">
        <v>69</v>
      </c>
      <c r="C28" s="37"/>
      <c r="D28" s="37"/>
      <c r="E28" s="20" t="s">
        <v>71</v>
      </c>
    </row>
    <row r="29" spans="1:5" ht="42.75" customHeight="1" x14ac:dyDescent="0.25">
      <c r="A29" s="14">
        <f t="shared" ref="A29:A34" si="1">A28+1</f>
        <v>10</v>
      </c>
      <c r="B29" s="37" t="s">
        <v>78</v>
      </c>
      <c r="C29" s="37"/>
      <c r="D29" s="37"/>
      <c r="E29" s="20" t="s">
        <v>80</v>
      </c>
    </row>
    <row r="30" spans="1:5" ht="77.25" customHeight="1" x14ac:dyDescent="0.25">
      <c r="A30" s="14">
        <f t="shared" si="1"/>
        <v>11</v>
      </c>
      <c r="B30" s="37" t="s">
        <v>77</v>
      </c>
      <c r="C30" s="37"/>
      <c r="D30" s="37"/>
      <c r="E30" s="12" t="s">
        <v>157</v>
      </c>
    </row>
    <row r="31" spans="1:5" ht="78.75" customHeight="1" x14ac:dyDescent="0.25">
      <c r="A31" s="14">
        <f t="shared" si="1"/>
        <v>12</v>
      </c>
      <c r="B31" s="37" t="s">
        <v>83</v>
      </c>
      <c r="C31" s="37"/>
      <c r="D31" s="37"/>
      <c r="E31" s="5" t="s">
        <v>84</v>
      </c>
    </row>
    <row r="32" spans="1:5" ht="82.5" customHeight="1" x14ac:dyDescent="0.25">
      <c r="A32" s="14">
        <f t="shared" si="1"/>
        <v>13</v>
      </c>
      <c r="B32" s="37" t="s">
        <v>85</v>
      </c>
      <c r="C32" s="37"/>
      <c r="D32" s="37"/>
      <c r="E32" s="37" t="s">
        <v>88</v>
      </c>
    </row>
    <row r="33" spans="1:6" ht="97.5" customHeight="1" x14ac:dyDescent="0.25">
      <c r="A33" s="14">
        <f t="shared" si="1"/>
        <v>14</v>
      </c>
      <c r="B33" s="37" t="s">
        <v>87</v>
      </c>
      <c r="C33" s="37"/>
      <c r="D33" s="37"/>
      <c r="E33" s="37"/>
    </row>
    <row r="34" spans="1:6" ht="84" customHeight="1" x14ac:dyDescent="0.25">
      <c r="A34" s="44">
        <f t="shared" si="1"/>
        <v>15</v>
      </c>
      <c r="B34" s="44" t="s">
        <v>91</v>
      </c>
      <c r="C34" s="42" t="s">
        <v>86</v>
      </c>
      <c r="D34" s="42"/>
      <c r="E34" s="12" t="s">
        <v>170</v>
      </c>
      <c r="F34" s="43"/>
    </row>
    <row r="35" spans="1:6" ht="42.75" customHeight="1" x14ac:dyDescent="0.25">
      <c r="A35" s="45"/>
      <c r="B35" s="45"/>
      <c r="C35" s="42" t="s">
        <v>89</v>
      </c>
      <c r="D35" s="42"/>
      <c r="E35" s="12" t="s">
        <v>171</v>
      </c>
      <c r="F35" s="43"/>
    </row>
    <row r="36" spans="1:6" ht="42.75" customHeight="1" x14ac:dyDescent="0.25">
      <c r="A36" s="45"/>
      <c r="B36" s="45"/>
      <c r="C36" s="42" t="s">
        <v>90</v>
      </c>
      <c r="D36" s="42"/>
      <c r="E36" s="12" t="s">
        <v>167</v>
      </c>
      <c r="F36" s="43"/>
    </row>
    <row r="37" spans="1:6" ht="87.75" customHeight="1" x14ac:dyDescent="0.25">
      <c r="A37" s="46"/>
      <c r="B37" s="46"/>
      <c r="C37" s="42" t="s">
        <v>138</v>
      </c>
      <c r="D37" s="42"/>
      <c r="E37" s="20" t="s">
        <v>95</v>
      </c>
    </row>
    <row r="38" spans="1:6" ht="18.75" x14ac:dyDescent="0.25">
      <c r="A38" s="38" t="s">
        <v>107</v>
      </c>
      <c r="B38" s="38"/>
      <c r="C38" s="38"/>
      <c r="D38" s="38"/>
      <c r="E38" s="38"/>
    </row>
    <row r="39" spans="1:6" ht="66" customHeight="1" x14ac:dyDescent="0.25">
      <c r="A39" s="14">
        <v>15</v>
      </c>
      <c r="B39" s="37" t="s">
        <v>92</v>
      </c>
      <c r="C39" s="37"/>
      <c r="D39" s="37"/>
      <c r="E39" s="20" t="s">
        <v>135</v>
      </c>
    </row>
    <row r="40" spans="1:6" ht="205.5" customHeight="1" x14ac:dyDescent="0.25">
      <c r="A40" s="14">
        <v>16</v>
      </c>
      <c r="B40" s="37" t="s">
        <v>93</v>
      </c>
      <c r="C40" s="37"/>
      <c r="D40" s="37"/>
      <c r="E40" s="20" t="s">
        <v>158</v>
      </c>
    </row>
    <row r="41" spans="1:6" ht="42.75" customHeight="1" x14ac:dyDescent="0.25">
      <c r="A41" s="14">
        <v>17</v>
      </c>
      <c r="B41" s="37" t="s">
        <v>94</v>
      </c>
      <c r="C41" s="37"/>
      <c r="D41" s="37"/>
      <c r="E41" s="20" t="s">
        <v>96</v>
      </c>
    </row>
    <row r="42" spans="1:6" ht="42.75" customHeight="1" x14ac:dyDescent="0.25">
      <c r="A42" s="14">
        <v>18</v>
      </c>
      <c r="B42" s="37" t="s">
        <v>102</v>
      </c>
      <c r="C42" s="37"/>
      <c r="D42" s="37"/>
      <c r="E42" s="5" t="s">
        <v>95</v>
      </c>
    </row>
    <row r="43" spans="1:6" ht="42.75" customHeight="1" x14ac:dyDescent="0.25">
      <c r="A43" s="14">
        <v>19</v>
      </c>
      <c r="B43" s="37" t="s">
        <v>109</v>
      </c>
      <c r="C43" s="37"/>
      <c r="D43" s="37"/>
      <c r="E43" s="11" t="s">
        <v>95</v>
      </c>
    </row>
    <row r="44" spans="1:6" ht="18.75" x14ac:dyDescent="0.25">
      <c r="A44" s="38" t="s">
        <v>106</v>
      </c>
      <c r="B44" s="38"/>
      <c r="C44" s="38"/>
      <c r="D44" s="38"/>
      <c r="E44" s="38"/>
    </row>
    <row r="45" spans="1:6" ht="51.75" customHeight="1" x14ac:dyDescent="0.25">
      <c r="A45" s="14">
        <f>A43+1</f>
        <v>20</v>
      </c>
      <c r="B45" s="37" t="s">
        <v>99</v>
      </c>
      <c r="C45" s="37"/>
      <c r="D45" s="37"/>
      <c r="E45" s="20" t="s">
        <v>100</v>
      </c>
    </row>
    <row r="46" spans="1:6" ht="122.25" customHeight="1" x14ac:dyDescent="0.25">
      <c r="A46" s="14">
        <f>A45+1</f>
        <v>21</v>
      </c>
      <c r="B46" s="34" t="s">
        <v>98</v>
      </c>
      <c r="C46" s="35"/>
      <c r="D46" s="36"/>
      <c r="E46" s="12" t="s">
        <v>172</v>
      </c>
    </row>
    <row r="47" spans="1:6" ht="124.5" customHeight="1" x14ac:dyDescent="0.25">
      <c r="A47" s="14">
        <f>A46+1</f>
        <v>22</v>
      </c>
      <c r="B47" s="34" t="s">
        <v>140</v>
      </c>
      <c r="C47" s="35"/>
      <c r="D47" s="36"/>
      <c r="E47" s="12" t="s">
        <v>173</v>
      </c>
    </row>
    <row r="48" spans="1:6" ht="18.75" x14ac:dyDescent="0.25">
      <c r="A48" s="38" t="s">
        <v>110</v>
      </c>
      <c r="B48" s="38"/>
      <c r="C48" s="38"/>
      <c r="D48" s="38"/>
      <c r="E48" s="38"/>
    </row>
    <row r="49" spans="1:5" ht="67.5" customHeight="1" x14ac:dyDescent="0.25">
      <c r="A49" s="14">
        <f>A47+1</f>
        <v>23</v>
      </c>
      <c r="B49" s="39" t="s">
        <v>134</v>
      </c>
      <c r="C49" s="40"/>
      <c r="D49" s="40"/>
      <c r="E49" s="41"/>
    </row>
    <row r="50" spans="1:5" ht="69.75" customHeight="1" x14ac:dyDescent="0.25">
      <c r="A50" s="14">
        <f t="shared" ref="A50:A52" si="2">A49+1</f>
        <v>24</v>
      </c>
      <c r="B50" s="42" t="s">
        <v>97</v>
      </c>
      <c r="C50" s="42" t="s">
        <v>118</v>
      </c>
      <c r="D50" s="42"/>
      <c r="E50" s="5" t="s">
        <v>137</v>
      </c>
    </row>
    <row r="51" spans="1:5" ht="49.5" customHeight="1" x14ac:dyDescent="0.25">
      <c r="A51" s="14">
        <f t="shared" si="2"/>
        <v>25</v>
      </c>
      <c r="B51" s="42"/>
      <c r="C51" s="42" t="s">
        <v>119</v>
      </c>
      <c r="D51" s="42"/>
      <c r="E51" s="20" t="s">
        <v>120</v>
      </c>
    </row>
    <row r="52" spans="1:5" ht="49.5" customHeight="1" x14ac:dyDescent="0.25">
      <c r="A52" s="14">
        <f t="shared" si="2"/>
        <v>26</v>
      </c>
      <c r="B52" s="34" t="s">
        <v>139</v>
      </c>
      <c r="C52" s="35"/>
      <c r="D52" s="36"/>
      <c r="E52" s="5" t="s">
        <v>132</v>
      </c>
    </row>
    <row r="53" spans="1:5" ht="18.75" x14ac:dyDescent="0.25">
      <c r="A53" s="38" t="s">
        <v>108</v>
      </c>
      <c r="B53" s="38"/>
      <c r="C53" s="38"/>
      <c r="D53" s="38"/>
      <c r="E53" s="38"/>
    </row>
    <row r="54" spans="1:5" ht="228.75" customHeight="1" x14ac:dyDescent="0.25">
      <c r="A54" s="14">
        <f>A52+1</f>
        <v>27</v>
      </c>
      <c r="B54" s="37" t="s">
        <v>101</v>
      </c>
      <c r="C54" s="37"/>
      <c r="D54" s="37"/>
      <c r="E54" s="5" t="s">
        <v>104</v>
      </c>
    </row>
    <row r="55" spans="1:5" ht="366" customHeight="1" x14ac:dyDescent="0.25">
      <c r="A55" s="14">
        <f>A54+1</f>
        <v>28</v>
      </c>
      <c r="B55" s="37" t="s">
        <v>103</v>
      </c>
      <c r="C55" s="37"/>
      <c r="D55" s="37"/>
      <c r="E55" s="5" t="s">
        <v>117</v>
      </c>
    </row>
    <row r="56" spans="1:5" ht="52.5" customHeight="1" x14ac:dyDescent="0.25">
      <c r="A56" s="14">
        <f>A55+1</f>
        <v>29</v>
      </c>
      <c r="B56" s="37" t="s">
        <v>126</v>
      </c>
      <c r="C56" s="37"/>
      <c r="D56" s="37"/>
      <c r="E56" s="20" t="s">
        <v>128</v>
      </c>
    </row>
    <row r="57" spans="1:5" ht="72.75" customHeight="1" x14ac:dyDescent="0.25">
      <c r="A57" s="14">
        <f>A56+1</f>
        <v>30</v>
      </c>
      <c r="B57" s="37" t="s">
        <v>122</v>
      </c>
      <c r="C57" s="37"/>
      <c r="D57" s="37"/>
      <c r="E57" s="20" t="s">
        <v>124</v>
      </c>
    </row>
    <row r="58" spans="1:5" ht="18.75" x14ac:dyDescent="0.25">
      <c r="A58" s="38" t="s">
        <v>111</v>
      </c>
      <c r="B58" s="38"/>
      <c r="C58" s="38"/>
      <c r="D58" s="38"/>
      <c r="E58" s="38"/>
    </row>
    <row r="59" spans="1:5" ht="24" customHeight="1" x14ac:dyDescent="0.25">
      <c r="A59" s="14"/>
      <c r="B59" s="34" t="s">
        <v>112</v>
      </c>
      <c r="C59" s="35"/>
      <c r="D59" s="36"/>
      <c r="E59" s="13" t="s">
        <v>115</v>
      </c>
    </row>
    <row r="60" spans="1:5" ht="25.5" customHeight="1" x14ac:dyDescent="0.25">
      <c r="A60" s="14"/>
      <c r="B60" s="34" t="s">
        <v>113</v>
      </c>
      <c r="C60" s="35"/>
      <c r="D60" s="36"/>
      <c r="E60" s="13" t="s">
        <v>116</v>
      </c>
    </row>
    <row r="61" spans="1:5" ht="48" customHeight="1" x14ac:dyDescent="0.25">
      <c r="A61" s="25"/>
      <c r="B61" s="34" t="s">
        <v>114</v>
      </c>
      <c r="C61" s="35"/>
      <c r="D61" s="36"/>
      <c r="E61" s="13" t="s">
        <v>156</v>
      </c>
    </row>
    <row r="62" spans="1:5" ht="34.5" customHeight="1" x14ac:dyDescent="0.25">
      <c r="A62" s="14"/>
      <c r="B62" s="34" t="s">
        <v>129</v>
      </c>
      <c r="C62" s="35"/>
      <c r="D62" s="36"/>
      <c r="E62" s="13" t="s">
        <v>150</v>
      </c>
    </row>
    <row r="63" spans="1:5" ht="48" customHeight="1" x14ac:dyDescent="0.25">
      <c r="A63" s="25"/>
      <c r="B63" s="34" t="s">
        <v>154</v>
      </c>
      <c r="C63" s="35"/>
      <c r="D63" s="36"/>
      <c r="E63" s="13" t="s">
        <v>152</v>
      </c>
    </row>
    <row r="64" spans="1:5" ht="38.25" customHeight="1" x14ac:dyDescent="0.25">
      <c r="A64" s="25"/>
      <c r="B64" s="34" t="s">
        <v>155</v>
      </c>
      <c r="C64" s="35"/>
      <c r="D64" s="36"/>
      <c r="E64" s="13" t="s">
        <v>153</v>
      </c>
    </row>
  </sheetData>
  <mergeCells count="63">
    <mergeCell ref="B10:D10"/>
    <mergeCell ref="C14:C16"/>
    <mergeCell ref="C17:C19"/>
    <mergeCell ref="B12:B19"/>
    <mergeCell ref="B31:D31"/>
    <mergeCell ref="B28:D28"/>
    <mergeCell ref="B11:D11"/>
    <mergeCell ref="B29:D29"/>
    <mergeCell ref="B30:D30"/>
    <mergeCell ref="B32:D32"/>
    <mergeCell ref="B33:D33"/>
    <mergeCell ref="C36:D36"/>
    <mergeCell ref="A48:E48"/>
    <mergeCell ref="B47:D47"/>
    <mergeCell ref="E32:E33"/>
    <mergeCell ref="A44:E44"/>
    <mergeCell ref="B42:D42"/>
    <mergeCell ref="B45:D45"/>
    <mergeCell ref="B46:D46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A2:E2"/>
    <mergeCell ref="B8:D8"/>
    <mergeCell ref="B7:D7"/>
    <mergeCell ref="B4:D4"/>
    <mergeCell ref="B9:D9"/>
    <mergeCell ref="A5:E5"/>
    <mergeCell ref="B6:D6"/>
    <mergeCell ref="C51:D51"/>
    <mergeCell ref="B50:B51"/>
    <mergeCell ref="F34:F36"/>
    <mergeCell ref="B41:D41"/>
    <mergeCell ref="C34:D34"/>
    <mergeCell ref="C35:D35"/>
    <mergeCell ref="A38:E38"/>
    <mergeCell ref="B40:D40"/>
    <mergeCell ref="B39:D39"/>
    <mergeCell ref="C37:D37"/>
    <mergeCell ref="B34:B37"/>
    <mergeCell ref="A34:A37"/>
    <mergeCell ref="B63:D63"/>
    <mergeCell ref="B64:D64"/>
    <mergeCell ref="B43:D43"/>
    <mergeCell ref="B60:D60"/>
    <mergeCell ref="B61:D61"/>
    <mergeCell ref="B62:D62"/>
    <mergeCell ref="B52:D52"/>
    <mergeCell ref="A58:E58"/>
    <mergeCell ref="B59:D59"/>
    <mergeCell ref="B57:D57"/>
    <mergeCell ref="B56:D56"/>
    <mergeCell ref="B54:D54"/>
    <mergeCell ref="A53:E53"/>
    <mergeCell ref="B49:E49"/>
    <mergeCell ref="C50:D50"/>
    <mergeCell ref="B55:D55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9">
      <formula1>"Установлен______,Не установлен"</formula1>
    </dataValidation>
  </dataValidations>
  <hyperlinks>
    <hyperlink ref="E19" r:id="rId1"/>
    <hyperlink ref="E27" r:id="rId2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3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Заказчики!$A$2:$A$27</xm:f>
          </x14:formula1>
          <xm:sqref>E12</xm:sqref>
        </x14:dataValidation>
        <x14:dataValidation type="list" allowBlank="1" showInputMessage="1" showErrorMessage="1">
          <x14:formula1>
            <xm:f>Справочно!$C$2:$C$3</xm:f>
          </x14:formula1>
          <xm:sqref>E20</xm:sqref>
        </x14:dataValidation>
        <x14:dataValidation type="list" allowBlank="1" showInputMessage="1" showErrorMessage="1">
          <x14:formula1>
            <xm:f>Справочно!$A$7:$A$9</xm:f>
          </x14:formula1>
          <xm:sqref>E6</xm:sqref>
        </x14:dataValidation>
        <x14:dataValidation type="list" allowBlank="1" showInputMessage="1" showErrorMessage="1">
          <x14:formula1>
            <xm:f>Справочно!$A$13:$A$15</xm:f>
          </x14:formula1>
          <xm:sqref>E28</xm:sqref>
        </x14:dataValidation>
        <x14:dataValidation type="list" allowBlank="1" showInputMessage="1" showErrorMessage="1">
          <x14:formula1>
            <xm:f>Справочно!$C$13:$C$15</xm:f>
          </x14:formula1>
          <xm:sqref>E29</xm:sqref>
        </x14:dataValidation>
        <x14:dataValidation type="list" allowBlank="1" showInputMessage="1" showErrorMessage="1">
          <x14:formula1>
            <xm:f>Справочно!$E$1:$E$2</xm:f>
          </x14:formula1>
          <xm:sqref>E37:E38 E41 E44</xm:sqref>
        </x14:dataValidation>
        <x14:dataValidation type="list" allowBlank="1" showInputMessage="1" showErrorMessage="1">
          <x14:formula1>
            <xm:f>Справочно!$G$1:$G$2</xm:f>
          </x14:formula1>
          <xm:sqref>E51</xm:sqref>
        </x14:dataValidation>
        <x14:dataValidation type="list" allowBlank="1" showInputMessage="1" showErrorMessage="1">
          <x14:formula1>
            <xm:f>Справочно!$G$13:$G$15</xm:f>
          </x14:formula1>
          <xm:sqref>E57</xm:sqref>
        </x14:dataValidation>
        <x14:dataValidation type="list" errorStyle="information" allowBlank="1" showInputMessage="1" showErrorMessage="1">
          <x14:formula1>
            <xm:f>Справочно!$A$19:$A$20</xm:f>
          </x14:formula1>
          <xm:sqref>E56</xm:sqref>
        </x14:dataValidation>
        <x14:dataValidation type="list" errorStyle="warning" allowBlank="1" showInputMessage="1" showErrorMessage="1">
          <x14:formula1>
            <xm:f>Справочно!$G$21:$G$22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8"/>
      <c r="C2" s="49" t="s">
        <v>141</v>
      </c>
      <c r="D2" s="49"/>
      <c r="E2" s="49"/>
      <c r="F2" s="49"/>
      <c r="G2" s="49"/>
      <c r="H2" s="49"/>
      <c r="I2" s="49"/>
      <c r="J2" s="49"/>
      <c r="K2" s="50"/>
      <c r="L2" s="26"/>
    </row>
    <row r="3" spans="2:16384" ht="25.5" customHeight="1" x14ac:dyDescent="0.25">
      <c r="B3" s="29"/>
      <c r="C3" s="51" t="s">
        <v>142</v>
      </c>
      <c r="D3" s="51"/>
      <c r="E3" s="51"/>
      <c r="F3" s="51"/>
      <c r="G3" s="51"/>
      <c r="H3" s="51"/>
      <c r="I3" s="51"/>
      <c r="J3" s="51"/>
      <c r="K3" s="52"/>
      <c r="L3" s="2"/>
    </row>
    <row r="4" spans="2:16384" ht="35.25" customHeight="1" x14ac:dyDescent="0.25">
      <c r="B4" s="29">
        <v>1</v>
      </c>
      <c r="C4" s="53" t="s">
        <v>143</v>
      </c>
      <c r="D4" s="53"/>
      <c r="E4" s="53"/>
      <c r="F4" s="53"/>
      <c r="G4" s="53"/>
      <c r="H4" s="53"/>
      <c r="I4" s="53"/>
      <c r="J4" s="53"/>
      <c r="K4" s="54"/>
      <c r="L4" s="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  <c r="XFD4" s="27"/>
    </row>
    <row r="5" spans="2:16384" ht="34.5" customHeight="1" x14ac:dyDescent="0.25">
      <c r="B5" s="29">
        <v>2</v>
      </c>
      <c r="C5" s="53" t="s">
        <v>144</v>
      </c>
      <c r="D5" s="53"/>
      <c r="E5" s="53"/>
      <c r="F5" s="53"/>
      <c r="G5" s="53"/>
      <c r="H5" s="53"/>
      <c r="I5" s="53"/>
      <c r="J5" s="53"/>
      <c r="K5" s="54"/>
      <c r="L5" s="2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7"/>
    </row>
    <row r="6" spans="2:16384" ht="34.5" customHeight="1" x14ac:dyDescent="0.25">
      <c r="B6" s="29">
        <v>3</v>
      </c>
      <c r="C6" s="53" t="s">
        <v>145</v>
      </c>
      <c r="D6" s="53"/>
      <c r="E6" s="53"/>
      <c r="F6" s="53"/>
      <c r="G6" s="53"/>
      <c r="H6" s="53"/>
      <c r="I6" s="53"/>
      <c r="J6" s="53"/>
      <c r="K6" s="54"/>
      <c r="L6" s="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pans="2:16384" ht="72.75" customHeight="1" x14ac:dyDescent="0.25">
      <c r="B7" s="29">
        <v>4</v>
      </c>
      <c r="C7" s="53" t="s">
        <v>151</v>
      </c>
      <c r="D7" s="53"/>
      <c r="E7" s="53"/>
      <c r="F7" s="53"/>
      <c r="G7" s="53"/>
      <c r="H7" s="53"/>
      <c r="I7" s="53"/>
      <c r="J7" s="53"/>
      <c r="K7" s="54"/>
      <c r="L7" s="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pans="2:16384" ht="81" customHeight="1" x14ac:dyDescent="0.25">
      <c r="B8" s="29">
        <v>5</v>
      </c>
      <c r="C8" s="53" t="s">
        <v>148</v>
      </c>
      <c r="D8" s="53"/>
      <c r="E8" s="53"/>
      <c r="F8" s="53"/>
      <c r="G8" s="53"/>
      <c r="H8" s="53"/>
      <c r="I8" s="53"/>
      <c r="J8" s="53"/>
      <c r="K8" s="54"/>
      <c r="L8" s="2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pans="2:16384" ht="36" customHeight="1" x14ac:dyDescent="0.25">
      <c r="B9" s="29">
        <v>6</v>
      </c>
      <c r="C9" s="53" t="s">
        <v>146</v>
      </c>
      <c r="D9" s="53"/>
      <c r="E9" s="53"/>
      <c r="F9" s="53"/>
      <c r="G9" s="53"/>
      <c r="H9" s="53"/>
      <c r="I9" s="53"/>
      <c r="J9" s="53"/>
      <c r="K9" s="54"/>
      <c r="L9" s="2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  <c r="XFD9" s="27"/>
    </row>
    <row r="10" spans="2:16384" ht="29.25" customHeight="1" x14ac:dyDescent="0.25">
      <c r="B10" s="29">
        <v>7</v>
      </c>
      <c r="C10" s="53" t="s">
        <v>149</v>
      </c>
      <c r="D10" s="53"/>
      <c r="E10" s="53"/>
      <c r="F10" s="53"/>
      <c r="G10" s="53"/>
      <c r="H10" s="53"/>
      <c r="I10" s="53"/>
      <c r="J10" s="53"/>
      <c r="K10" s="54"/>
      <c r="L10" s="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  <c r="XFD10" s="27"/>
    </row>
    <row r="11" spans="2:16384" ht="53.25" customHeight="1" thickBot="1" x14ac:dyDescent="0.3">
      <c r="B11" s="30">
        <v>8</v>
      </c>
      <c r="C11" s="55" t="s">
        <v>147</v>
      </c>
      <c r="D11" s="55"/>
      <c r="E11" s="55"/>
      <c r="F11" s="55"/>
      <c r="G11" s="55"/>
      <c r="H11" s="55"/>
      <c r="I11" s="55"/>
      <c r="J11" s="55"/>
      <c r="K11" s="56"/>
      <c r="L11" s="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2:16384" x14ac:dyDescent="0.25">
      <c r="C12" s="57"/>
      <c r="D12" s="57"/>
      <c r="E12" s="57"/>
      <c r="F12" s="57"/>
      <c r="G12" s="57"/>
      <c r="H12" s="57"/>
      <c r="I12" s="57"/>
      <c r="J12" s="57"/>
      <c r="K12" s="57"/>
      <c r="L12" s="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  <c r="XFD12" s="27"/>
    </row>
  </sheetData>
  <mergeCells count="11">
    <mergeCell ref="C11:K11"/>
    <mergeCell ref="C12:K12"/>
    <mergeCell ref="C8:K8"/>
    <mergeCell ref="C7:K7"/>
    <mergeCell ref="C9:K9"/>
    <mergeCell ref="C10:K10"/>
    <mergeCell ref="C2:K2"/>
    <mergeCell ref="C3:K3"/>
    <mergeCell ref="C4:K4"/>
    <mergeCell ref="C5:K5"/>
    <mergeCell ref="C6:K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95</v>
      </c>
      <c r="G1" t="s">
        <v>120</v>
      </c>
    </row>
    <row r="2" spans="1:7" ht="32.25" customHeight="1" x14ac:dyDescent="0.25">
      <c r="A2" t="s">
        <v>65</v>
      </c>
      <c r="C2" s="2" t="s">
        <v>63</v>
      </c>
      <c r="E2" t="s">
        <v>96</v>
      </c>
      <c r="G2" t="s">
        <v>121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79</v>
      </c>
    </row>
    <row r="13" spans="1:7" ht="30" x14ac:dyDescent="0.25">
      <c r="A13" s="8" t="s">
        <v>71</v>
      </c>
      <c r="C13" s="8" t="s">
        <v>80</v>
      </c>
      <c r="G13" s="8" t="s">
        <v>123</v>
      </c>
    </row>
    <row r="14" spans="1:7" ht="90" x14ac:dyDescent="0.25">
      <c r="A14" s="8" t="s">
        <v>72</v>
      </c>
      <c r="C14" s="8" t="s">
        <v>81</v>
      </c>
      <c r="G14" s="8" t="s">
        <v>124</v>
      </c>
    </row>
    <row r="15" spans="1:7" ht="75" x14ac:dyDescent="0.25">
      <c r="A15" s="8" t="s">
        <v>70</v>
      </c>
      <c r="C15" s="8" t="s">
        <v>82</v>
      </c>
      <c r="G15" s="8" t="s">
        <v>125</v>
      </c>
    </row>
    <row r="18" spans="1:7" x14ac:dyDescent="0.25">
      <c r="G18" t="s">
        <v>75</v>
      </c>
    </row>
    <row r="19" spans="1:7" x14ac:dyDescent="0.25">
      <c r="A19" t="s">
        <v>127</v>
      </c>
      <c r="G19" t="s">
        <v>130</v>
      </c>
    </row>
    <row r="20" spans="1:7" x14ac:dyDescent="0.25">
      <c r="A20" t="s">
        <v>128</v>
      </c>
    </row>
    <row r="21" spans="1:7" x14ac:dyDescent="0.25">
      <c r="G21" t="s">
        <v>100</v>
      </c>
    </row>
    <row r="22" spans="1:7" x14ac:dyDescent="0.25">
      <c r="G22" t="s">
        <v>131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2023-06-06T10:28:09Z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