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ДВ" sheetId="1" r:id="rId1"/>
    <sheet name="Ориентировочная цена" sheetId="2" r:id="rId2"/>
  </sheets>
  <definedNames>
    <definedName name="_xlnm.Print_Area" localSheetId="0">ДВ!$A$1:$D$37</definedName>
  </definedNames>
  <calcPr calcId="162913"/>
</workbook>
</file>

<file path=xl/calcChain.xml><?xml version="1.0" encoding="utf-8"?>
<calcChain xmlns="http://schemas.openxmlformats.org/spreadsheetml/2006/main">
  <c r="E4" i="2" l="1"/>
  <c r="D6" i="2" l="1"/>
  <c r="G6" i="2" s="1"/>
  <c r="D4" i="2"/>
  <c r="D12" i="2" s="1"/>
  <c r="G12" i="2" s="1"/>
  <c r="G4" i="2" l="1"/>
  <c r="D10" i="2"/>
  <c r="G10" i="2" s="1"/>
  <c r="D8" i="2"/>
  <c r="G8" i="2" s="1"/>
  <c r="G14" i="2" l="1"/>
  <c r="G16" i="2"/>
  <c r="G18" i="2" l="1"/>
  <c r="G19" i="2" s="1"/>
</calcChain>
</file>

<file path=xl/sharedStrings.xml><?xml version="1.0" encoding="utf-8"?>
<sst xmlns="http://schemas.openxmlformats.org/spreadsheetml/2006/main" count="45" uniqueCount="43">
  <si>
    <t xml:space="preserve">Заказчик: ПАО "ЧКПЗ" </t>
  </si>
  <si>
    <t>Обоснование:</t>
  </si>
  <si>
    <t>Мы, нижеподписавшиеся, комиссия в составе:</t>
  </si>
  <si>
    <t xml:space="preserve">Председатель комиссии: Зам. гл. инженера Булатов С.Н.        </t>
  </si>
  <si>
    <t xml:space="preserve">составили настоящий акт в том, что комиссией произведен технический осмотр </t>
  </si>
  <si>
    <t xml:space="preserve">и натуральный обмер для:  </t>
  </si>
  <si>
    <t>п/п</t>
  </si>
  <si>
    <t>Наименование работ и затрат</t>
  </si>
  <si>
    <t>ед. изм.</t>
  </si>
  <si>
    <t>кол-во</t>
  </si>
  <si>
    <t xml:space="preserve">Исполнитель работ: </t>
  </si>
  <si>
    <t>Дефектный Акт</t>
  </si>
  <si>
    <t xml:space="preserve">                                                                           </t>
  </si>
  <si>
    <t>м3</t>
  </si>
  <si>
    <t>Арматура</t>
  </si>
  <si>
    <t>Бетон</t>
  </si>
  <si>
    <t>Количество</t>
  </si>
  <si>
    <t>Цена</t>
  </si>
  <si>
    <t>Стоимость</t>
  </si>
  <si>
    <t>Материалы</t>
  </si>
  <si>
    <t>т</t>
  </si>
  <si>
    <t>на 1 м3</t>
  </si>
  <si>
    <t>Расх. материалы</t>
  </si>
  <si>
    <t>Работа</t>
  </si>
  <si>
    <t>Еденица измерения</t>
  </si>
  <si>
    <t>Накладные расходы</t>
  </si>
  <si>
    <t>Итого с НДС 20%</t>
  </si>
  <si>
    <t>Итого за 1м3:</t>
  </si>
  <si>
    <t>Прибыль</t>
  </si>
  <si>
    <t>зп*60%</t>
  </si>
  <si>
    <t>зп*40%</t>
  </si>
  <si>
    <t>м/час</t>
  </si>
  <si>
    <t>Транспорт (расходники)</t>
  </si>
  <si>
    <t>Объект: СК, ТЛУ</t>
  </si>
  <si>
    <t>Груздев М.А.</t>
  </si>
  <si>
    <t>шт</t>
  </si>
  <si>
    <t>Транспортировка плит ПДН-14 от места складирования до места укладки плит (вес плиты ПДН-14) до 1 км.</t>
  </si>
  <si>
    <t>Устройство подстилающих и выравнивающих слоев основания: из песчано-гравийной смеси, дресвы.  толщ 100 мм</t>
  </si>
  <si>
    <t>Устройство дорожных покрытий из сборных прямоугольных ж/б плит (давальческий материал)</t>
  </si>
  <si>
    <t xml:space="preserve">            </t>
  </si>
  <si>
    <t xml:space="preserve">Члены комиссии:           инженер по ТН                               </t>
  </si>
  <si>
    <t>Укладка плит ТЛУ (площадка складирования для ангаров 10, 11)</t>
  </si>
  <si>
    <t xml:space="preserve">Члены комиссии: инженер по ТН Груздев М.А.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</si>
</sst>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16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3" fontId="4" fillId="0" borderId="0" xfId="2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Fill="1" applyBorder="1" applyAlignment="1" applyProtection="1">
      <protection locked="0"/>
    </xf>
    <xf numFmtId="0" fontId="4" fillId="0" borderId="0" xfId="0" applyFont="1" applyFill="1" applyAlignment="1">
      <alignment horizontal="right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7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60.28515625" customWidth="1"/>
    <col min="3" max="3" width="9.140625" style="8"/>
    <col min="4" max="4" width="11.85546875" style="11" customWidth="1"/>
  </cols>
  <sheetData>
    <row r="1" spans="1:14" ht="15.75" x14ac:dyDescent="0.25">
      <c r="A1" s="1" t="s">
        <v>0</v>
      </c>
      <c r="B1" s="1"/>
      <c r="C1" s="5" t="s">
        <v>1</v>
      </c>
    </row>
    <row r="2" spans="1:14" ht="15.75" x14ac:dyDescent="0.25">
      <c r="A2" s="1" t="s">
        <v>10</v>
      </c>
      <c r="B2" s="1"/>
      <c r="C2" s="6"/>
      <c r="D2" s="12"/>
    </row>
    <row r="3" spans="1:14" ht="15.75" x14ac:dyDescent="0.25">
      <c r="A3" s="10" t="s">
        <v>33</v>
      </c>
      <c r="B3" s="1"/>
      <c r="C3" s="7"/>
      <c r="D3" s="13"/>
    </row>
    <row r="4" spans="1:14" ht="15.75" x14ac:dyDescent="0.25">
      <c r="A4" s="1"/>
      <c r="B4" s="2" t="s">
        <v>11</v>
      </c>
      <c r="C4" s="4"/>
      <c r="D4" s="14"/>
    </row>
    <row r="5" spans="1:14" ht="15.75" x14ac:dyDescent="0.25">
      <c r="A5" s="1"/>
      <c r="B5" s="9"/>
      <c r="C5" s="4"/>
      <c r="D5" s="12"/>
    </row>
    <row r="6" spans="1:14" s="25" customFormat="1" ht="15.75" x14ac:dyDescent="0.25">
      <c r="A6" s="21" t="s">
        <v>2</v>
      </c>
      <c r="B6" s="22"/>
      <c r="C6" s="23"/>
      <c r="D6" s="24"/>
      <c r="K6" s="26"/>
      <c r="N6" s="26"/>
    </row>
    <row r="7" spans="1:14" s="25" customFormat="1" ht="15.75" x14ac:dyDescent="0.25">
      <c r="A7" s="21" t="s">
        <v>3</v>
      </c>
      <c r="B7" s="22"/>
      <c r="C7" s="23"/>
      <c r="D7" s="24"/>
      <c r="E7" s="27"/>
      <c r="F7" s="27"/>
      <c r="G7" s="27"/>
      <c r="H7" s="27"/>
      <c r="K7" s="26"/>
      <c r="N7" s="26"/>
    </row>
    <row r="8" spans="1:14" s="25" customFormat="1" ht="15.75" x14ac:dyDescent="0.25">
      <c r="A8" s="21" t="s">
        <v>42</v>
      </c>
      <c r="B8" s="22"/>
      <c r="C8" s="23"/>
      <c r="D8" s="24"/>
      <c r="K8" s="26"/>
      <c r="N8" s="26"/>
    </row>
    <row r="9" spans="1:14" s="25" customFormat="1" ht="15.75" x14ac:dyDescent="0.25">
      <c r="A9" s="21" t="s">
        <v>4</v>
      </c>
      <c r="B9" s="22"/>
      <c r="C9" s="23"/>
      <c r="D9" s="24"/>
      <c r="K9" s="26"/>
      <c r="N9" s="26"/>
    </row>
    <row r="10" spans="1:14" s="25" customFormat="1" ht="15.75" x14ac:dyDescent="0.25">
      <c r="A10" s="21" t="s">
        <v>5</v>
      </c>
      <c r="B10" s="22"/>
      <c r="C10" s="23"/>
      <c r="D10" s="24"/>
      <c r="K10" s="26"/>
      <c r="N10" s="26"/>
    </row>
    <row r="12" spans="1:14" x14ac:dyDescent="0.25">
      <c r="A12" s="41" t="s">
        <v>41</v>
      </c>
      <c r="B12" s="41"/>
      <c r="C12" s="41"/>
      <c r="D12" s="41"/>
    </row>
    <row r="13" spans="1:14" ht="15" customHeight="1" x14ac:dyDescent="0.25"/>
    <row r="14" spans="1:14" x14ac:dyDescent="0.25">
      <c r="A14" s="29" t="s">
        <v>6</v>
      </c>
      <c r="B14" s="29" t="s">
        <v>7</v>
      </c>
      <c r="C14" s="30" t="s">
        <v>8</v>
      </c>
      <c r="D14" s="31" t="s">
        <v>9</v>
      </c>
    </row>
    <row r="15" spans="1:14" ht="30" x14ac:dyDescent="0.25">
      <c r="A15" s="30">
        <v>1</v>
      </c>
      <c r="B15" s="55" t="s">
        <v>37</v>
      </c>
      <c r="C15" s="3" t="s">
        <v>13</v>
      </c>
      <c r="D15" s="15">
        <v>456</v>
      </c>
    </row>
    <row r="16" spans="1:14" ht="30.75" customHeight="1" x14ac:dyDescent="0.25">
      <c r="A16" s="30">
        <v>2</v>
      </c>
      <c r="B16" s="36" t="s">
        <v>36</v>
      </c>
      <c r="C16" s="3" t="s">
        <v>35</v>
      </c>
      <c r="D16" s="15">
        <v>100</v>
      </c>
    </row>
    <row r="17" spans="1:14" ht="30" x14ac:dyDescent="0.25">
      <c r="A17" s="30">
        <v>3</v>
      </c>
      <c r="B17" s="55" t="s">
        <v>38</v>
      </c>
      <c r="C17" s="3" t="s">
        <v>35</v>
      </c>
      <c r="D17" s="15">
        <v>380</v>
      </c>
    </row>
    <row r="18" spans="1:14" ht="30.75" customHeight="1" x14ac:dyDescent="0.25">
      <c r="A18" s="32"/>
      <c r="B18" s="33"/>
      <c r="C18" s="34"/>
      <c r="D18" s="35"/>
    </row>
    <row r="19" spans="1:14" s="25" customFormat="1" ht="15" customHeight="1" x14ac:dyDescent="0.25">
      <c r="A19" s="38" t="s">
        <v>40</v>
      </c>
      <c r="B19" s="38"/>
      <c r="C19" s="40" t="s">
        <v>34</v>
      </c>
      <c r="D19" s="40"/>
      <c r="K19" s="26"/>
      <c r="N19" s="26"/>
    </row>
    <row r="20" spans="1:14" s="25" customFormat="1" ht="15.75" customHeight="1" x14ac:dyDescent="0.25">
      <c r="A20" s="39" t="s">
        <v>12</v>
      </c>
      <c r="B20" s="39"/>
      <c r="C20" s="8"/>
      <c r="D20" s="28"/>
      <c r="K20" s="26"/>
      <c r="N20" s="26"/>
    </row>
    <row r="21" spans="1:14" s="25" customFormat="1" ht="15.75" x14ac:dyDescent="0.25">
      <c r="A21"/>
      <c r="B21" s="37" t="s">
        <v>39</v>
      </c>
      <c r="K21" s="26"/>
      <c r="N21" s="26"/>
    </row>
    <row r="36" ht="15.75" customHeight="1" x14ac:dyDescent="0.25"/>
  </sheetData>
  <mergeCells count="4">
    <mergeCell ref="A19:B19"/>
    <mergeCell ref="A20:B20"/>
    <mergeCell ref="A12:D12"/>
    <mergeCell ref="C19:D19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9"/>
  <sheetViews>
    <sheetView workbookViewId="0">
      <selection activeCell="F6" sqref="F6:F7"/>
    </sheetView>
  </sheetViews>
  <sheetFormatPr defaultRowHeight="15" x14ac:dyDescent="0.25"/>
  <cols>
    <col min="2" max="2" width="9.28515625" customWidth="1"/>
    <col min="3" max="5" width="15.85546875" customWidth="1"/>
    <col min="6" max="7" width="15.85546875" style="16" customWidth="1"/>
  </cols>
  <sheetData>
    <row r="1" spans="3:7" ht="15.75" thickBot="1" x14ac:dyDescent="0.3"/>
    <row r="2" spans="3:7" ht="21.75" customHeight="1" x14ac:dyDescent="0.25">
      <c r="C2" s="46" t="s">
        <v>19</v>
      </c>
      <c r="D2" s="46" t="s">
        <v>16</v>
      </c>
      <c r="E2" s="46" t="s">
        <v>24</v>
      </c>
      <c r="F2" s="48" t="s">
        <v>17</v>
      </c>
      <c r="G2" s="50" t="s">
        <v>18</v>
      </c>
    </row>
    <row r="3" spans="3:7" ht="21.75" customHeight="1" thickBot="1" x14ac:dyDescent="0.3">
      <c r="C3" s="47"/>
      <c r="D3" s="47"/>
      <c r="E3" s="47"/>
      <c r="F3" s="49"/>
      <c r="G3" s="51"/>
    </row>
    <row r="4" spans="3:7" ht="21.75" customHeight="1" x14ac:dyDescent="0.25">
      <c r="C4" s="42" t="s">
        <v>15</v>
      </c>
      <c r="D4" s="42" t="e">
        <f>ДВ!#REF!</f>
        <v>#REF!</v>
      </c>
      <c r="E4" s="42" t="e">
        <f>ДВ!#REF!</f>
        <v>#REF!</v>
      </c>
      <c r="F4" s="44">
        <v>5100</v>
      </c>
      <c r="G4" s="44" t="e">
        <f>D4*F4</f>
        <v>#REF!</v>
      </c>
    </row>
    <row r="5" spans="3:7" ht="21.75" customHeight="1" x14ac:dyDescent="0.25">
      <c r="C5" s="43"/>
      <c r="D5" s="43"/>
      <c r="E5" s="43"/>
      <c r="F5" s="45"/>
      <c r="G5" s="45"/>
    </row>
    <row r="6" spans="3:7" ht="21.75" customHeight="1" x14ac:dyDescent="0.25">
      <c r="C6" s="43" t="s">
        <v>14</v>
      </c>
      <c r="D6" s="52" t="e">
        <f>ДВ!#REF!/1000</f>
        <v>#REF!</v>
      </c>
      <c r="E6" s="43" t="s">
        <v>20</v>
      </c>
      <c r="F6" s="45">
        <v>58000</v>
      </c>
      <c r="G6" s="45" t="e">
        <f>D6*F6</f>
        <v>#REF!</v>
      </c>
    </row>
    <row r="7" spans="3:7" ht="21.75" customHeight="1" x14ac:dyDescent="0.25">
      <c r="C7" s="43"/>
      <c r="D7" s="53"/>
      <c r="E7" s="43"/>
      <c r="F7" s="45"/>
      <c r="G7" s="45"/>
    </row>
    <row r="8" spans="3:7" ht="21.75" customHeight="1" x14ac:dyDescent="0.25">
      <c r="C8" s="43" t="s">
        <v>22</v>
      </c>
      <c r="D8" s="43" t="e">
        <f>D4</f>
        <v>#REF!</v>
      </c>
      <c r="E8" s="43" t="s">
        <v>21</v>
      </c>
      <c r="F8" s="45">
        <v>350</v>
      </c>
      <c r="G8" s="45" t="e">
        <f t="shared" ref="G8" si="0">D8*F8</f>
        <v>#REF!</v>
      </c>
    </row>
    <row r="9" spans="3:7" ht="21.75" customHeight="1" x14ac:dyDescent="0.25">
      <c r="C9" s="43"/>
      <c r="D9" s="43"/>
      <c r="E9" s="43"/>
      <c r="F9" s="45"/>
      <c r="G9" s="45"/>
    </row>
    <row r="10" spans="3:7" ht="21.75" customHeight="1" x14ac:dyDescent="0.25">
      <c r="C10" s="43" t="s">
        <v>23</v>
      </c>
      <c r="D10" s="43" t="e">
        <f>D4</f>
        <v>#REF!</v>
      </c>
      <c r="E10" s="43" t="s">
        <v>21</v>
      </c>
      <c r="F10" s="45">
        <v>3600</v>
      </c>
      <c r="G10" s="45" t="e">
        <f t="shared" ref="G10" si="1">D10*F10</f>
        <v>#REF!</v>
      </c>
    </row>
    <row r="11" spans="3:7" ht="21.75" customHeight="1" x14ac:dyDescent="0.25">
      <c r="C11" s="43"/>
      <c r="D11" s="43"/>
      <c r="E11" s="43"/>
      <c r="F11" s="45"/>
      <c r="G11" s="45"/>
    </row>
    <row r="12" spans="3:7" ht="21.75" customHeight="1" x14ac:dyDescent="0.25">
      <c r="C12" s="43" t="s">
        <v>32</v>
      </c>
      <c r="D12" s="43" t="e">
        <f>D4/100</f>
        <v>#REF!</v>
      </c>
      <c r="E12" s="43" t="s">
        <v>31</v>
      </c>
      <c r="F12" s="45">
        <v>333.33</v>
      </c>
      <c r="G12" s="45" t="e">
        <f>D12*F12</f>
        <v>#REF!</v>
      </c>
    </row>
    <row r="13" spans="3:7" ht="21.75" customHeight="1" x14ac:dyDescent="0.25">
      <c r="C13" s="43"/>
      <c r="D13" s="43"/>
      <c r="E13" s="43"/>
      <c r="F13" s="45"/>
      <c r="G13" s="45"/>
    </row>
    <row r="14" spans="3:7" ht="21.75" customHeight="1" x14ac:dyDescent="0.25">
      <c r="C14" s="43" t="s">
        <v>25</v>
      </c>
      <c r="D14" s="43" t="s">
        <v>29</v>
      </c>
      <c r="E14" s="43"/>
      <c r="F14" s="45"/>
      <c r="G14" s="45" t="e">
        <f>G10*0.6</f>
        <v>#REF!</v>
      </c>
    </row>
    <row r="15" spans="3:7" ht="21.75" customHeight="1" x14ac:dyDescent="0.25">
      <c r="C15" s="43"/>
      <c r="D15" s="43"/>
      <c r="E15" s="43"/>
      <c r="F15" s="45"/>
      <c r="G15" s="45"/>
    </row>
    <row r="16" spans="3:7" ht="21.75" customHeight="1" x14ac:dyDescent="0.25">
      <c r="C16" s="43" t="s">
        <v>28</v>
      </c>
      <c r="D16" s="43" t="s">
        <v>30</v>
      </c>
      <c r="E16" s="43"/>
      <c r="F16" s="45"/>
      <c r="G16" s="45" t="e">
        <f>G10*0.4</f>
        <v>#REF!</v>
      </c>
    </row>
    <row r="17" spans="3:7" ht="21.75" customHeight="1" x14ac:dyDescent="0.25">
      <c r="C17" s="43"/>
      <c r="D17" s="43"/>
      <c r="E17" s="43"/>
      <c r="F17" s="45"/>
      <c r="G17" s="45"/>
    </row>
    <row r="18" spans="3:7" ht="21.75" customHeight="1" x14ac:dyDescent="0.25">
      <c r="C18" s="17"/>
      <c r="D18" s="17"/>
      <c r="E18" s="18"/>
      <c r="F18" s="19" t="s">
        <v>26</v>
      </c>
      <c r="G18" s="20" t="e">
        <f>SUM(G4:G17)*1.2</f>
        <v>#REF!</v>
      </c>
    </row>
    <row r="19" spans="3:7" x14ac:dyDescent="0.25">
      <c r="E19" s="54" t="s">
        <v>27</v>
      </c>
      <c r="F19" s="54"/>
      <c r="G19" s="16" t="e">
        <f>G18/D4</f>
        <v>#REF!</v>
      </c>
    </row>
  </sheetData>
  <mergeCells count="41">
    <mergeCell ref="E19:F19"/>
    <mergeCell ref="G16:G17"/>
    <mergeCell ref="F16:F17"/>
    <mergeCell ref="E16:E17"/>
    <mergeCell ref="D16:D17"/>
    <mergeCell ref="C16:C17"/>
    <mergeCell ref="C14:C15"/>
    <mergeCell ref="D14:D15"/>
    <mergeCell ref="E14:E15"/>
    <mergeCell ref="F14:F15"/>
    <mergeCell ref="G14:G15"/>
    <mergeCell ref="G8:G9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C12:C13"/>
    <mergeCell ref="D12:D13"/>
    <mergeCell ref="E12:E13"/>
    <mergeCell ref="F12:F13"/>
    <mergeCell ref="G12:G13"/>
    <mergeCell ref="C6:C7"/>
    <mergeCell ref="D6:D7"/>
    <mergeCell ref="E6:E7"/>
    <mergeCell ref="F6:F7"/>
    <mergeCell ref="G6:G7"/>
    <mergeCell ref="C2:C3"/>
    <mergeCell ref="D2:D3"/>
    <mergeCell ref="E2:E3"/>
    <mergeCell ref="F2:F3"/>
    <mergeCell ref="G2:G3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ДВ</vt:lpstr>
      <vt:lpstr>Ориентировочная цена</vt:lpstr>
      <vt:lpstr>ДВ!Область_печати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2024-11-12T09:23:48Z</dcterms:modified>
</cp:coreProperties>
</file>