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5 Снабжение\_ЗАЯВКИ\00.Бильчак\14-C066\3. КЗ ЭТП\Приложение № 2 - Форма предоставления предложения\"/>
    </mc:Choice>
  </mc:AlternateContent>
  <bookViews>
    <workbookView xWindow="0" yWindow="10800" windowWidth="28800" windowHeight="12300" firstSheet="4" activeTab="4"/>
  </bookViews>
  <sheets>
    <sheet name="Ведомость объемов работ В1" sheetId="2" state="hidden" r:id="rId1"/>
    <sheet name="ВОР НК6" sheetId="4" state="hidden" r:id="rId2"/>
    <sheet name="Лист1" sheetId="15" state="hidden" r:id="rId3"/>
    <sheet name="ВОР НК6 1" sheetId="16" state="hidden" r:id="rId4"/>
    <sheet name="Лист 1" sheetId="19" r:id="rId5"/>
    <sheet name="песок труба" sheetId="17" state="hidden" r:id="rId6"/>
    <sheet name="ГИ и бетон" sheetId="14" state="hidden" r:id="rId7"/>
    <sheet name="Лист2" sheetId="10" state="hidden" r:id="rId8"/>
    <sheet name="земляные колодцы 1м" sheetId="9" state="hidden" r:id="rId9"/>
    <sheet name="земляные колодцы 1,5м" sheetId="11" state="hidden" r:id="rId10"/>
    <sheet name="земляные колодцы 2м" sheetId="12" state="hidden" r:id="rId11"/>
    <sheet name="земляные трубы" sheetId="13" state="hidden" r:id="rId12"/>
    <sheet name="земляные колодцы 2м (2)" sheetId="18" state="hidden" r:id="rId13"/>
  </sheets>
  <definedNames>
    <definedName name="_xlnm._FilterDatabase" localSheetId="1" hidden="1">'ВОР НК6'!$A$11:$E$30</definedName>
    <definedName name="_xlnm._FilterDatabase" localSheetId="3" hidden="1">'ВОР НК6 1'!$A$11:$E$31</definedName>
    <definedName name="_xlnm._FilterDatabase" localSheetId="4" hidden="1">'Лист 1'!$A$7:$E$14</definedName>
    <definedName name="_xlnm.Print_Titles" localSheetId="0">'Ведомость объемов работ В1'!$18:$18</definedName>
    <definedName name="_xlnm.Print_Titles" localSheetId="1">'ВОР НК6'!$18:$18</definedName>
    <definedName name="_xlnm.Print_Titles" localSheetId="3">'ВОР НК6 1'!$18:$18</definedName>
    <definedName name="_xlnm.Print_Titles" localSheetId="4">'Лист 1'!#REF!</definedName>
  </definedNames>
  <calcPr calcId="162913"/>
</workbook>
</file>

<file path=xl/calcChain.xml><?xml version="1.0" encoding="utf-8"?>
<calcChain xmlns="http://schemas.openxmlformats.org/spreadsheetml/2006/main">
  <c r="A16" i="19" l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99" i="19" s="1"/>
  <c r="A100" i="19" s="1"/>
  <c r="A101" i="19" s="1"/>
  <c r="A102" i="19" s="1"/>
  <c r="A103" i="19" s="1"/>
  <c r="A104" i="19" s="1"/>
  <c r="A105" i="19" s="1"/>
  <c r="A106" i="19" s="1"/>
  <c r="A107" i="19" s="1"/>
  <c r="A108" i="19" s="1"/>
  <c r="A109" i="19" s="1"/>
  <c r="A110" i="19" s="1"/>
  <c r="A111" i="19" s="1"/>
  <c r="A112" i="19" s="1"/>
  <c r="A113" i="19" s="1"/>
  <c r="A114" i="19" s="1"/>
  <c r="A115" i="19" s="1"/>
  <c r="A116" i="19" s="1"/>
  <c r="A117" i="19" s="1"/>
  <c r="A118" i="19" s="1"/>
  <c r="A119" i="19" s="1"/>
  <c r="A120" i="19" s="1"/>
  <c r="A121" i="19" s="1"/>
  <c r="A122" i="19" s="1"/>
  <c r="A123" i="19" s="1"/>
  <c r="A124" i="19" s="1"/>
  <c r="A125" i="19" s="1"/>
  <c r="A126" i="19" s="1"/>
  <c r="A127" i="19" s="1"/>
  <c r="A128" i="19" s="1"/>
  <c r="A129" i="19" s="1"/>
  <c r="A130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A140" i="19" s="1"/>
  <c r="A141" i="19" s="1"/>
  <c r="A142" i="19" s="1"/>
  <c r="A143" i="19" s="1"/>
  <c r="A144" i="19" s="1"/>
  <c r="A145" i="19" s="1"/>
  <c r="A146" i="19" s="1"/>
  <c r="A147" i="19" s="1"/>
  <c r="A148" i="19" s="1"/>
  <c r="A149" i="19" s="1"/>
  <c r="A150" i="19" s="1"/>
  <c r="A151" i="19" s="1"/>
  <c r="A152" i="19" s="1"/>
  <c r="A153" i="19" s="1"/>
  <c r="A154" i="19" s="1"/>
  <c r="A155" i="19" s="1"/>
  <c r="A156" i="19" s="1"/>
  <c r="A157" i="19" s="1"/>
  <c r="A158" i="19" s="1"/>
  <c r="A159" i="19" s="1"/>
  <c r="A160" i="19" s="1"/>
  <c r="A161" i="19" s="1"/>
  <c r="A162" i="19" s="1"/>
  <c r="A163" i="19" s="1"/>
  <c r="A164" i="19" s="1"/>
  <c r="A165" i="19" s="1"/>
  <c r="A166" i="19" s="1"/>
  <c r="A167" i="19" s="1"/>
  <c r="A168" i="19" s="1"/>
  <c r="A169" i="19" s="1"/>
  <c r="A170" i="19" s="1"/>
  <c r="A171" i="19" s="1"/>
  <c r="A172" i="19" s="1"/>
  <c r="A173" i="19" s="1"/>
  <c r="A174" i="19" s="1"/>
  <c r="A175" i="19" s="1"/>
  <c r="A176" i="19" s="1"/>
  <c r="A177" i="19" s="1"/>
  <c r="A178" i="19" s="1"/>
  <c r="A179" i="19" s="1"/>
  <c r="A180" i="19" s="1"/>
  <c r="A181" i="19" s="1"/>
  <c r="A182" i="19" s="1"/>
  <c r="A183" i="19" s="1"/>
  <c r="A184" i="19" s="1"/>
  <c r="A185" i="19" s="1"/>
  <c r="A186" i="19" s="1"/>
  <c r="A187" i="19" s="1"/>
  <c r="A188" i="19" s="1"/>
  <c r="A189" i="19" s="1"/>
  <c r="A190" i="19" s="1"/>
  <c r="A191" i="19" s="1"/>
  <c r="A192" i="19" s="1"/>
  <c r="A193" i="19" s="1"/>
  <c r="A194" i="19" s="1"/>
  <c r="A195" i="19" s="1"/>
  <c r="A196" i="19" s="1"/>
  <c r="A197" i="19" s="1"/>
  <c r="A198" i="19" s="1"/>
  <c r="A199" i="19" s="1"/>
  <c r="A200" i="19" s="1"/>
  <c r="A201" i="19" s="1"/>
  <c r="A202" i="19" s="1"/>
  <c r="A203" i="19" s="1"/>
  <c r="A204" i="19" s="1"/>
  <c r="A205" i="19" s="1"/>
  <c r="A206" i="19" s="1"/>
  <c r="A207" i="19" s="1"/>
  <c r="A208" i="19" s="1"/>
  <c r="A209" i="19" s="1"/>
  <c r="A210" i="19" s="1"/>
  <c r="A211" i="19" s="1"/>
  <c r="A212" i="19" s="1"/>
  <c r="A213" i="19" s="1"/>
  <c r="A214" i="19" s="1"/>
  <c r="A215" i="19" s="1"/>
  <c r="A216" i="19" s="1"/>
  <c r="A217" i="19" s="1"/>
  <c r="A218" i="19" s="1"/>
  <c r="A219" i="19" s="1"/>
  <c r="A220" i="19" s="1"/>
  <c r="A221" i="19" s="1"/>
  <c r="A222" i="19" s="1"/>
  <c r="A223" i="19" s="1"/>
  <c r="A224" i="19" s="1"/>
  <c r="A225" i="19" s="1"/>
  <c r="A226" i="19" s="1"/>
  <c r="A227" i="19" s="1"/>
  <c r="A228" i="19" s="1"/>
  <c r="A229" i="19" s="1"/>
  <c r="A230" i="19" s="1"/>
  <c r="A231" i="19" s="1"/>
  <c r="A232" i="19" s="1"/>
  <c r="A233" i="19" s="1"/>
  <c r="A234" i="19" s="1"/>
  <c r="A235" i="19" s="1"/>
  <c r="A236" i="19" s="1"/>
  <c r="A237" i="19" s="1"/>
  <c r="A238" i="19" s="1"/>
  <c r="A239" i="19" s="1"/>
  <c r="A240" i="19" s="1"/>
  <c r="A241" i="19" s="1"/>
  <c r="A242" i="19" s="1"/>
  <c r="A243" i="19" s="1"/>
  <c r="A244" i="19" s="1"/>
  <c r="A245" i="19" s="1"/>
  <c r="A246" i="19" s="1"/>
  <c r="A247" i="19" s="1"/>
  <c r="A248" i="19" s="1"/>
  <c r="A249" i="19" s="1"/>
  <c r="A250" i="19" s="1"/>
  <c r="A251" i="19" s="1"/>
  <c r="A252" i="19" s="1"/>
  <c r="A253" i="19" s="1"/>
  <c r="A254" i="19" s="1"/>
  <c r="A255" i="19" s="1"/>
  <c r="A256" i="19" s="1"/>
  <c r="A257" i="19" s="1"/>
  <c r="A258" i="19" s="1"/>
  <c r="A259" i="19" s="1"/>
  <c r="A260" i="19" s="1"/>
  <c r="A261" i="19" s="1"/>
  <c r="A262" i="19" s="1"/>
  <c r="A263" i="19" s="1"/>
  <c r="A264" i="19" s="1"/>
  <c r="A265" i="19" s="1"/>
  <c r="A266" i="19" s="1"/>
  <c r="A267" i="19" s="1"/>
  <c r="A268" i="19" s="1"/>
  <c r="A269" i="19" s="1"/>
  <c r="A270" i="19" s="1"/>
  <c r="A271" i="19" s="1"/>
  <c r="A272" i="19" s="1"/>
  <c r="A273" i="19" s="1"/>
  <c r="A274" i="19" s="1"/>
  <c r="A275" i="19" s="1"/>
  <c r="A276" i="19" s="1"/>
  <c r="A277" i="19" s="1"/>
  <c r="A278" i="19" s="1"/>
  <c r="A279" i="19" s="1"/>
  <c r="A280" i="19" s="1"/>
  <c r="A281" i="19" s="1"/>
  <c r="A282" i="19" s="1"/>
  <c r="A283" i="19" s="1"/>
  <c r="A284" i="19" s="1"/>
  <c r="A285" i="19" s="1"/>
  <c r="A286" i="19" s="1"/>
  <c r="A287" i="19" s="1"/>
  <c r="A288" i="19" s="1"/>
  <c r="A289" i="19" s="1"/>
  <c r="A290" i="19" s="1"/>
  <c r="A291" i="19" s="1"/>
  <c r="A292" i="19" s="1"/>
  <c r="A293" i="19" s="1"/>
  <c r="A294" i="19" s="1"/>
  <c r="A295" i="19" s="1"/>
  <c r="A296" i="19" s="1"/>
  <c r="A297" i="19" s="1"/>
  <c r="A298" i="19" s="1"/>
  <c r="A299" i="19" s="1"/>
  <c r="A300" i="19" s="1"/>
  <c r="A301" i="19" s="1"/>
  <c r="A302" i="19" s="1"/>
  <c r="A303" i="19" s="1"/>
  <c r="A304" i="19" s="1"/>
  <c r="A305" i="19" s="1"/>
  <c r="A306" i="19" s="1"/>
  <c r="A307" i="19" s="1"/>
  <c r="A308" i="19" s="1"/>
  <c r="A309" i="19" s="1"/>
  <c r="A310" i="19" s="1"/>
  <c r="A311" i="19" s="1"/>
  <c r="A312" i="19" s="1"/>
  <c r="A313" i="19" s="1"/>
  <c r="A314" i="19" s="1"/>
  <c r="A315" i="19" s="1"/>
  <c r="A316" i="19" s="1"/>
  <c r="A317" i="19" s="1"/>
  <c r="A318" i="19" s="1"/>
  <c r="A319" i="19" s="1"/>
  <c r="A320" i="19" s="1"/>
  <c r="A321" i="19" s="1"/>
  <c r="A322" i="19" s="1"/>
  <c r="A323" i="19" s="1"/>
  <c r="A324" i="19" s="1"/>
  <c r="A325" i="19" s="1"/>
  <c r="A326" i="19" s="1"/>
  <c r="A327" i="19" s="1"/>
  <c r="A328" i="19" s="1"/>
  <c r="A329" i="19" s="1"/>
  <c r="A330" i="19" s="1"/>
  <c r="A331" i="19" s="1"/>
  <c r="A332" i="19" s="1"/>
  <c r="A333" i="19" s="1"/>
  <c r="A334" i="19" s="1"/>
  <c r="A335" i="19" s="1"/>
  <c r="A336" i="19" s="1"/>
  <c r="A337" i="19" s="1"/>
  <c r="A338" i="19" s="1"/>
  <c r="A339" i="19" s="1"/>
  <c r="A340" i="19" s="1"/>
  <c r="A341" i="19" s="1"/>
  <c r="A342" i="19" s="1"/>
  <c r="A343" i="19" s="1"/>
  <c r="A344" i="19" s="1"/>
  <c r="A345" i="19" s="1"/>
  <c r="A346" i="19" s="1"/>
  <c r="A347" i="19" s="1"/>
  <c r="A348" i="19" s="1"/>
  <c r="A349" i="19" s="1"/>
  <c r="A350" i="19" s="1"/>
  <c r="A351" i="19" s="1"/>
  <c r="A352" i="19" s="1"/>
  <c r="A353" i="19" s="1"/>
  <c r="A354" i="19" s="1"/>
  <c r="A355" i="19" s="1"/>
  <c r="A356" i="19" s="1"/>
  <c r="A357" i="19" s="1"/>
  <c r="A358" i="19" s="1"/>
  <c r="A359" i="19" s="1"/>
  <c r="A360" i="19" s="1"/>
  <c r="A361" i="19" s="1"/>
  <c r="A362" i="19" s="1"/>
  <c r="A363" i="19" s="1"/>
  <c r="A364" i="19" s="1"/>
  <c r="A365" i="19" s="1"/>
  <c r="A366" i="19" s="1"/>
  <c r="A367" i="19" s="1"/>
  <c r="A368" i="19" s="1"/>
  <c r="A369" i="19" s="1"/>
  <c r="A370" i="19" s="1"/>
  <c r="A371" i="19" s="1"/>
  <c r="A372" i="19" s="1"/>
  <c r="A373" i="19" s="1"/>
  <c r="A374" i="19" s="1"/>
  <c r="A375" i="19" s="1"/>
  <c r="A376" i="19" s="1"/>
  <c r="A377" i="19" s="1"/>
  <c r="A378" i="19" s="1"/>
  <c r="A379" i="19" s="1"/>
  <c r="A380" i="19" s="1"/>
  <c r="A381" i="19" s="1"/>
  <c r="A382" i="19" s="1"/>
  <c r="A383" i="19" s="1"/>
  <c r="A384" i="19" s="1"/>
  <c r="A385" i="19" s="1"/>
  <c r="A386" i="19" s="1"/>
  <c r="A387" i="19" s="1"/>
  <c r="A388" i="19" s="1"/>
  <c r="A389" i="19" s="1"/>
  <c r="A390" i="19" s="1"/>
  <c r="A391" i="19" s="1"/>
  <c r="A392" i="19" s="1"/>
  <c r="A393" i="19" s="1"/>
  <c r="A394" i="19" s="1"/>
  <c r="A395" i="19" s="1"/>
  <c r="A396" i="19" s="1"/>
  <c r="A397" i="19" s="1"/>
  <c r="A398" i="19" s="1"/>
  <c r="A399" i="19" s="1"/>
  <c r="A400" i="19" s="1"/>
  <c r="A401" i="19" s="1"/>
  <c r="A402" i="19" s="1"/>
  <c r="A403" i="19" s="1"/>
  <c r="A404" i="19" s="1"/>
  <c r="A405" i="19" s="1"/>
  <c r="A406" i="19" s="1"/>
  <c r="A407" i="19" s="1"/>
  <c r="A408" i="19" s="1"/>
  <c r="A409" i="19" s="1"/>
  <c r="A410" i="19" s="1"/>
  <c r="A411" i="19" s="1"/>
  <c r="A412" i="19" s="1"/>
  <c r="A413" i="19" s="1"/>
  <c r="A414" i="19" s="1"/>
  <c r="A415" i="19" s="1"/>
  <c r="A416" i="19" s="1"/>
  <c r="A417" i="19" s="1"/>
  <c r="A418" i="19" s="1"/>
  <c r="A419" i="19" s="1"/>
  <c r="A420" i="19" s="1"/>
  <c r="A421" i="19" s="1"/>
  <c r="A422" i="19" s="1"/>
  <c r="A423" i="19" s="1"/>
  <c r="A424" i="19" s="1"/>
  <c r="A425" i="19" s="1"/>
  <c r="A426" i="19" s="1"/>
  <c r="A427" i="19" s="1"/>
  <c r="A428" i="19" s="1"/>
  <c r="A429" i="19" s="1"/>
  <c r="A430" i="19" s="1"/>
  <c r="A431" i="19" s="1"/>
  <c r="A432" i="19" s="1"/>
  <c r="A433" i="19" s="1"/>
  <c r="A434" i="19" s="1"/>
  <c r="A435" i="19" s="1"/>
  <c r="A436" i="19" s="1"/>
  <c r="A437" i="19" s="1"/>
  <c r="A438" i="19" s="1"/>
  <c r="A439" i="19" s="1"/>
  <c r="A440" i="19" s="1"/>
  <c r="A441" i="19" s="1"/>
  <c r="A442" i="19" s="1"/>
  <c r="A443" i="19" s="1"/>
  <c r="A444" i="19" s="1"/>
  <c r="A445" i="19" s="1"/>
  <c r="A446" i="19" s="1"/>
  <c r="A447" i="19" s="1"/>
  <c r="A448" i="19" s="1"/>
  <c r="A449" i="19" s="1"/>
  <c r="A450" i="19" s="1"/>
  <c r="A451" i="19" s="1"/>
  <c r="A452" i="19" s="1"/>
  <c r="A453" i="19" s="1"/>
  <c r="A454" i="19" s="1"/>
  <c r="A455" i="19" s="1"/>
  <c r="A456" i="19" s="1"/>
  <c r="A457" i="19" s="1"/>
  <c r="A458" i="19" s="1"/>
  <c r="A459" i="19" s="1"/>
  <c r="A460" i="19" s="1"/>
  <c r="A461" i="19" s="1"/>
  <c r="A462" i="19" s="1"/>
  <c r="A463" i="19" s="1"/>
  <c r="A464" i="19" s="1"/>
  <c r="A465" i="19" s="1"/>
  <c r="A466" i="19" s="1"/>
  <c r="A467" i="19" s="1"/>
  <c r="A468" i="19" s="1"/>
  <c r="A469" i="19" s="1"/>
  <c r="A470" i="19" s="1"/>
  <c r="A471" i="19" s="1"/>
  <c r="A472" i="19" s="1"/>
  <c r="A473" i="19" s="1"/>
  <c r="A474" i="19" s="1"/>
  <c r="A475" i="19" s="1"/>
  <c r="A476" i="19" s="1"/>
  <c r="A477" i="19" s="1"/>
  <c r="A478" i="19" s="1"/>
  <c r="A479" i="19" s="1"/>
  <c r="A480" i="19" s="1"/>
  <c r="A481" i="19" s="1"/>
  <c r="A482" i="19" s="1"/>
  <c r="A483" i="19" s="1"/>
  <c r="A484" i="19" s="1"/>
  <c r="A485" i="19" s="1"/>
  <c r="A486" i="19" s="1"/>
  <c r="A487" i="19" s="1"/>
  <c r="A488" i="19" s="1"/>
  <c r="A489" i="19" s="1"/>
  <c r="A490" i="19" s="1"/>
  <c r="A491" i="19" s="1"/>
  <c r="A492" i="19" s="1"/>
  <c r="A493" i="19" s="1"/>
  <c r="A494" i="19" s="1"/>
  <c r="A495" i="19" s="1"/>
  <c r="A496" i="19" s="1"/>
  <c r="A497" i="19" s="1"/>
  <c r="A498" i="19" s="1"/>
  <c r="A499" i="19" s="1"/>
  <c r="A500" i="19" s="1"/>
  <c r="A501" i="19" s="1"/>
  <c r="A502" i="19" s="1"/>
  <c r="A503" i="19" s="1"/>
  <c r="A504" i="19" s="1"/>
  <c r="A505" i="19" s="1"/>
  <c r="A506" i="19" s="1"/>
  <c r="A507" i="19" s="1"/>
  <c r="A508" i="19" s="1"/>
  <c r="A509" i="19" s="1"/>
  <c r="A510" i="19" s="1"/>
  <c r="A511" i="19" s="1"/>
  <c r="A512" i="19" s="1"/>
  <c r="A513" i="19" s="1"/>
  <c r="A514" i="19" s="1"/>
  <c r="A515" i="19" s="1"/>
  <c r="A516" i="19" s="1"/>
  <c r="A517" i="19" s="1"/>
  <c r="A518" i="19" s="1"/>
  <c r="A519" i="19" s="1"/>
  <c r="A520" i="19" s="1"/>
  <c r="A521" i="19" s="1"/>
  <c r="A522" i="19" s="1"/>
  <c r="A523" i="19" s="1"/>
  <c r="A524" i="19" s="1"/>
  <c r="A525" i="19" s="1"/>
  <c r="A526" i="19" s="1"/>
  <c r="A527" i="19" s="1"/>
  <c r="A528" i="19" s="1"/>
  <c r="A529" i="19" s="1"/>
  <c r="A530" i="19" s="1"/>
  <c r="A531" i="19" s="1"/>
  <c r="A532" i="19" s="1"/>
  <c r="A533" i="19" s="1"/>
  <c r="A534" i="19" s="1"/>
  <c r="A535" i="19" s="1"/>
  <c r="A536" i="19" s="1"/>
  <c r="A537" i="19" s="1"/>
  <c r="A538" i="19" s="1"/>
  <c r="A539" i="19" s="1"/>
  <c r="A540" i="19" s="1"/>
  <c r="A541" i="19" s="1"/>
  <c r="A542" i="19" s="1"/>
  <c r="A543" i="19" s="1"/>
  <c r="A544" i="19" s="1"/>
  <c r="A545" i="19" s="1"/>
  <c r="A546" i="19" s="1"/>
  <c r="A547" i="19" s="1"/>
  <c r="A548" i="19" s="1"/>
  <c r="A549" i="19" s="1"/>
  <c r="A550" i="19" s="1"/>
  <c r="A551" i="19" s="1"/>
  <c r="A552" i="19" s="1"/>
  <c r="A553" i="19" s="1"/>
  <c r="A554" i="19" s="1"/>
  <c r="A555" i="19" s="1"/>
  <c r="A556" i="19" s="1"/>
  <c r="A557" i="19" s="1"/>
  <c r="A558" i="19" s="1"/>
  <c r="A559" i="19" s="1"/>
  <c r="D155" i="16" l="1"/>
  <c r="D152" i="16"/>
  <c r="C24" i="18" l="1"/>
  <c r="B23" i="18"/>
  <c r="B34" i="18" s="1"/>
  <c r="B17" i="18"/>
  <c r="B28" i="18" s="1"/>
  <c r="B12" i="18"/>
  <c r="B15" i="18" s="1"/>
  <c r="V20" i="17"/>
  <c r="T20" i="17"/>
  <c r="R20" i="17"/>
  <c r="P20" i="17"/>
  <c r="N20" i="17"/>
  <c r="L20" i="17"/>
  <c r="J20" i="17"/>
  <c r="H20" i="17"/>
  <c r="F20" i="17"/>
  <c r="D20" i="17"/>
  <c r="B20" i="17"/>
  <c r="V15" i="17"/>
  <c r="T15" i="17"/>
  <c r="R15" i="17"/>
  <c r="P15" i="17"/>
  <c r="N15" i="17"/>
  <c r="N16" i="17" s="1"/>
  <c r="L15" i="17"/>
  <c r="J15" i="17"/>
  <c r="H15" i="17"/>
  <c r="F15" i="17"/>
  <c r="D15" i="17"/>
  <c r="B15" i="17"/>
  <c r="X15" i="17" s="1"/>
  <c r="V14" i="17"/>
  <c r="T14" i="17"/>
  <c r="R14" i="17"/>
  <c r="P14" i="17"/>
  <c r="N14" i="17"/>
  <c r="L14" i="17"/>
  <c r="J14" i="17"/>
  <c r="H14" i="17"/>
  <c r="F14" i="17"/>
  <c r="D14" i="17"/>
  <c r="B14" i="17"/>
  <c r="X14" i="17" s="1"/>
  <c r="D238" i="16"/>
  <c r="D235" i="16"/>
  <c r="B13" i="18" l="1"/>
  <c r="B16" i="18" s="1"/>
  <c r="B27" i="18" s="1"/>
  <c r="B19" i="18"/>
  <c r="B21" i="18" s="1"/>
  <c r="B26" i="18"/>
  <c r="C17" i="18"/>
  <c r="B14" i="18"/>
  <c r="C12" i="18"/>
  <c r="C15" i="18"/>
  <c r="C34" i="18"/>
  <c r="C23" i="18"/>
  <c r="X20" i="17"/>
  <c r="N18" i="17"/>
  <c r="N19" i="17"/>
  <c r="V23" i="17"/>
  <c r="V24" i="17" s="1"/>
  <c r="L23" i="17"/>
  <c r="L24" i="17" s="1"/>
  <c r="B16" i="17"/>
  <c r="B17" i="17"/>
  <c r="B22" i="17"/>
  <c r="N22" i="17"/>
  <c r="B23" i="17"/>
  <c r="N23" i="17"/>
  <c r="N24" i="17" s="1"/>
  <c r="D16" i="17"/>
  <c r="P16" i="17"/>
  <c r="D17" i="17"/>
  <c r="P17" i="17"/>
  <c r="D22" i="17"/>
  <c r="D23" i="17" s="1"/>
  <c r="D24" i="17" s="1"/>
  <c r="P22" i="17"/>
  <c r="P23" i="17" s="1"/>
  <c r="P24" i="17" s="1"/>
  <c r="N17" i="17"/>
  <c r="F16" i="17"/>
  <c r="R16" i="17"/>
  <c r="F17" i="17"/>
  <c r="R17" i="17"/>
  <c r="F22" i="17"/>
  <c r="F23" i="17" s="1"/>
  <c r="F24" i="17" s="1"/>
  <c r="R22" i="17"/>
  <c r="R23" i="17" s="1"/>
  <c r="R24" i="17" s="1"/>
  <c r="H16" i="17"/>
  <c r="T16" i="17"/>
  <c r="H17" i="17"/>
  <c r="T17" i="17"/>
  <c r="H22" i="17"/>
  <c r="H23" i="17" s="1"/>
  <c r="H24" i="17" s="1"/>
  <c r="T22" i="17"/>
  <c r="T23" i="17" s="1"/>
  <c r="T24" i="17" s="1"/>
  <c r="J16" i="17"/>
  <c r="V16" i="17"/>
  <c r="J17" i="17"/>
  <c r="V17" i="17"/>
  <c r="J22" i="17"/>
  <c r="J23" i="17" s="1"/>
  <c r="J24" i="17" s="1"/>
  <c r="V22" i="17"/>
  <c r="L16" i="17"/>
  <c r="L17" i="17"/>
  <c r="L22" i="17"/>
  <c r="D151" i="4"/>
  <c r="D154" i="4"/>
  <c r="D139" i="4"/>
  <c r="D136" i="4"/>
  <c r="C28" i="18" l="1"/>
  <c r="B32" i="18"/>
  <c r="B22" i="18"/>
  <c r="C13" i="18"/>
  <c r="B25" i="18"/>
  <c r="B18" i="18"/>
  <c r="B30" i="18"/>
  <c r="D19" i="17"/>
  <c r="D18" i="17"/>
  <c r="X16" i="17"/>
  <c r="B19" i="17"/>
  <c r="B18" i="17"/>
  <c r="X23" i="17"/>
  <c r="B24" i="17"/>
  <c r="X24" i="17" s="1"/>
  <c r="V19" i="17"/>
  <c r="V18" i="17"/>
  <c r="T19" i="17"/>
  <c r="T18" i="17"/>
  <c r="R19" i="17"/>
  <c r="R18" i="17"/>
  <c r="X22" i="17"/>
  <c r="N21" i="17"/>
  <c r="N25" i="17" s="1"/>
  <c r="N26" i="17" s="1"/>
  <c r="L19" i="17"/>
  <c r="L18" i="17"/>
  <c r="J19" i="17"/>
  <c r="J18" i="17"/>
  <c r="H19" i="17"/>
  <c r="H18" i="17"/>
  <c r="F19" i="17"/>
  <c r="F18" i="17"/>
  <c r="P19" i="17"/>
  <c r="P18" i="17"/>
  <c r="X17" i="17"/>
  <c r="F41" i="14"/>
  <c r="G41" i="14"/>
  <c r="H41" i="14"/>
  <c r="E41" i="14"/>
  <c r="J10" i="14"/>
  <c r="J11" i="14"/>
  <c r="J16" i="14"/>
  <c r="J17" i="14"/>
  <c r="J18" i="14"/>
  <c r="J23" i="14"/>
  <c r="J24" i="14"/>
  <c r="J25" i="14"/>
  <c r="J30" i="14"/>
  <c r="J31" i="14"/>
  <c r="J32" i="14"/>
  <c r="J9" i="14"/>
  <c r="F30" i="14"/>
  <c r="G30" i="14"/>
  <c r="F31" i="14"/>
  <c r="G31" i="14"/>
  <c r="F32" i="14"/>
  <c r="G32" i="14"/>
  <c r="E31" i="14"/>
  <c r="E32" i="14"/>
  <c r="E30" i="14"/>
  <c r="C14" i="18" l="1"/>
  <c r="C26" i="18"/>
  <c r="B29" i="18"/>
  <c r="B20" i="18"/>
  <c r="C19" i="18"/>
  <c r="B33" i="18"/>
  <c r="C27" i="18"/>
  <c r="C16" i="18"/>
  <c r="C30" i="18"/>
  <c r="X18" i="17"/>
  <c r="F21" i="17"/>
  <c r="F25" i="17" s="1"/>
  <c r="F26" i="17" s="1"/>
  <c r="R21" i="17"/>
  <c r="R25" i="17" s="1"/>
  <c r="R26" i="17" s="1"/>
  <c r="L27" i="17"/>
  <c r="L28" i="17" s="1"/>
  <c r="L21" i="17"/>
  <c r="L25" i="17" s="1"/>
  <c r="L26" i="17" s="1"/>
  <c r="T21" i="17"/>
  <c r="T25" i="17" s="1"/>
  <c r="T26" i="17" s="1"/>
  <c r="X19" i="17"/>
  <c r="B21" i="17"/>
  <c r="H27" i="17"/>
  <c r="H28" i="17" s="1"/>
  <c r="H21" i="17"/>
  <c r="H25" i="17" s="1"/>
  <c r="H26" i="17" s="1"/>
  <c r="N27" i="17"/>
  <c r="N28" i="17" s="1"/>
  <c r="V21" i="17"/>
  <c r="V25" i="17" s="1"/>
  <c r="V26" i="17" s="1"/>
  <c r="P27" i="17"/>
  <c r="P28" i="17" s="1"/>
  <c r="P21" i="17"/>
  <c r="P25" i="17" s="1"/>
  <c r="P26" i="17" s="1"/>
  <c r="J21" i="17"/>
  <c r="J25" i="17" s="1"/>
  <c r="J26" i="17" s="1"/>
  <c r="D21" i="17"/>
  <c r="D25" i="17" s="1"/>
  <c r="D26" i="17" s="1"/>
  <c r="PB13" i="9"/>
  <c r="PB14" i="9"/>
  <c r="PB15" i="9"/>
  <c r="PB16" i="9"/>
  <c r="PB17" i="9"/>
  <c r="PB18" i="9"/>
  <c r="PB19" i="9"/>
  <c r="PB20" i="9"/>
  <c r="PB21" i="9"/>
  <c r="PB22" i="9"/>
  <c r="PB23" i="9"/>
  <c r="PB24" i="9"/>
  <c r="PB25" i="9"/>
  <c r="PB26" i="9"/>
  <c r="PB27" i="9"/>
  <c r="PB28" i="9"/>
  <c r="PB29" i="9"/>
  <c r="PB30" i="9"/>
  <c r="PB31" i="9"/>
  <c r="PB32" i="9"/>
  <c r="PB33" i="9"/>
  <c r="PB34" i="9"/>
  <c r="F7" i="13"/>
  <c r="G7" i="13" s="1"/>
  <c r="F8" i="13"/>
  <c r="G8" i="13" s="1"/>
  <c r="F9" i="13"/>
  <c r="G9" i="13"/>
  <c r="F10" i="13"/>
  <c r="G10" i="13" s="1"/>
  <c r="F11" i="13"/>
  <c r="G11" i="13" s="1"/>
  <c r="F12" i="13"/>
  <c r="G12" i="13" s="1"/>
  <c r="F13" i="13"/>
  <c r="G13" i="13" s="1"/>
  <c r="F14" i="13"/>
  <c r="G14" i="13" s="1"/>
  <c r="F15" i="13"/>
  <c r="G15" i="13"/>
  <c r="F16" i="13"/>
  <c r="G16" i="13"/>
  <c r="F17" i="13"/>
  <c r="G17" i="13" s="1"/>
  <c r="F18" i="13"/>
  <c r="G18" i="13" s="1"/>
  <c r="F19" i="13"/>
  <c r="G19" i="13"/>
  <c r="F20" i="13"/>
  <c r="G20" i="13" s="1"/>
  <c r="F21" i="13"/>
  <c r="G21" i="13"/>
  <c r="F22" i="13"/>
  <c r="G22" i="13" s="1"/>
  <c r="F23" i="13"/>
  <c r="G23" i="13" s="1"/>
  <c r="F24" i="13"/>
  <c r="G24" i="13" s="1"/>
  <c r="F25" i="13"/>
  <c r="G25" i="13" s="1"/>
  <c r="F26" i="13"/>
  <c r="G26" i="13" s="1"/>
  <c r="F27" i="13"/>
  <c r="G27" i="13"/>
  <c r="F28" i="13"/>
  <c r="G28" i="13"/>
  <c r="F29" i="13"/>
  <c r="G29" i="13" s="1"/>
  <c r="F30" i="13"/>
  <c r="G30" i="13"/>
  <c r="F31" i="13"/>
  <c r="G31" i="13" s="1"/>
  <c r="F32" i="13"/>
  <c r="G32" i="13" s="1"/>
  <c r="F6" i="13"/>
  <c r="G6" i="13" s="1"/>
  <c r="FX12" i="9"/>
  <c r="FY12" i="9"/>
  <c r="FY13" i="9" s="1"/>
  <c r="FY14" i="9" s="1"/>
  <c r="FZ12" i="9"/>
  <c r="FZ13" i="9" s="1"/>
  <c r="FZ16" i="9" s="1"/>
  <c r="GA12" i="9"/>
  <c r="GA13" i="9" s="1"/>
  <c r="GB12" i="9"/>
  <c r="GC12" i="9"/>
  <c r="GD12" i="9"/>
  <c r="GE12" i="9"/>
  <c r="GE13" i="9" s="1"/>
  <c r="GE14" i="9" s="1"/>
  <c r="GF12" i="9"/>
  <c r="GF13" i="9" s="1"/>
  <c r="GG12" i="9"/>
  <c r="GG13" i="9" s="1"/>
  <c r="GG14" i="9" s="1"/>
  <c r="GH12" i="9"/>
  <c r="GI12" i="9"/>
  <c r="GJ12" i="9"/>
  <c r="GJ15" i="9" s="1"/>
  <c r="GJ19" i="9" s="1"/>
  <c r="GK12" i="9"/>
  <c r="GK13" i="9" s="1"/>
  <c r="GK14" i="9" s="1"/>
  <c r="GL12" i="9"/>
  <c r="GL13" i="9" s="1"/>
  <c r="GM12" i="9"/>
  <c r="GM13" i="9" s="1"/>
  <c r="GN12" i="9"/>
  <c r="GO12" i="9"/>
  <c r="GP12" i="9"/>
  <c r="GQ12" i="9"/>
  <c r="GQ13" i="9" s="1"/>
  <c r="GQ16" i="9" s="1"/>
  <c r="GR12" i="9"/>
  <c r="GR13" i="9" s="1"/>
  <c r="GR16" i="9" s="1"/>
  <c r="GS12" i="9"/>
  <c r="GS13" i="9" s="1"/>
  <c r="GS14" i="9" s="1"/>
  <c r="GS18" i="9" s="1"/>
  <c r="GT12" i="9"/>
  <c r="GU12" i="9"/>
  <c r="GV12" i="9"/>
  <c r="GW12" i="9"/>
  <c r="GW13" i="9" s="1"/>
  <c r="GX12" i="9"/>
  <c r="GX13" i="9" s="1"/>
  <c r="GX16" i="9" s="1"/>
  <c r="GY12" i="9"/>
  <c r="GY13" i="9" s="1"/>
  <c r="GY14" i="9" s="1"/>
  <c r="GY18" i="9" s="1"/>
  <c r="GZ12" i="9"/>
  <c r="HA12" i="9"/>
  <c r="HB12" i="9"/>
  <c r="HC12" i="9"/>
  <c r="HC13" i="9" s="1"/>
  <c r="HC16" i="9" s="1"/>
  <c r="HD12" i="9"/>
  <c r="HD13" i="9" s="1"/>
  <c r="HD16" i="9" s="1"/>
  <c r="HE12" i="9"/>
  <c r="HE15" i="9" s="1"/>
  <c r="HE19" i="9" s="1"/>
  <c r="HE21" i="9" s="1"/>
  <c r="HE22" i="9" s="1"/>
  <c r="HF12" i="9"/>
  <c r="HF15" i="9" s="1"/>
  <c r="HG12" i="9"/>
  <c r="HH12" i="9"/>
  <c r="HI12" i="9"/>
  <c r="HI13" i="9" s="1"/>
  <c r="HI14" i="9" s="1"/>
  <c r="HI25" i="9" s="1"/>
  <c r="HJ12" i="9"/>
  <c r="HJ13" i="9" s="1"/>
  <c r="HJ16" i="9" s="1"/>
  <c r="HK12" i="9"/>
  <c r="HK13" i="9" s="1"/>
  <c r="HL12" i="9"/>
  <c r="HM12" i="9"/>
  <c r="HN12" i="9"/>
  <c r="HO12" i="9"/>
  <c r="HO13" i="9" s="1"/>
  <c r="HO14" i="9" s="1"/>
  <c r="HP12" i="9"/>
  <c r="HP13" i="9" s="1"/>
  <c r="HQ12" i="9"/>
  <c r="HR12" i="9"/>
  <c r="HR15" i="9" s="1"/>
  <c r="HS12" i="9"/>
  <c r="HT12" i="9"/>
  <c r="HT15" i="9" s="1"/>
  <c r="HU12" i="9"/>
  <c r="HU13" i="9" s="1"/>
  <c r="HV12" i="9"/>
  <c r="HV13" i="9" s="1"/>
  <c r="HW12" i="9"/>
  <c r="HW13" i="9" s="1"/>
  <c r="HX12" i="9"/>
  <c r="HY12" i="9"/>
  <c r="HZ12" i="9"/>
  <c r="IA12" i="9"/>
  <c r="IB12" i="9"/>
  <c r="IB13" i="9" s="1"/>
  <c r="IB16" i="9" s="1"/>
  <c r="IC12" i="9"/>
  <c r="IC13" i="9" s="1"/>
  <c r="IC14" i="9" s="1"/>
  <c r="ID12" i="9"/>
  <c r="IE12" i="9"/>
  <c r="IF12" i="9"/>
  <c r="IG12" i="9"/>
  <c r="IG13" i="9" s="1"/>
  <c r="IG16" i="9" s="1"/>
  <c r="IH12" i="9"/>
  <c r="II12" i="9"/>
  <c r="II13" i="9" s="1"/>
  <c r="II14" i="9" s="1"/>
  <c r="II18" i="9" s="1"/>
  <c r="IJ12" i="9"/>
  <c r="IK12" i="9"/>
  <c r="IL12" i="9"/>
  <c r="IM12" i="9"/>
  <c r="IM13" i="9" s="1"/>
  <c r="IN12" i="9"/>
  <c r="IN13" i="9" s="1"/>
  <c r="IN16" i="9" s="1"/>
  <c r="IO12" i="9"/>
  <c r="IP12" i="9"/>
  <c r="IQ12" i="9"/>
  <c r="IR12" i="9"/>
  <c r="IS12" i="9"/>
  <c r="IS13" i="9" s="1"/>
  <c r="IS14" i="9" s="1"/>
  <c r="IT12" i="9"/>
  <c r="IT13" i="9" s="1"/>
  <c r="IT14" i="9" s="1"/>
  <c r="IU12" i="9"/>
  <c r="IU13" i="9" s="1"/>
  <c r="IV12" i="9"/>
  <c r="IW12" i="9"/>
  <c r="IX12" i="9"/>
  <c r="IY12" i="9"/>
  <c r="IY13" i="9" s="1"/>
  <c r="IY16" i="9" s="1"/>
  <c r="IY27" i="9" s="1"/>
  <c r="IZ12" i="9"/>
  <c r="IZ13" i="9" s="1"/>
  <c r="IZ14" i="9" s="1"/>
  <c r="JA12" i="9"/>
  <c r="JA13" i="9" s="1"/>
  <c r="JB12" i="9"/>
  <c r="JC12" i="9"/>
  <c r="JD12" i="9"/>
  <c r="JD15" i="9" s="1"/>
  <c r="JD19" i="9" s="1"/>
  <c r="JE12" i="9"/>
  <c r="JE13" i="9" s="1"/>
  <c r="JE14" i="9" s="1"/>
  <c r="JE18" i="9" s="1"/>
  <c r="JF12" i="9"/>
  <c r="JF13" i="9" s="1"/>
  <c r="JF14" i="9" s="1"/>
  <c r="JG12" i="9"/>
  <c r="JH12" i="9"/>
  <c r="JI12" i="9"/>
  <c r="JJ12" i="9"/>
  <c r="JK12" i="9"/>
  <c r="JL12" i="9"/>
  <c r="JL13" i="9" s="1"/>
  <c r="JL16" i="9" s="1"/>
  <c r="JM12" i="9"/>
  <c r="JM13" i="9" s="1"/>
  <c r="JM16" i="9" s="1"/>
  <c r="JN12" i="9"/>
  <c r="JO12" i="9"/>
  <c r="JP12" i="9"/>
  <c r="JP13" i="9" s="1"/>
  <c r="JP14" i="9" s="1"/>
  <c r="JQ12" i="9"/>
  <c r="JR12" i="9"/>
  <c r="JS12" i="9"/>
  <c r="JS13" i="9" s="1"/>
  <c r="JS16" i="9" s="1"/>
  <c r="JT12" i="9"/>
  <c r="JU12" i="9"/>
  <c r="JV12" i="9"/>
  <c r="JW12" i="9"/>
  <c r="JW13" i="9" s="1"/>
  <c r="JX12" i="9"/>
  <c r="JY12" i="9"/>
  <c r="JZ12" i="9"/>
  <c r="KA12" i="9"/>
  <c r="KB12" i="9"/>
  <c r="KB13" i="9" s="1"/>
  <c r="KC12" i="9"/>
  <c r="KC13" i="9" s="1"/>
  <c r="KC14" i="9" s="1"/>
  <c r="KD12" i="9"/>
  <c r="KD13" i="9" s="1"/>
  <c r="KD14" i="9" s="1"/>
  <c r="KE12" i="9"/>
  <c r="KE13" i="9" s="1"/>
  <c r="KF12" i="9"/>
  <c r="KG12" i="9"/>
  <c r="KH12" i="9"/>
  <c r="KI12" i="9"/>
  <c r="KI13" i="9" s="1"/>
  <c r="KI16" i="9" s="1"/>
  <c r="KJ12" i="9"/>
  <c r="KJ13" i="9" s="1"/>
  <c r="KJ14" i="9" s="1"/>
  <c r="KJ25" i="9" s="1"/>
  <c r="KK12" i="9"/>
  <c r="KK13" i="9" s="1"/>
  <c r="KL12" i="9"/>
  <c r="KM12" i="9"/>
  <c r="KN12" i="9"/>
  <c r="KN15" i="9" s="1"/>
  <c r="KN19" i="9" s="1"/>
  <c r="KO12" i="9"/>
  <c r="KO13" i="9" s="1"/>
  <c r="KO14" i="9" s="1"/>
  <c r="KP12" i="9"/>
  <c r="KP15" i="9" s="1"/>
  <c r="KQ12" i="9"/>
  <c r="KQ13" i="9" s="1"/>
  <c r="KR12" i="9"/>
  <c r="KS12" i="9"/>
  <c r="KT12" i="9"/>
  <c r="KU12" i="9"/>
  <c r="KV12" i="9"/>
  <c r="KW12" i="9"/>
  <c r="KW13" i="9" s="1"/>
  <c r="KX12" i="9"/>
  <c r="KY12" i="9"/>
  <c r="KZ12" i="9"/>
  <c r="LA12" i="9"/>
  <c r="LA13" i="9" s="1"/>
  <c r="LA16" i="9" s="1"/>
  <c r="LB12" i="9"/>
  <c r="LB15" i="9" s="1"/>
  <c r="LB19" i="9" s="1"/>
  <c r="LC12" i="9"/>
  <c r="LC13" i="9" s="1"/>
  <c r="LC16" i="9" s="1"/>
  <c r="LD12" i="9"/>
  <c r="LE12" i="9"/>
  <c r="LF12" i="9"/>
  <c r="LG12" i="9"/>
  <c r="LH12" i="9"/>
  <c r="LI12" i="9"/>
  <c r="LJ12" i="9"/>
  <c r="LK12" i="9"/>
  <c r="LL12" i="9"/>
  <c r="LM12" i="9"/>
  <c r="LM13" i="9" s="1"/>
  <c r="LM14" i="9" s="1"/>
  <c r="LM25" i="9" s="1"/>
  <c r="LN12" i="9"/>
  <c r="LN13" i="9" s="1"/>
  <c r="LN14" i="9" s="1"/>
  <c r="LO12" i="9"/>
  <c r="LP12" i="9"/>
  <c r="LQ12" i="9"/>
  <c r="LR12" i="9"/>
  <c r="LS12" i="9"/>
  <c r="LS13" i="9" s="1"/>
  <c r="LS16" i="9" s="1"/>
  <c r="LT12" i="9"/>
  <c r="LT13" i="9" s="1"/>
  <c r="LT14" i="9" s="1"/>
  <c r="LU12" i="9"/>
  <c r="LU13" i="9" s="1"/>
  <c r="LV12" i="9"/>
  <c r="LW12" i="9"/>
  <c r="LX12" i="9"/>
  <c r="LX15" i="9" s="1"/>
  <c r="LX19" i="9" s="1"/>
  <c r="LY12" i="9"/>
  <c r="LY13" i="9" s="1"/>
  <c r="LZ12" i="9"/>
  <c r="LZ13" i="9" s="1"/>
  <c r="LZ16" i="9" s="1"/>
  <c r="MA12" i="9"/>
  <c r="MA13" i="9" s="1"/>
  <c r="MB12" i="9"/>
  <c r="MC12" i="9"/>
  <c r="MD12" i="9"/>
  <c r="MD13" i="9" s="1"/>
  <c r="MD14" i="9" s="1"/>
  <c r="ME12" i="9"/>
  <c r="MF12" i="9"/>
  <c r="MG12" i="9"/>
  <c r="MG13" i="9" s="1"/>
  <c r="MH12" i="9"/>
  <c r="MI12" i="9"/>
  <c r="MJ12" i="9"/>
  <c r="MK12" i="9"/>
  <c r="MK13" i="9" s="1"/>
  <c r="MK16" i="9" s="1"/>
  <c r="ML12" i="9"/>
  <c r="ML15" i="9" s="1"/>
  <c r="ML19" i="9" s="1"/>
  <c r="MM12" i="9"/>
  <c r="MN12" i="9"/>
  <c r="MO12" i="9"/>
  <c r="MP12" i="9"/>
  <c r="MQ12" i="9"/>
  <c r="MQ13" i="9" s="1"/>
  <c r="MQ14" i="9" s="1"/>
  <c r="MQ18" i="9" s="1"/>
  <c r="MR12" i="9"/>
  <c r="MR13" i="9" s="1"/>
  <c r="MR14" i="9" s="1"/>
  <c r="MR18" i="9" s="1"/>
  <c r="MS12" i="9"/>
  <c r="MT12" i="9"/>
  <c r="MU12" i="9"/>
  <c r="MV12" i="9"/>
  <c r="MW12" i="9"/>
  <c r="MX12" i="9"/>
  <c r="MX13" i="9" s="1"/>
  <c r="MX14" i="9" s="1"/>
  <c r="MY12" i="9"/>
  <c r="MY13" i="9" s="1"/>
  <c r="MY16" i="9" s="1"/>
  <c r="MZ12" i="9"/>
  <c r="NA12" i="9"/>
  <c r="NB12" i="9"/>
  <c r="NB13" i="9" s="1"/>
  <c r="NB14" i="9" s="1"/>
  <c r="NC12" i="9"/>
  <c r="NC13" i="9" s="1"/>
  <c r="ND12" i="9"/>
  <c r="NE12" i="9"/>
  <c r="NE13" i="9" s="1"/>
  <c r="NF12" i="9"/>
  <c r="NG12" i="9"/>
  <c r="NH12" i="9"/>
  <c r="NH15" i="9" s="1"/>
  <c r="NI12" i="9"/>
  <c r="NI13" i="9" s="1"/>
  <c r="NI16" i="9" s="1"/>
  <c r="NJ12" i="9"/>
  <c r="NJ13" i="9" s="1"/>
  <c r="NK12" i="9"/>
  <c r="NK13" i="9" s="1"/>
  <c r="NL12" i="9"/>
  <c r="NM12" i="9"/>
  <c r="NN12" i="9"/>
  <c r="NO12" i="9"/>
  <c r="NP12" i="9"/>
  <c r="NP13" i="9" s="1"/>
  <c r="NP14" i="9" s="1"/>
  <c r="NQ12" i="9"/>
  <c r="NQ13" i="9" s="1"/>
  <c r="NQ16" i="9" s="1"/>
  <c r="NR12" i="9"/>
  <c r="NS12" i="9"/>
  <c r="NT12" i="9"/>
  <c r="NU12" i="9"/>
  <c r="NV12" i="9"/>
  <c r="NW12" i="9"/>
  <c r="NW13" i="9" s="1"/>
  <c r="NW16" i="9" s="1"/>
  <c r="NX12" i="9"/>
  <c r="NY12" i="9"/>
  <c r="NZ12" i="9"/>
  <c r="NZ13" i="9" s="1"/>
  <c r="OA12" i="9"/>
  <c r="OA13" i="9" s="1"/>
  <c r="OA14" i="9" s="1"/>
  <c r="OB12" i="9"/>
  <c r="OB13" i="9" s="1"/>
  <c r="OB14" i="9" s="1"/>
  <c r="OC12" i="9"/>
  <c r="OD12" i="9"/>
  <c r="OE12" i="9"/>
  <c r="OF12" i="9"/>
  <c r="OG12" i="9"/>
  <c r="OG13" i="9" s="1"/>
  <c r="OG14" i="9" s="1"/>
  <c r="OG25" i="9" s="1"/>
  <c r="OH12" i="9"/>
  <c r="OH13" i="9" s="1"/>
  <c r="OH14" i="9" s="1"/>
  <c r="OI12" i="9"/>
  <c r="OI13" i="9" s="1"/>
  <c r="OJ12" i="9"/>
  <c r="OK12" i="9"/>
  <c r="OL12" i="9"/>
  <c r="OM12" i="9"/>
  <c r="OM13" i="9" s="1"/>
  <c r="ON12" i="9"/>
  <c r="ON13" i="9" s="1"/>
  <c r="ON14" i="9" s="1"/>
  <c r="ON25" i="9" s="1"/>
  <c r="OO12" i="9"/>
  <c r="OO13" i="9" s="1"/>
  <c r="OP12" i="9"/>
  <c r="OQ12" i="9"/>
  <c r="OR12" i="9"/>
  <c r="OR15" i="9" s="1"/>
  <c r="OR19" i="9" s="1"/>
  <c r="OS12" i="9"/>
  <c r="OS13" i="9" s="1"/>
  <c r="OT12" i="9"/>
  <c r="OT15" i="9" s="1"/>
  <c r="OU12" i="9"/>
  <c r="OU13" i="9" s="1"/>
  <c r="OV12" i="9"/>
  <c r="OW12" i="9"/>
  <c r="OX12" i="9"/>
  <c r="OY12" i="9"/>
  <c r="OZ12" i="9"/>
  <c r="OZ13" i="9" s="1"/>
  <c r="OZ14" i="9" s="1"/>
  <c r="PA12" i="9"/>
  <c r="PA13" i="9" s="1"/>
  <c r="FX13" i="9"/>
  <c r="GC13" i="9"/>
  <c r="GD13" i="9"/>
  <c r="GI13" i="9"/>
  <c r="GJ13" i="9"/>
  <c r="GJ14" i="9" s="1"/>
  <c r="GJ25" i="9" s="1"/>
  <c r="GO13" i="9"/>
  <c r="GP13" i="9"/>
  <c r="GU13" i="9"/>
  <c r="GU14" i="9" s="1"/>
  <c r="GV13" i="9"/>
  <c r="HA13" i="9"/>
  <c r="HA14" i="9" s="1"/>
  <c r="HB13" i="9"/>
  <c r="HB14" i="9" s="1"/>
  <c r="HB25" i="9" s="1"/>
  <c r="HE13" i="9"/>
  <c r="HE14" i="9" s="1"/>
  <c r="HE18" i="9" s="1"/>
  <c r="HF13" i="9"/>
  <c r="HG13" i="9"/>
  <c r="HH13" i="9"/>
  <c r="HH14" i="9" s="1"/>
  <c r="HM13" i="9"/>
  <c r="HM14" i="9" s="1"/>
  <c r="HN13" i="9"/>
  <c r="HN14" i="9" s="1"/>
  <c r="HN18" i="9" s="1"/>
  <c r="HN20" i="9" s="1"/>
  <c r="HN31" i="9" s="1"/>
  <c r="HQ13" i="9"/>
  <c r="HQ14" i="9" s="1"/>
  <c r="HR13" i="9"/>
  <c r="HS13" i="9"/>
  <c r="HT13" i="9"/>
  <c r="HY13" i="9"/>
  <c r="HZ13" i="9"/>
  <c r="HZ16" i="9" s="1"/>
  <c r="IE13" i="9"/>
  <c r="IE14" i="9" s="1"/>
  <c r="IF13" i="9"/>
  <c r="IK13" i="9"/>
  <c r="IL13" i="9"/>
  <c r="IQ13" i="9"/>
  <c r="IQ14" i="9" s="1"/>
  <c r="IR13" i="9"/>
  <c r="IR16" i="9" s="1"/>
  <c r="IW13" i="9"/>
  <c r="IW16" i="9" s="1"/>
  <c r="IX13" i="9"/>
  <c r="JC13" i="9"/>
  <c r="JD13" i="9"/>
  <c r="JD16" i="9" s="1"/>
  <c r="JG13" i="9"/>
  <c r="JI13" i="9"/>
  <c r="JI14" i="9" s="1"/>
  <c r="JJ13" i="9"/>
  <c r="JO13" i="9"/>
  <c r="JO14" i="9" s="1"/>
  <c r="JU13" i="9"/>
  <c r="JV13" i="9"/>
  <c r="JV14" i="9" s="1"/>
  <c r="JX13" i="9"/>
  <c r="JX14" i="9" s="1"/>
  <c r="KA13" i="9"/>
  <c r="KG13" i="9"/>
  <c r="KH13" i="9"/>
  <c r="KM13" i="9"/>
  <c r="KN13" i="9"/>
  <c r="KN14" i="9" s="1"/>
  <c r="KP13" i="9"/>
  <c r="KS13" i="9"/>
  <c r="KS14" i="9" s="1"/>
  <c r="KT13" i="9"/>
  <c r="KT14" i="9" s="1"/>
  <c r="KV13" i="9"/>
  <c r="KY13" i="9"/>
  <c r="KY14" i="9" s="1"/>
  <c r="KZ13" i="9"/>
  <c r="KZ14" i="9" s="1"/>
  <c r="LB13" i="9"/>
  <c r="LE13" i="9"/>
  <c r="LF13" i="9"/>
  <c r="LH13" i="9"/>
  <c r="LK13" i="9"/>
  <c r="LL13" i="9"/>
  <c r="LQ13" i="9"/>
  <c r="LR13" i="9"/>
  <c r="LW13" i="9"/>
  <c r="LW16" i="9" s="1"/>
  <c r="LW27" i="9" s="1"/>
  <c r="LX13" i="9"/>
  <c r="MC13" i="9"/>
  <c r="MI13" i="9"/>
  <c r="MI14" i="9" s="1"/>
  <c r="MJ13" i="9"/>
  <c r="MJ14" i="9" s="1"/>
  <c r="ML13" i="9"/>
  <c r="MM13" i="9"/>
  <c r="MM16" i="9" s="1"/>
  <c r="MM27" i="9" s="1"/>
  <c r="MO13" i="9"/>
  <c r="MP13" i="9"/>
  <c r="MP14" i="9" s="1"/>
  <c r="MU13" i="9"/>
  <c r="MV13" i="9"/>
  <c r="MV16" i="9" s="1"/>
  <c r="MV27" i="9" s="1"/>
  <c r="NA13" i="9"/>
  <c r="NA14" i="9" s="1"/>
  <c r="NG13" i="9"/>
  <c r="NH13" i="9"/>
  <c r="NH14" i="9" s="1"/>
  <c r="NM13" i="9"/>
  <c r="NM14" i="9" s="1"/>
  <c r="NN13" i="9"/>
  <c r="NN14" i="9" s="1"/>
  <c r="NS13" i="9"/>
  <c r="NS14" i="9" s="1"/>
  <c r="NT13" i="9"/>
  <c r="NT14" i="9" s="1"/>
  <c r="NY13" i="9"/>
  <c r="OE13" i="9"/>
  <c r="OF13" i="9"/>
  <c r="OF14" i="9" s="1"/>
  <c r="OK13" i="9"/>
  <c r="OL13" i="9"/>
  <c r="OQ13" i="9"/>
  <c r="OR13" i="9"/>
  <c r="OR14" i="9" s="1"/>
  <c r="OT13" i="9"/>
  <c r="OT14" i="9" s="1"/>
  <c r="OT18" i="9" s="1"/>
  <c r="OW13" i="9"/>
  <c r="OX13" i="9"/>
  <c r="OX16" i="9" s="1"/>
  <c r="FZ14" i="9"/>
  <c r="GC14" i="9"/>
  <c r="GD14" i="9"/>
  <c r="GI14" i="9"/>
  <c r="GI18" i="9" s="1"/>
  <c r="GI29" i="9" s="1"/>
  <c r="GQ14" i="9"/>
  <c r="GR14" i="9"/>
  <c r="GR18" i="9" s="1"/>
  <c r="GR29" i="9" s="1"/>
  <c r="GW14" i="9"/>
  <c r="HC14" i="9"/>
  <c r="HC18" i="9" s="1"/>
  <c r="HD14" i="9"/>
  <c r="HG14" i="9"/>
  <c r="HJ14" i="9"/>
  <c r="HS14" i="9"/>
  <c r="HS18" i="9" s="1"/>
  <c r="HT14" i="9"/>
  <c r="IB14" i="9"/>
  <c r="IK14" i="9"/>
  <c r="IL14" i="9"/>
  <c r="IM14" i="9"/>
  <c r="IY14" i="9"/>
  <c r="JC14" i="9"/>
  <c r="JC25" i="9" s="1"/>
  <c r="JD14" i="9"/>
  <c r="JL14" i="9"/>
  <c r="JM14" i="9"/>
  <c r="JM18" i="9" s="1"/>
  <c r="JU14" i="9"/>
  <c r="JU18" i="9" s="1"/>
  <c r="KB14" i="9"/>
  <c r="KB25" i="9" s="1"/>
  <c r="KG14" i="9"/>
  <c r="KI14" i="9"/>
  <c r="KI18" i="9" s="1"/>
  <c r="KM14" i="9"/>
  <c r="LB14" i="9"/>
  <c r="LB18" i="9" s="1"/>
  <c r="LE14" i="9"/>
  <c r="LE25" i="9" s="1"/>
  <c r="LL14" i="9"/>
  <c r="LQ14" i="9"/>
  <c r="LR14" i="9"/>
  <c r="LW14" i="9"/>
  <c r="LY14" i="9"/>
  <c r="LY18" i="9" s="1"/>
  <c r="LY20" i="9" s="1"/>
  <c r="LY31" i="9" s="1"/>
  <c r="LZ14" i="9"/>
  <c r="LZ18" i="9" s="1"/>
  <c r="MK14" i="9"/>
  <c r="MK25" i="9" s="1"/>
  <c r="MO14" i="9"/>
  <c r="MV14" i="9"/>
  <c r="NG14" i="9"/>
  <c r="NG25" i="9" s="1"/>
  <c r="NI14" i="9"/>
  <c r="NI18" i="9" s="1"/>
  <c r="NI20" i="9" s="1"/>
  <c r="NI31" i="9" s="1"/>
  <c r="NY14" i="9"/>
  <c r="NY25" i="9" s="1"/>
  <c r="OK14" i="9"/>
  <c r="OK18" i="9" s="1"/>
  <c r="OM14" i="9"/>
  <c r="OM18" i="9" s="1"/>
  <c r="OQ14" i="9"/>
  <c r="OS14" i="9"/>
  <c r="FX15" i="9"/>
  <c r="FY15" i="9"/>
  <c r="FY26" i="9" s="1"/>
  <c r="FZ15" i="9"/>
  <c r="GA15" i="9"/>
  <c r="GA19" i="9" s="1"/>
  <c r="GA21" i="9" s="1"/>
  <c r="GA22" i="9" s="1"/>
  <c r="GC15" i="9"/>
  <c r="GD15" i="9"/>
  <c r="GE15" i="9"/>
  <c r="GF15" i="9"/>
  <c r="GF26" i="9" s="1"/>
  <c r="GG15" i="9"/>
  <c r="GG19" i="9" s="1"/>
  <c r="GG21" i="9" s="1"/>
  <c r="GG22" i="9" s="1"/>
  <c r="GI15" i="9"/>
  <c r="GK15" i="9"/>
  <c r="GK19" i="9" s="1"/>
  <c r="GL15" i="9"/>
  <c r="GM15" i="9"/>
  <c r="GM19" i="9" s="1"/>
  <c r="GM21" i="9" s="1"/>
  <c r="GO15" i="9"/>
  <c r="GO19" i="9" s="1"/>
  <c r="GO21" i="9" s="1"/>
  <c r="GO22" i="9" s="1"/>
  <c r="GO33" i="9" s="1"/>
  <c r="GP15" i="9"/>
  <c r="GP19" i="9" s="1"/>
  <c r="GR15" i="9"/>
  <c r="GS15" i="9"/>
  <c r="GS19" i="9" s="1"/>
  <c r="GS21" i="9" s="1"/>
  <c r="GS22" i="9" s="1"/>
  <c r="GU15" i="9"/>
  <c r="GV15" i="9"/>
  <c r="GW15" i="9"/>
  <c r="GW19" i="9" s="1"/>
  <c r="GW21" i="9" s="1"/>
  <c r="GW22" i="9" s="1"/>
  <c r="GY15" i="9"/>
  <c r="GY19" i="9" s="1"/>
  <c r="HA15" i="9"/>
  <c r="HA19" i="9" s="1"/>
  <c r="HB15" i="9"/>
  <c r="HB26" i="9" s="1"/>
  <c r="HC15" i="9"/>
  <c r="HD15" i="9"/>
  <c r="HG15" i="9"/>
  <c r="HH15" i="9"/>
  <c r="HH19" i="9" s="1"/>
  <c r="HI15" i="9"/>
  <c r="HI26" i="9" s="1"/>
  <c r="HJ15" i="9"/>
  <c r="HM15" i="9"/>
  <c r="HN15" i="9"/>
  <c r="HO15" i="9"/>
  <c r="HP15" i="9"/>
  <c r="HQ15" i="9"/>
  <c r="HQ19" i="9" s="1"/>
  <c r="HS15" i="9"/>
  <c r="HU15" i="9"/>
  <c r="HV15" i="9"/>
  <c r="HW15" i="9"/>
  <c r="HY15" i="9"/>
  <c r="HY19" i="9" s="1"/>
  <c r="HZ15" i="9"/>
  <c r="HZ19" i="9" s="1"/>
  <c r="IC15" i="9"/>
  <c r="IC19" i="9" s="1"/>
  <c r="IC21" i="9" s="1"/>
  <c r="IC22" i="9" s="1"/>
  <c r="IE15" i="9"/>
  <c r="IF15" i="9"/>
  <c r="IG15" i="9"/>
  <c r="II15" i="9"/>
  <c r="II19" i="9" s="1"/>
  <c r="IK15" i="9"/>
  <c r="IL15" i="9"/>
  <c r="IL19" i="9" s="1"/>
  <c r="IL30" i="9" s="1"/>
  <c r="IM15" i="9"/>
  <c r="IN15" i="9"/>
  <c r="IQ15" i="9"/>
  <c r="IR15" i="9"/>
  <c r="IR19" i="9" s="1"/>
  <c r="IR30" i="9" s="1"/>
  <c r="IT15" i="9"/>
  <c r="IT19" i="9" s="1"/>
  <c r="IU15" i="9"/>
  <c r="IU19" i="9" s="1"/>
  <c r="IU21" i="9" s="1"/>
  <c r="IU22" i="9" s="1"/>
  <c r="IW15" i="9"/>
  <c r="IX15" i="9"/>
  <c r="IY15" i="9"/>
  <c r="JA15" i="9"/>
  <c r="JA19" i="9" s="1"/>
  <c r="JC15" i="9"/>
  <c r="JE15" i="9"/>
  <c r="JE26" i="9" s="1"/>
  <c r="JF15" i="9"/>
  <c r="JF19" i="9" s="1"/>
  <c r="JF21" i="9" s="1"/>
  <c r="JG15" i="9"/>
  <c r="JI15" i="9"/>
  <c r="JJ15" i="9"/>
  <c r="JL15" i="9"/>
  <c r="JL19" i="9" s="1"/>
  <c r="JM15" i="9"/>
  <c r="JM19" i="9" s="1"/>
  <c r="JM21" i="9" s="1"/>
  <c r="JM22" i="9" s="1"/>
  <c r="JO15" i="9"/>
  <c r="JP15" i="9"/>
  <c r="JS15" i="9"/>
  <c r="JS19" i="9" s="1"/>
  <c r="JU15" i="9"/>
  <c r="JU19" i="9" s="1"/>
  <c r="JV15" i="9"/>
  <c r="JV26" i="9" s="1"/>
  <c r="JW15" i="9"/>
  <c r="JW19" i="9" s="1"/>
  <c r="JW21" i="9" s="1"/>
  <c r="JX15" i="9"/>
  <c r="KA15" i="9"/>
  <c r="KB15" i="9"/>
  <c r="KC15" i="9"/>
  <c r="KD15" i="9"/>
  <c r="KD19" i="9" s="1"/>
  <c r="KE15" i="9"/>
  <c r="KE19" i="9" s="1"/>
  <c r="KE21" i="9" s="1"/>
  <c r="KE22" i="9" s="1"/>
  <c r="KG15" i="9"/>
  <c r="KH15" i="9"/>
  <c r="KI15" i="9"/>
  <c r="KJ15" i="9"/>
  <c r="KJ26" i="9" s="1"/>
  <c r="KK15" i="9"/>
  <c r="KK19" i="9" s="1"/>
  <c r="KK21" i="9" s="1"/>
  <c r="KK32" i="9" s="1"/>
  <c r="KM15" i="9"/>
  <c r="KM19" i="9" s="1"/>
  <c r="KM21" i="9" s="1"/>
  <c r="KM22" i="9" s="1"/>
  <c r="KM33" i="9" s="1"/>
  <c r="KO15" i="9"/>
  <c r="KS15" i="9"/>
  <c r="KT15" i="9"/>
  <c r="KV15" i="9"/>
  <c r="KV19" i="9" s="1"/>
  <c r="KV30" i="9" s="1"/>
  <c r="KW15" i="9"/>
  <c r="KW19" i="9" s="1"/>
  <c r="KW21" i="9" s="1"/>
  <c r="KW22" i="9" s="1"/>
  <c r="KY15" i="9"/>
  <c r="KZ15" i="9"/>
  <c r="LA15" i="9"/>
  <c r="LC15" i="9"/>
  <c r="LE15" i="9"/>
  <c r="LF15" i="9"/>
  <c r="LF26" i="9" s="1"/>
  <c r="LH15" i="9"/>
  <c r="LH19" i="9" s="1"/>
  <c r="LK15" i="9"/>
  <c r="LL15" i="9"/>
  <c r="LL26" i="9" s="1"/>
  <c r="LM15" i="9"/>
  <c r="LM26" i="9" s="1"/>
  <c r="LN15" i="9"/>
  <c r="LQ15" i="9"/>
  <c r="LR15" i="9"/>
  <c r="LR19" i="9" s="1"/>
  <c r="LT15" i="9"/>
  <c r="LT26" i="9" s="1"/>
  <c r="LU15" i="9"/>
  <c r="LW15" i="9"/>
  <c r="LY15" i="9"/>
  <c r="LZ15" i="9"/>
  <c r="MC15" i="9"/>
  <c r="MC19" i="9" s="1"/>
  <c r="MD15" i="9"/>
  <c r="MG15" i="9"/>
  <c r="MG19" i="9" s="1"/>
  <c r="MG21" i="9" s="1"/>
  <c r="MG22" i="9" s="1"/>
  <c r="MI15" i="9"/>
  <c r="MI26" i="9" s="1"/>
  <c r="MJ15" i="9"/>
  <c r="MJ26" i="9" s="1"/>
  <c r="MM15" i="9"/>
  <c r="MM19" i="9" s="1"/>
  <c r="MO15" i="9"/>
  <c r="MP15" i="9"/>
  <c r="MP26" i="9" s="1"/>
  <c r="MQ15" i="9"/>
  <c r="MQ19" i="9" s="1"/>
  <c r="MQ21" i="9" s="1"/>
  <c r="MQ22" i="9" s="1"/>
  <c r="MQ33" i="9" s="1"/>
  <c r="MR15" i="9"/>
  <c r="MR26" i="9" s="1"/>
  <c r="MU15" i="9"/>
  <c r="MV15" i="9"/>
  <c r="MX15" i="9"/>
  <c r="MX19" i="9" s="1"/>
  <c r="MX30" i="9" s="1"/>
  <c r="MY15" i="9"/>
  <c r="MY19" i="9" s="1"/>
  <c r="NA15" i="9"/>
  <c r="NB15" i="9"/>
  <c r="NE15" i="9"/>
  <c r="NG15" i="9"/>
  <c r="NG19" i="9" s="1"/>
  <c r="NG21" i="9" s="1"/>
  <c r="NG22" i="9" s="1"/>
  <c r="NG33" i="9" s="1"/>
  <c r="NI15" i="9"/>
  <c r="NI19" i="9" s="1"/>
  <c r="NJ15" i="9"/>
  <c r="NK15" i="9"/>
  <c r="NM15" i="9"/>
  <c r="NN15" i="9"/>
  <c r="NP15" i="9"/>
  <c r="NP19" i="9" s="1"/>
  <c r="NQ15" i="9"/>
  <c r="NQ19" i="9" s="1"/>
  <c r="NQ21" i="9" s="1"/>
  <c r="NQ22" i="9" s="1"/>
  <c r="NS15" i="9"/>
  <c r="NS26" i="9" s="1"/>
  <c r="NT15" i="9"/>
  <c r="NT19" i="9" s="1"/>
  <c r="NY15" i="9"/>
  <c r="NZ15" i="9"/>
  <c r="OA15" i="9"/>
  <c r="OA19" i="9" s="1"/>
  <c r="OA21" i="9" s="1"/>
  <c r="OA22" i="9" s="1"/>
  <c r="OA33" i="9" s="1"/>
  <c r="OB15" i="9"/>
  <c r="OB26" i="9" s="1"/>
  <c r="OE15" i="9"/>
  <c r="OF15" i="9"/>
  <c r="OH15" i="9"/>
  <c r="OH19" i="9" s="1"/>
  <c r="OI15" i="9"/>
  <c r="OI19" i="9" s="1"/>
  <c r="OK15" i="9"/>
  <c r="OL15" i="9"/>
  <c r="ON15" i="9"/>
  <c r="ON19" i="9" s="1"/>
  <c r="ON30" i="9" s="1"/>
  <c r="OO15" i="9"/>
  <c r="OO19" i="9" s="1"/>
  <c r="OQ15" i="9"/>
  <c r="OQ26" i="9" s="1"/>
  <c r="OS15" i="9"/>
  <c r="OU15" i="9"/>
  <c r="OU19" i="9" s="1"/>
  <c r="OU30" i="9" s="1"/>
  <c r="OW15" i="9"/>
  <c r="OX15" i="9"/>
  <c r="OX19" i="9" s="1"/>
  <c r="OX30" i="9" s="1"/>
  <c r="OZ15" i="9"/>
  <c r="OZ19" i="9" s="1"/>
  <c r="PA15" i="9"/>
  <c r="PA19" i="9" s="1"/>
  <c r="PA21" i="9" s="1"/>
  <c r="PA22" i="9" s="1"/>
  <c r="FY16" i="9"/>
  <c r="GC16" i="9"/>
  <c r="GC27" i="9" s="1"/>
  <c r="GD16" i="9"/>
  <c r="GG16" i="9"/>
  <c r="GI16" i="9"/>
  <c r="GJ16" i="9"/>
  <c r="GK16" i="9"/>
  <c r="GW16" i="9"/>
  <c r="HB16" i="9"/>
  <c r="HB27" i="9" s="1"/>
  <c r="HG16" i="9"/>
  <c r="HM16" i="9"/>
  <c r="HN16" i="9"/>
  <c r="HO16" i="9"/>
  <c r="HS16" i="9"/>
  <c r="HS27" i="9" s="1"/>
  <c r="HT16" i="9"/>
  <c r="HT27" i="9" s="1"/>
  <c r="IC16" i="9"/>
  <c r="IC27" i="9" s="1"/>
  <c r="IE16" i="9"/>
  <c r="II16" i="9"/>
  <c r="IK16" i="9"/>
  <c r="IL16" i="9"/>
  <c r="IM16" i="9"/>
  <c r="IQ16" i="9"/>
  <c r="IS16" i="9"/>
  <c r="IT16" i="9"/>
  <c r="IZ16" i="9"/>
  <c r="JC16" i="9"/>
  <c r="JE16" i="9"/>
  <c r="JF16" i="9"/>
  <c r="JP16" i="9"/>
  <c r="JP27" i="9" s="1"/>
  <c r="JU16" i="9"/>
  <c r="JU27" i="9" s="1"/>
  <c r="KB16" i="9"/>
  <c r="KB27" i="9" s="1"/>
  <c r="KC16" i="9"/>
  <c r="KD16" i="9"/>
  <c r="KG16" i="9"/>
  <c r="KJ16" i="9"/>
  <c r="KJ27" i="9" s="1"/>
  <c r="KM16" i="9"/>
  <c r="KN16" i="9"/>
  <c r="KO16" i="9"/>
  <c r="KO27" i="9" s="1"/>
  <c r="KS16" i="9"/>
  <c r="KT16" i="9"/>
  <c r="KY16" i="9"/>
  <c r="KZ16" i="9"/>
  <c r="LB16" i="9"/>
  <c r="LE16" i="9"/>
  <c r="LE27" i="9" s="1"/>
  <c r="LL16" i="9"/>
  <c r="LM16" i="9"/>
  <c r="LM27" i="9" s="1"/>
  <c r="LN16" i="9"/>
  <c r="LQ16" i="9"/>
  <c r="LR16" i="9"/>
  <c r="LT16" i="9"/>
  <c r="LY16" i="9"/>
  <c r="MD16" i="9"/>
  <c r="MO16" i="9"/>
  <c r="MP16" i="9"/>
  <c r="MQ16" i="9"/>
  <c r="MR16" i="9"/>
  <c r="MX16" i="9"/>
  <c r="NA16" i="9"/>
  <c r="NB16" i="9"/>
  <c r="NG16" i="9"/>
  <c r="NG27" i="9" s="1"/>
  <c r="NH16" i="9"/>
  <c r="NP16" i="9"/>
  <c r="NP27" i="9" s="1"/>
  <c r="NS16" i="9"/>
  <c r="NY16" i="9"/>
  <c r="OB16" i="9"/>
  <c r="OF16" i="9"/>
  <c r="OF27" i="9" s="1"/>
  <c r="OH16" i="9"/>
  <c r="OH27" i="9" s="1"/>
  <c r="OK16" i="9"/>
  <c r="OM16" i="9"/>
  <c r="OM27" i="9" s="1"/>
  <c r="OQ16" i="9"/>
  <c r="OR16" i="9"/>
  <c r="OS16" i="9"/>
  <c r="OS27" i="9" s="1"/>
  <c r="OT16" i="9"/>
  <c r="OT27" i="9" s="1"/>
  <c r="OZ16" i="9"/>
  <c r="FX17" i="9"/>
  <c r="FY17" i="9"/>
  <c r="FZ17" i="9"/>
  <c r="GA17" i="9"/>
  <c r="GB17" i="9"/>
  <c r="GC17" i="9"/>
  <c r="GD17" i="9"/>
  <c r="GD18" i="9" s="1"/>
  <c r="GD20" i="9" s="1"/>
  <c r="GD31" i="9" s="1"/>
  <c r="GE17" i="9"/>
  <c r="GF17" i="9"/>
  <c r="GG17" i="9"/>
  <c r="GH17" i="9"/>
  <c r="GI17" i="9"/>
  <c r="GJ17" i="9"/>
  <c r="GK17" i="9"/>
  <c r="GL17" i="9"/>
  <c r="GM17" i="9"/>
  <c r="GN17" i="9"/>
  <c r="GO17" i="9"/>
  <c r="GP17" i="9"/>
  <c r="GP21" i="9" s="1"/>
  <c r="GP22" i="9" s="1"/>
  <c r="GQ17" i="9"/>
  <c r="GR17" i="9"/>
  <c r="GR21" i="9" s="1"/>
  <c r="GS17" i="9"/>
  <c r="GT17" i="9"/>
  <c r="GU17" i="9"/>
  <c r="GU18" i="9" s="1"/>
  <c r="GV17" i="9"/>
  <c r="GW17" i="9"/>
  <c r="GX17" i="9"/>
  <c r="GY17" i="9"/>
  <c r="GZ17" i="9"/>
  <c r="HA17" i="9"/>
  <c r="HB17" i="9"/>
  <c r="HC17" i="9"/>
  <c r="HD17" i="9"/>
  <c r="HE17" i="9"/>
  <c r="HF17" i="9"/>
  <c r="HG17" i="9"/>
  <c r="HH17" i="9"/>
  <c r="HH18" i="9" s="1"/>
  <c r="HH20" i="9" s="1"/>
  <c r="HH31" i="9" s="1"/>
  <c r="HI17" i="9"/>
  <c r="HJ17" i="9"/>
  <c r="HK17" i="9"/>
  <c r="HL17" i="9"/>
  <c r="HM17" i="9"/>
  <c r="HN17" i="9"/>
  <c r="HN21" i="9" s="1"/>
  <c r="HN22" i="9" s="1"/>
  <c r="HN33" i="9" s="1"/>
  <c r="HO17" i="9"/>
  <c r="HP17" i="9"/>
  <c r="HQ17" i="9"/>
  <c r="HR17" i="9"/>
  <c r="HS17" i="9"/>
  <c r="HT17" i="9"/>
  <c r="HT18" i="9" s="1"/>
  <c r="HU17" i="9"/>
  <c r="HV17" i="9"/>
  <c r="HW17" i="9"/>
  <c r="HX17" i="9"/>
  <c r="HY17" i="9"/>
  <c r="HZ17" i="9"/>
  <c r="IA17" i="9"/>
  <c r="IB17" i="9"/>
  <c r="IC17" i="9"/>
  <c r="ID17" i="9"/>
  <c r="IE17" i="9"/>
  <c r="IF17" i="9"/>
  <c r="IG17" i="9"/>
  <c r="IH17" i="9"/>
  <c r="II17" i="9"/>
  <c r="IJ17" i="9"/>
  <c r="IK17" i="9"/>
  <c r="IL17" i="9"/>
  <c r="IL21" i="9" s="1"/>
  <c r="IM17" i="9"/>
  <c r="IN17" i="9"/>
  <c r="IO17" i="9"/>
  <c r="IP17" i="9"/>
  <c r="IQ17" i="9"/>
  <c r="IR17" i="9"/>
  <c r="IS17" i="9"/>
  <c r="IT17" i="9"/>
  <c r="IU17" i="9"/>
  <c r="IV17" i="9"/>
  <c r="IW17" i="9"/>
  <c r="IX17" i="9"/>
  <c r="IY17" i="9"/>
  <c r="IZ17" i="9"/>
  <c r="JA17" i="9"/>
  <c r="JB17" i="9"/>
  <c r="JC17" i="9"/>
  <c r="JD17" i="9"/>
  <c r="JD21" i="9" s="1"/>
  <c r="JD22" i="9" s="1"/>
  <c r="JE17" i="9"/>
  <c r="JF17" i="9"/>
  <c r="JG17" i="9"/>
  <c r="JH17" i="9"/>
  <c r="JI17" i="9"/>
  <c r="JJ17" i="9"/>
  <c r="JK17" i="9"/>
  <c r="JL17" i="9"/>
  <c r="JM17" i="9"/>
  <c r="JN17" i="9"/>
  <c r="JO17" i="9"/>
  <c r="JP17" i="9"/>
  <c r="JQ17" i="9"/>
  <c r="JR17" i="9"/>
  <c r="JS17" i="9"/>
  <c r="JT17" i="9"/>
  <c r="JU17" i="9"/>
  <c r="JV17" i="9"/>
  <c r="JV18" i="9" s="1"/>
  <c r="JW17" i="9"/>
  <c r="JX17" i="9"/>
  <c r="JY17" i="9"/>
  <c r="JZ17" i="9"/>
  <c r="KA17" i="9"/>
  <c r="KA21" i="9" s="1"/>
  <c r="KB17" i="9"/>
  <c r="KB18" i="9" s="1"/>
  <c r="KC17" i="9"/>
  <c r="KD17" i="9"/>
  <c r="KE17" i="9"/>
  <c r="KF17" i="9"/>
  <c r="KG17" i="9"/>
  <c r="KH17" i="9"/>
  <c r="KI17" i="9"/>
  <c r="KJ17" i="9"/>
  <c r="KK17" i="9"/>
  <c r="KL17" i="9"/>
  <c r="KM17" i="9"/>
  <c r="KN17" i="9"/>
  <c r="KN21" i="9" s="1"/>
  <c r="KN22" i="9" s="1"/>
  <c r="KO17" i="9"/>
  <c r="KP17" i="9"/>
  <c r="KQ17" i="9"/>
  <c r="KR17" i="9"/>
  <c r="KS17" i="9"/>
  <c r="KT17" i="9"/>
  <c r="KU17" i="9"/>
  <c r="KV17" i="9"/>
  <c r="KV21" i="9" s="1"/>
  <c r="KV22" i="9" s="1"/>
  <c r="KW17" i="9"/>
  <c r="KX17" i="9"/>
  <c r="KY17" i="9"/>
  <c r="KY18" i="9" s="1"/>
  <c r="KY20" i="9" s="1"/>
  <c r="KY31" i="9" s="1"/>
  <c r="KZ17" i="9"/>
  <c r="KZ18" i="9" s="1"/>
  <c r="LA17" i="9"/>
  <c r="LB17" i="9"/>
  <c r="LC17" i="9"/>
  <c r="LD17" i="9"/>
  <c r="LE17" i="9"/>
  <c r="LF17" i="9"/>
  <c r="LF21" i="9" s="1"/>
  <c r="LF22" i="9" s="1"/>
  <c r="LF33" i="9" s="1"/>
  <c r="LG17" i="9"/>
  <c r="LH17" i="9"/>
  <c r="LI17" i="9"/>
  <c r="LJ17" i="9"/>
  <c r="LK17" i="9"/>
  <c r="LL17" i="9"/>
  <c r="LL18" i="9" s="1"/>
  <c r="LM17" i="9"/>
  <c r="LN17" i="9"/>
  <c r="LO17" i="9"/>
  <c r="LP17" i="9"/>
  <c r="LQ17" i="9"/>
  <c r="LR17" i="9"/>
  <c r="LS17" i="9"/>
  <c r="LT17" i="9"/>
  <c r="LU17" i="9"/>
  <c r="LV17" i="9"/>
  <c r="LW17" i="9"/>
  <c r="LX17" i="9"/>
  <c r="LX21" i="9" s="1"/>
  <c r="LX22" i="9" s="1"/>
  <c r="LY17" i="9"/>
  <c r="LZ17" i="9"/>
  <c r="MA17" i="9"/>
  <c r="MB17" i="9"/>
  <c r="MC17" i="9"/>
  <c r="MD17" i="9"/>
  <c r="ME17" i="9"/>
  <c r="MF17" i="9"/>
  <c r="MG17" i="9"/>
  <c r="MH17" i="9"/>
  <c r="MI17" i="9"/>
  <c r="MJ17" i="9"/>
  <c r="MJ18" i="9" s="1"/>
  <c r="MK17" i="9"/>
  <c r="ML17" i="9"/>
  <c r="MM17" i="9"/>
  <c r="MN17" i="9"/>
  <c r="MO17" i="9"/>
  <c r="MP17" i="9"/>
  <c r="MQ17" i="9"/>
  <c r="MR17" i="9"/>
  <c r="MS17" i="9"/>
  <c r="MT17" i="9"/>
  <c r="MU17" i="9"/>
  <c r="MV17" i="9"/>
  <c r="MW17" i="9"/>
  <c r="MX17" i="9"/>
  <c r="MY17" i="9"/>
  <c r="MZ17" i="9"/>
  <c r="NA17" i="9"/>
  <c r="NB17" i="9"/>
  <c r="NC17" i="9"/>
  <c r="ND17" i="9"/>
  <c r="NE17" i="9"/>
  <c r="NF17" i="9"/>
  <c r="NG17" i="9"/>
  <c r="NG18" i="9" s="1"/>
  <c r="NG20" i="9" s="1"/>
  <c r="NH17" i="9"/>
  <c r="NH21" i="9" s="1"/>
  <c r="NH22" i="9" s="1"/>
  <c r="NI17" i="9"/>
  <c r="NJ17" i="9"/>
  <c r="NK17" i="9"/>
  <c r="NL17" i="9"/>
  <c r="NM17" i="9"/>
  <c r="NN17" i="9"/>
  <c r="NO17" i="9"/>
  <c r="NP17" i="9"/>
  <c r="NQ17" i="9"/>
  <c r="NR17" i="9"/>
  <c r="NS17" i="9"/>
  <c r="NT17" i="9"/>
  <c r="NT18" i="9" s="1"/>
  <c r="NT29" i="9" s="1"/>
  <c r="NU17" i="9"/>
  <c r="NV17" i="9"/>
  <c r="NW17" i="9"/>
  <c r="NX17" i="9"/>
  <c r="NY17" i="9"/>
  <c r="NZ17" i="9"/>
  <c r="OA17" i="9"/>
  <c r="OB17" i="9"/>
  <c r="OC17" i="9"/>
  <c r="OD17" i="9"/>
  <c r="OE17" i="9"/>
  <c r="OF17" i="9"/>
  <c r="OF18" i="9" s="1"/>
  <c r="OG17" i="9"/>
  <c r="OH17" i="9"/>
  <c r="OI17" i="9"/>
  <c r="OJ17" i="9"/>
  <c r="OK17" i="9"/>
  <c r="OL17" i="9"/>
  <c r="OM17" i="9"/>
  <c r="ON17" i="9"/>
  <c r="OO17" i="9"/>
  <c r="OP17" i="9"/>
  <c r="OQ17" i="9"/>
  <c r="OR17" i="9"/>
  <c r="OR21" i="9" s="1"/>
  <c r="OR22" i="9" s="1"/>
  <c r="OS17" i="9"/>
  <c r="OT17" i="9"/>
  <c r="OU17" i="9"/>
  <c r="OV17" i="9"/>
  <c r="OW17" i="9"/>
  <c r="OX17" i="9"/>
  <c r="OY17" i="9"/>
  <c r="OZ17" i="9"/>
  <c r="OZ21" i="9" s="1"/>
  <c r="PA17" i="9"/>
  <c r="GG18" i="9"/>
  <c r="HB18" i="9"/>
  <c r="HB20" i="9" s="1"/>
  <c r="HD18" i="9"/>
  <c r="HJ18" i="9"/>
  <c r="HM18" i="9"/>
  <c r="IC18" i="9"/>
  <c r="IC20" i="9" s="1"/>
  <c r="IC31" i="9" s="1"/>
  <c r="IE18" i="9"/>
  <c r="IK18" i="9"/>
  <c r="IS18" i="9"/>
  <c r="IS29" i="9" s="1"/>
  <c r="IY18" i="9"/>
  <c r="JC18" i="9"/>
  <c r="KC18" i="9"/>
  <c r="KO18" i="9"/>
  <c r="KS18" i="9"/>
  <c r="LE18" i="9"/>
  <c r="LE29" i="9" s="1"/>
  <c r="LM18" i="9"/>
  <c r="LM29" i="9" s="1"/>
  <c r="LW18" i="9"/>
  <c r="MK18" i="9"/>
  <c r="MO18" i="9"/>
  <c r="MO20" i="9" s="1"/>
  <c r="NY18" i="9"/>
  <c r="OA18" i="9"/>
  <c r="OA20" i="9" s="1"/>
  <c r="OA31" i="9" s="1"/>
  <c r="OG18" i="9"/>
  <c r="OG29" i="9" s="1"/>
  <c r="FX19" i="9"/>
  <c r="FY19" i="9"/>
  <c r="FY21" i="9" s="1"/>
  <c r="FY22" i="9" s="1"/>
  <c r="FZ19" i="9"/>
  <c r="GC19" i="9"/>
  <c r="GD19" i="9"/>
  <c r="GE19" i="9"/>
  <c r="GF19" i="9"/>
  <c r="GI19" i="9"/>
  <c r="GI21" i="9" s="1"/>
  <c r="GI22" i="9" s="1"/>
  <c r="GL19" i="9"/>
  <c r="GR19" i="9"/>
  <c r="GU19" i="9"/>
  <c r="GV19" i="9"/>
  <c r="HB19" i="9"/>
  <c r="HC19" i="9"/>
  <c r="HD19" i="9"/>
  <c r="HD21" i="9" s="1"/>
  <c r="HG19" i="9"/>
  <c r="HJ19" i="9"/>
  <c r="HJ30" i="9" s="1"/>
  <c r="HM19" i="9"/>
  <c r="HN19" i="9"/>
  <c r="HN30" i="9" s="1"/>
  <c r="HO19" i="9"/>
  <c r="HS19" i="9"/>
  <c r="HT19" i="9"/>
  <c r="HU19" i="9"/>
  <c r="HU30" i="9" s="1"/>
  <c r="HV19" i="9"/>
  <c r="IF19" i="9"/>
  <c r="IF30" i="9" s="1"/>
  <c r="IG19" i="9"/>
  <c r="IG21" i="9" s="1"/>
  <c r="IG22" i="9" s="1"/>
  <c r="IK19" i="9"/>
  <c r="IN19" i="9"/>
  <c r="IN21" i="9" s="1"/>
  <c r="IN22" i="9" s="1"/>
  <c r="IN33" i="9" s="1"/>
  <c r="IQ19" i="9"/>
  <c r="IW19" i="9"/>
  <c r="IX19" i="9"/>
  <c r="IY19" i="9"/>
  <c r="IY20" i="9" s="1"/>
  <c r="JC19" i="9"/>
  <c r="JE19" i="9"/>
  <c r="JI19" i="9"/>
  <c r="JJ19" i="9"/>
  <c r="JJ30" i="9" s="1"/>
  <c r="JP19" i="9"/>
  <c r="JV19" i="9"/>
  <c r="KA19" i="9"/>
  <c r="KA30" i="9" s="1"/>
  <c r="KB19" i="9"/>
  <c r="KG19" i="9"/>
  <c r="KH19" i="9"/>
  <c r="KH30" i="9" s="1"/>
  <c r="KI19" i="9"/>
  <c r="KJ19" i="9"/>
  <c r="KP19" i="9"/>
  <c r="KP21" i="9" s="1"/>
  <c r="KP22" i="9" s="1"/>
  <c r="KS19" i="9"/>
  <c r="KT19" i="9"/>
  <c r="KT30" i="9" s="1"/>
  <c r="KY19" i="9"/>
  <c r="KZ19" i="9"/>
  <c r="LA19" i="9"/>
  <c r="LA21" i="9" s="1"/>
  <c r="LA22" i="9" s="1"/>
  <c r="LE19" i="9"/>
  <c r="LF19" i="9"/>
  <c r="LK19" i="9"/>
  <c r="LL19" i="9"/>
  <c r="LL30" i="9" s="1"/>
  <c r="LM19" i="9"/>
  <c r="LN19" i="9"/>
  <c r="LQ19" i="9"/>
  <c r="LT19" i="9"/>
  <c r="LT21" i="9" s="1"/>
  <c r="LT22" i="9" s="1"/>
  <c r="LT33" i="9" s="1"/>
  <c r="LW19" i="9"/>
  <c r="LW20" i="9" s="1"/>
  <c r="LW31" i="9" s="1"/>
  <c r="LY19" i="9"/>
  <c r="LZ19" i="9"/>
  <c r="MI19" i="9"/>
  <c r="MJ19" i="9"/>
  <c r="MO19" i="9"/>
  <c r="MR19" i="9"/>
  <c r="MR21" i="9" s="1"/>
  <c r="MR22" i="9" s="1"/>
  <c r="MU19" i="9"/>
  <c r="MV19" i="9"/>
  <c r="MV30" i="9" s="1"/>
  <c r="NA19" i="9"/>
  <c r="NB19" i="9"/>
  <c r="NE19" i="9"/>
  <c r="NE21" i="9" s="1"/>
  <c r="NH19" i="9"/>
  <c r="NJ19" i="9"/>
  <c r="NM19" i="9"/>
  <c r="NM30" i="9" s="1"/>
  <c r="NN19" i="9"/>
  <c r="NN30" i="9" s="1"/>
  <c r="NS19" i="9"/>
  <c r="NS30" i="9" s="1"/>
  <c r="NY19" i="9"/>
  <c r="NY21" i="9" s="1"/>
  <c r="NZ19" i="9"/>
  <c r="NZ30" i="9" s="1"/>
  <c r="OB19" i="9"/>
  <c r="OB21" i="9" s="1"/>
  <c r="OB22" i="9" s="1"/>
  <c r="OB33" i="9" s="1"/>
  <c r="OE19" i="9"/>
  <c r="OF19" i="9"/>
  <c r="OK19" i="9"/>
  <c r="OL19" i="9"/>
  <c r="OQ19" i="9"/>
  <c r="OS19" i="9"/>
  <c r="OS30" i="9" s="1"/>
  <c r="OT19" i="9"/>
  <c r="OW19" i="9"/>
  <c r="OW30" i="9" s="1"/>
  <c r="GR20" i="9"/>
  <c r="GR31" i="9" s="1"/>
  <c r="HE20" i="9"/>
  <c r="HT20" i="9"/>
  <c r="MQ20" i="9"/>
  <c r="MQ31" i="9" s="1"/>
  <c r="OK20" i="9"/>
  <c r="FZ21" i="9"/>
  <c r="GC21" i="9"/>
  <c r="GC32" i="9" s="1"/>
  <c r="GD21" i="9"/>
  <c r="GD22" i="9" s="1"/>
  <c r="GD33" i="9" s="1"/>
  <c r="GK21" i="9"/>
  <c r="GK32" i="9" s="1"/>
  <c r="GL21" i="9"/>
  <c r="GY21" i="9"/>
  <c r="GY32" i="9" s="1"/>
  <c r="HA21" i="9"/>
  <c r="HA22" i="9" s="1"/>
  <c r="HA33" i="9" s="1"/>
  <c r="HB21" i="9"/>
  <c r="HB22" i="9" s="1"/>
  <c r="HB33" i="9" s="1"/>
  <c r="HC21" i="9"/>
  <c r="HG21" i="9"/>
  <c r="HJ21" i="9"/>
  <c r="HJ22" i="9" s="1"/>
  <c r="HJ33" i="9" s="1"/>
  <c r="HM21" i="9"/>
  <c r="HQ21" i="9"/>
  <c r="HQ22" i="9" s="1"/>
  <c r="IF21" i="9"/>
  <c r="IF22" i="9" s="1"/>
  <c r="IF33" i="9" s="1"/>
  <c r="IQ21" i="9"/>
  <c r="IW21" i="9"/>
  <c r="IW22" i="9" s="1"/>
  <c r="IX21" i="9"/>
  <c r="JE21" i="9"/>
  <c r="JI21" i="9"/>
  <c r="JL21" i="9"/>
  <c r="JS21" i="9"/>
  <c r="JS22" i="9" s="1"/>
  <c r="JU21" i="9"/>
  <c r="KD21" i="9"/>
  <c r="KG21" i="9"/>
  <c r="KG22" i="9" s="1"/>
  <c r="KH21" i="9"/>
  <c r="KH22" i="9" s="1"/>
  <c r="LB21" i="9"/>
  <c r="LB22" i="9" s="1"/>
  <c r="LE21" i="9"/>
  <c r="LK21" i="9"/>
  <c r="LK22" i="9" s="1"/>
  <c r="LN21" i="9"/>
  <c r="LN32" i="9" s="1"/>
  <c r="LQ21" i="9"/>
  <c r="LQ22" i="9" s="1"/>
  <c r="LQ33" i="9" s="1"/>
  <c r="LR21" i="9"/>
  <c r="LR22" i="9" s="1"/>
  <c r="LY21" i="9"/>
  <c r="LY22" i="9" s="1"/>
  <c r="LY33" i="9" s="1"/>
  <c r="MC21" i="9"/>
  <c r="MC22" i="9" s="1"/>
  <c r="MC33" i="9" s="1"/>
  <c r="MJ21" i="9"/>
  <c r="MJ22" i="9" s="1"/>
  <c r="ML21" i="9"/>
  <c r="MM21" i="9"/>
  <c r="MO21" i="9"/>
  <c r="MU21" i="9"/>
  <c r="MU22" i="9" s="1"/>
  <c r="MU33" i="9" s="1"/>
  <c r="NA21" i="9"/>
  <c r="NJ21" i="9"/>
  <c r="NP21" i="9"/>
  <c r="NT21" i="9"/>
  <c r="OE21" i="9"/>
  <c r="OK21" i="9"/>
  <c r="OK22" i="9" s="1"/>
  <c r="OK33" i="9" s="1"/>
  <c r="OL21" i="9"/>
  <c r="OL22" i="9" s="1"/>
  <c r="OL33" i="9" s="1"/>
  <c r="OS21" i="9"/>
  <c r="OS32" i="9" s="1"/>
  <c r="OT21" i="9"/>
  <c r="OU21" i="9"/>
  <c r="OU22" i="9" s="1"/>
  <c r="OU33" i="9" s="1"/>
  <c r="OW21" i="9"/>
  <c r="OW22" i="9" s="1"/>
  <c r="FZ22" i="9"/>
  <c r="FZ33" i="9" s="1"/>
  <c r="GC22" i="9"/>
  <c r="GM22" i="9"/>
  <c r="GR22" i="9"/>
  <c r="GR33" i="9" s="1"/>
  <c r="GY22" i="9"/>
  <c r="HC22" i="9"/>
  <c r="HD22" i="9"/>
  <c r="HG22" i="9"/>
  <c r="HM22" i="9"/>
  <c r="HM33" i="9" s="1"/>
  <c r="IQ22" i="9"/>
  <c r="IQ33" i="9" s="1"/>
  <c r="JL22" i="9"/>
  <c r="JW22" i="9"/>
  <c r="JW33" i="9" s="1"/>
  <c r="KD22" i="9"/>
  <c r="KD33" i="9" s="1"/>
  <c r="KK22" i="9"/>
  <c r="ML22" i="9"/>
  <c r="MO22" i="9"/>
  <c r="NA22" i="9"/>
  <c r="NJ22" i="9"/>
  <c r="NP22" i="9"/>
  <c r="NP33" i="9" s="1"/>
  <c r="NY22" i="9"/>
  <c r="NY33" i="9" s="1"/>
  <c r="OS22" i="9"/>
  <c r="OT22" i="9"/>
  <c r="FX23" i="9"/>
  <c r="FY23" i="9"/>
  <c r="FZ23" i="9"/>
  <c r="FZ34" i="9" s="1"/>
  <c r="GA23" i="9"/>
  <c r="GB23" i="9"/>
  <c r="GB34" i="9" s="1"/>
  <c r="GC23" i="9"/>
  <c r="GD23" i="9"/>
  <c r="GE23" i="9"/>
  <c r="GE34" i="9" s="1"/>
  <c r="GF23" i="9"/>
  <c r="GF34" i="9" s="1"/>
  <c r="GG23" i="9"/>
  <c r="GH23" i="9"/>
  <c r="GH34" i="9" s="1"/>
  <c r="GI23" i="9"/>
  <c r="GJ23" i="9"/>
  <c r="GK23" i="9"/>
  <c r="GK34" i="9" s="1"/>
  <c r="GL23" i="9"/>
  <c r="GM23" i="9"/>
  <c r="GN23" i="9"/>
  <c r="GN34" i="9" s="1"/>
  <c r="GO23" i="9"/>
  <c r="GP23" i="9"/>
  <c r="GQ23" i="9"/>
  <c r="GR23" i="9"/>
  <c r="GS23" i="9"/>
  <c r="GT23" i="9"/>
  <c r="GT34" i="9" s="1"/>
  <c r="GU23" i="9"/>
  <c r="GV23" i="9"/>
  <c r="GW23" i="9"/>
  <c r="GW34" i="9" s="1"/>
  <c r="GX23" i="9"/>
  <c r="GY23" i="9"/>
  <c r="GZ23" i="9"/>
  <c r="GZ34" i="9" s="1"/>
  <c r="HA23" i="9"/>
  <c r="HB23" i="9"/>
  <c r="HC23" i="9"/>
  <c r="HD23" i="9"/>
  <c r="HD34" i="9" s="1"/>
  <c r="HE23" i="9"/>
  <c r="HF23" i="9"/>
  <c r="HF34" i="9" s="1"/>
  <c r="HG23" i="9"/>
  <c r="HH23" i="9"/>
  <c r="HI23" i="9"/>
  <c r="HJ23" i="9"/>
  <c r="HK23" i="9"/>
  <c r="HK34" i="9" s="1"/>
  <c r="HL23" i="9"/>
  <c r="HL34" i="9" s="1"/>
  <c r="HM23" i="9"/>
  <c r="HN23" i="9"/>
  <c r="HO23" i="9"/>
  <c r="HO34" i="9" s="1"/>
  <c r="HP23" i="9"/>
  <c r="HQ23" i="9"/>
  <c r="HR23" i="9"/>
  <c r="HR34" i="9" s="1"/>
  <c r="HS23" i="9"/>
  <c r="HT23" i="9"/>
  <c r="HU23" i="9"/>
  <c r="HU34" i="9" s="1"/>
  <c r="HV23" i="9"/>
  <c r="HW23" i="9"/>
  <c r="HX23" i="9"/>
  <c r="HX34" i="9" s="1"/>
  <c r="HY23" i="9"/>
  <c r="HZ23" i="9"/>
  <c r="IA23" i="9"/>
  <c r="IB23" i="9"/>
  <c r="IB34" i="9" s="1"/>
  <c r="IC23" i="9"/>
  <c r="ID23" i="9"/>
  <c r="ID34" i="9" s="1"/>
  <c r="IE23" i="9"/>
  <c r="IF23" i="9"/>
  <c r="IG23" i="9"/>
  <c r="IG34" i="9" s="1"/>
  <c r="IH23" i="9"/>
  <c r="II23" i="9"/>
  <c r="IJ23" i="9"/>
  <c r="IJ34" i="9" s="1"/>
  <c r="IK23" i="9"/>
  <c r="IL23" i="9"/>
  <c r="IM23" i="9"/>
  <c r="IN23" i="9"/>
  <c r="IO23" i="9"/>
  <c r="IP23" i="9"/>
  <c r="IP34" i="9" s="1"/>
  <c r="IQ23" i="9"/>
  <c r="IR23" i="9"/>
  <c r="IS23" i="9"/>
  <c r="IT23" i="9"/>
  <c r="IU23" i="9"/>
  <c r="IV23" i="9"/>
  <c r="IV34" i="9" s="1"/>
  <c r="IW23" i="9"/>
  <c r="IX23" i="9"/>
  <c r="IY23" i="9"/>
  <c r="IY34" i="9" s="1"/>
  <c r="IZ23" i="9"/>
  <c r="IZ34" i="9" s="1"/>
  <c r="JA23" i="9"/>
  <c r="JB23" i="9"/>
  <c r="JB34" i="9" s="1"/>
  <c r="JC23" i="9"/>
  <c r="JD23" i="9"/>
  <c r="JE23" i="9"/>
  <c r="JE34" i="9" s="1"/>
  <c r="JF23" i="9"/>
  <c r="JG23" i="9"/>
  <c r="JH23" i="9"/>
  <c r="JH34" i="9" s="1"/>
  <c r="JI23" i="9"/>
  <c r="JJ23" i="9"/>
  <c r="JK23" i="9"/>
  <c r="JL23" i="9"/>
  <c r="JM23" i="9"/>
  <c r="JN23" i="9"/>
  <c r="JN34" i="9" s="1"/>
  <c r="JO23" i="9"/>
  <c r="JP23" i="9"/>
  <c r="JQ23" i="9"/>
  <c r="JQ34" i="9" s="1"/>
  <c r="JR23" i="9"/>
  <c r="JS23" i="9"/>
  <c r="JT23" i="9"/>
  <c r="JT34" i="9" s="1"/>
  <c r="JU23" i="9"/>
  <c r="JV23" i="9"/>
  <c r="JW23" i="9"/>
  <c r="JX23" i="9"/>
  <c r="JX34" i="9" s="1"/>
  <c r="JY23" i="9"/>
  <c r="JZ23" i="9"/>
  <c r="JZ34" i="9" s="1"/>
  <c r="KA23" i="9"/>
  <c r="KB23" i="9"/>
  <c r="KC23" i="9"/>
  <c r="KD23" i="9"/>
  <c r="KE23" i="9"/>
  <c r="KE34" i="9" s="1"/>
  <c r="KF23" i="9"/>
  <c r="KF34" i="9" s="1"/>
  <c r="KG23" i="9"/>
  <c r="KH23" i="9"/>
  <c r="KI23" i="9"/>
  <c r="KI34" i="9" s="1"/>
  <c r="KJ23" i="9"/>
  <c r="KK23" i="9"/>
  <c r="KL23" i="9"/>
  <c r="KL34" i="9" s="1"/>
  <c r="KM23" i="9"/>
  <c r="KN23" i="9"/>
  <c r="KO23" i="9"/>
  <c r="KO34" i="9" s="1"/>
  <c r="KP23" i="9"/>
  <c r="KQ23" i="9"/>
  <c r="KR23" i="9"/>
  <c r="KR34" i="9" s="1"/>
  <c r="KS23" i="9"/>
  <c r="KT23" i="9"/>
  <c r="KU23" i="9"/>
  <c r="KV23" i="9"/>
  <c r="KV34" i="9" s="1"/>
  <c r="KW23" i="9"/>
  <c r="KX23" i="9"/>
  <c r="KX34" i="9" s="1"/>
  <c r="KY23" i="9"/>
  <c r="KZ23" i="9"/>
  <c r="LA23" i="9"/>
  <c r="LA34" i="9" s="1"/>
  <c r="LB23" i="9"/>
  <c r="LC23" i="9"/>
  <c r="LD23" i="9"/>
  <c r="LD34" i="9" s="1"/>
  <c r="LE23" i="9"/>
  <c r="LF23" i="9"/>
  <c r="LG23" i="9"/>
  <c r="LH23" i="9"/>
  <c r="LI23" i="9"/>
  <c r="LJ23" i="9"/>
  <c r="LJ34" i="9" s="1"/>
  <c r="LK23" i="9"/>
  <c r="LL23" i="9"/>
  <c r="LM23" i="9"/>
  <c r="LN23" i="9"/>
  <c r="LO23" i="9"/>
  <c r="LP23" i="9"/>
  <c r="LP34" i="9" s="1"/>
  <c r="LQ23" i="9"/>
  <c r="LR23" i="9"/>
  <c r="LS23" i="9"/>
  <c r="LS34" i="9" s="1"/>
  <c r="LT23" i="9"/>
  <c r="LT34" i="9" s="1"/>
  <c r="LU23" i="9"/>
  <c r="LV23" i="9"/>
  <c r="LV34" i="9" s="1"/>
  <c r="LW23" i="9"/>
  <c r="LX23" i="9"/>
  <c r="LY23" i="9"/>
  <c r="LY34" i="9" s="1"/>
  <c r="LZ23" i="9"/>
  <c r="MA23" i="9"/>
  <c r="MB23" i="9"/>
  <c r="MB34" i="9" s="1"/>
  <c r="MC23" i="9"/>
  <c r="MD23" i="9"/>
  <c r="ME23" i="9"/>
  <c r="MF23" i="9"/>
  <c r="MG23" i="9"/>
  <c r="MH23" i="9"/>
  <c r="MH34" i="9" s="1"/>
  <c r="MI23" i="9"/>
  <c r="MJ23" i="9"/>
  <c r="MK23" i="9"/>
  <c r="MK34" i="9" s="1"/>
  <c r="ML23" i="9"/>
  <c r="MM23" i="9"/>
  <c r="MN23" i="9"/>
  <c r="MN34" i="9" s="1"/>
  <c r="MO23" i="9"/>
  <c r="MP23" i="9"/>
  <c r="MQ23" i="9"/>
  <c r="MR23" i="9"/>
  <c r="MR34" i="9" s="1"/>
  <c r="MS23" i="9"/>
  <c r="MT23" i="9"/>
  <c r="MT34" i="9" s="1"/>
  <c r="MU23" i="9"/>
  <c r="MV23" i="9"/>
  <c r="MW23" i="9"/>
  <c r="MX23" i="9"/>
  <c r="MY23" i="9"/>
  <c r="MY34" i="9" s="1"/>
  <c r="MZ23" i="9"/>
  <c r="MZ34" i="9" s="1"/>
  <c r="NA23" i="9"/>
  <c r="NB23" i="9"/>
  <c r="NC23" i="9"/>
  <c r="NC34" i="9" s="1"/>
  <c r="ND23" i="9"/>
  <c r="NE23" i="9"/>
  <c r="NF23" i="9"/>
  <c r="NF34" i="9" s="1"/>
  <c r="NG23" i="9"/>
  <c r="NH23" i="9"/>
  <c r="NI23" i="9"/>
  <c r="NI34" i="9" s="1"/>
  <c r="NJ23" i="9"/>
  <c r="NK23" i="9"/>
  <c r="NL23" i="9"/>
  <c r="NL34" i="9" s="1"/>
  <c r="NM23" i="9"/>
  <c r="NN23" i="9"/>
  <c r="NO23" i="9"/>
  <c r="NP23" i="9"/>
  <c r="NP34" i="9" s="1"/>
  <c r="NQ23" i="9"/>
  <c r="NR23" i="9"/>
  <c r="NR34" i="9" s="1"/>
  <c r="NS23" i="9"/>
  <c r="NT23" i="9"/>
  <c r="NU23" i="9"/>
  <c r="NU34" i="9" s="1"/>
  <c r="NV23" i="9"/>
  <c r="NW23" i="9"/>
  <c r="NX23" i="9"/>
  <c r="NX34" i="9" s="1"/>
  <c r="NY23" i="9"/>
  <c r="NZ23" i="9"/>
  <c r="OA23" i="9"/>
  <c r="OB23" i="9"/>
  <c r="OC23" i="9"/>
  <c r="OD23" i="9"/>
  <c r="OD34" i="9" s="1"/>
  <c r="OE23" i="9"/>
  <c r="OF23" i="9"/>
  <c r="OG23" i="9"/>
  <c r="OH23" i="9"/>
  <c r="OI23" i="9"/>
  <c r="OJ23" i="9"/>
  <c r="OJ34" i="9" s="1"/>
  <c r="OK23" i="9"/>
  <c r="OL23" i="9"/>
  <c r="OM23" i="9"/>
  <c r="OM34" i="9" s="1"/>
  <c r="ON23" i="9"/>
  <c r="ON34" i="9" s="1"/>
  <c r="OO23" i="9"/>
  <c r="OP23" i="9"/>
  <c r="OP34" i="9" s="1"/>
  <c r="OQ23" i="9"/>
  <c r="OR23" i="9"/>
  <c r="OS23" i="9"/>
  <c r="OS34" i="9" s="1"/>
  <c r="OT23" i="9"/>
  <c r="OU23" i="9"/>
  <c r="OV23" i="9"/>
  <c r="OV34" i="9" s="1"/>
  <c r="OW23" i="9"/>
  <c r="OX23" i="9"/>
  <c r="OY23" i="9"/>
  <c r="OZ23" i="9"/>
  <c r="PA23" i="9"/>
  <c r="FY25" i="9"/>
  <c r="GC25" i="9"/>
  <c r="GD25" i="9"/>
  <c r="GE25" i="9"/>
  <c r="GG25" i="9"/>
  <c r="GI25" i="9"/>
  <c r="GK25" i="9"/>
  <c r="GQ25" i="9"/>
  <c r="GR25" i="9"/>
  <c r="GS25" i="9"/>
  <c r="GU25" i="9"/>
  <c r="GW25" i="9"/>
  <c r="GY25" i="9"/>
  <c r="HA25" i="9"/>
  <c r="HC25" i="9"/>
  <c r="HD25" i="9"/>
  <c r="HG25" i="9"/>
  <c r="HH25" i="9"/>
  <c r="HJ25" i="9"/>
  <c r="HM25" i="9"/>
  <c r="HO25" i="9"/>
  <c r="HS25" i="9"/>
  <c r="HT25" i="9"/>
  <c r="IC25" i="9"/>
  <c r="IE25" i="9"/>
  <c r="IK25" i="9"/>
  <c r="IM25" i="9"/>
  <c r="IQ25" i="9"/>
  <c r="IS25" i="9"/>
  <c r="IT25" i="9"/>
  <c r="IY25" i="9"/>
  <c r="IZ25" i="9"/>
  <c r="JD25" i="9"/>
  <c r="JE25" i="9"/>
  <c r="JF25" i="9"/>
  <c r="JI25" i="9"/>
  <c r="JL25" i="9"/>
  <c r="JM25" i="9"/>
  <c r="JP25" i="9"/>
  <c r="JU25" i="9"/>
  <c r="JV25" i="9"/>
  <c r="JX25" i="9"/>
  <c r="KC25" i="9"/>
  <c r="KD25" i="9"/>
  <c r="KG25" i="9"/>
  <c r="KI25" i="9"/>
  <c r="KN25" i="9"/>
  <c r="KO25" i="9"/>
  <c r="KS25" i="9"/>
  <c r="KT25" i="9"/>
  <c r="KY25" i="9"/>
  <c r="KZ25" i="9"/>
  <c r="LB25" i="9"/>
  <c r="LL25" i="9"/>
  <c r="LN25" i="9"/>
  <c r="LR25" i="9"/>
  <c r="LT25" i="9"/>
  <c r="LW25" i="9"/>
  <c r="LZ25" i="9"/>
  <c r="MI25" i="9"/>
  <c r="MJ25" i="9"/>
  <c r="MO25" i="9"/>
  <c r="MP25" i="9"/>
  <c r="MQ25" i="9"/>
  <c r="MR25" i="9"/>
  <c r="MX25" i="9"/>
  <c r="NB25" i="9"/>
  <c r="NH25" i="9"/>
  <c r="NM25" i="9"/>
  <c r="NN25" i="9"/>
  <c r="NP25" i="9"/>
  <c r="NS25" i="9"/>
  <c r="NT25" i="9"/>
  <c r="OA25" i="9"/>
  <c r="OB25" i="9"/>
  <c r="OF25" i="9"/>
  <c r="OH25" i="9"/>
  <c r="OK25" i="9"/>
  <c r="OM25" i="9"/>
  <c r="OR25" i="9"/>
  <c r="OT25" i="9"/>
  <c r="FX26" i="9"/>
  <c r="FZ26" i="9"/>
  <c r="GA26" i="9"/>
  <c r="GC26" i="9"/>
  <c r="GD26" i="9"/>
  <c r="GE26" i="9"/>
  <c r="GI26" i="9"/>
  <c r="GJ26" i="9"/>
  <c r="GK26" i="9"/>
  <c r="GL26" i="9"/>
  <c r="GO26" i="9"/>
  <c r="GR26" i="9"/>
  <c r="GS26" i="9"/>
  <c r="GU26" i="9"/>
  <c r="GV26" i="9"/>
  <c r="GY26" i="9"/>
  <c r="HA26" i="9"/>
  <c r="HC26" i="9"/>
  <c r="HD26" i="9"/>
  <c r="HE26" i="9"/>
  <c r="HG26" i="9"/>
  <c r="HH26" i="9"/>
  <c r="HJ26" i="9"/>
  <c r="HM26" i="9"/>
  <c r="HN26" i="9"/>
  <c r="HO26" i="9"/>
  <c r="HQ26" i="9"/>
  <c r="HS26" i="9"/>
  <c r="HT26" i="9"/>
  <c r="HU26" i="9"/>
  <c r="HV26" i="9"/>
  <c r="HZ26" i="9"/>
  <c r="IC26" i="9"/>
  <c r="IF26" i="9"/>
  <c r="IG26" i="9"/>
  <c r="II26" i="9"/>
  <c r="IK26" i="9"/>
  <c r="IN26" i="9"/>
  <c r="IQ26" i="9"/>
  <c r="IR26" i="9"/>
  <c r="IT26" i="9"/>
  <c r="IU26" i="9"/>
  <c r="IW26" i="9"/>
  <c r="IX26" i="9"/>
  <c r="IY26" i="9"/>
  <c r="JA26" i="9"/>
  <c r="JC26" i="9"/>
  <c r="JD26" i="9"/>
  <c r="JF26" i="9"/>
  <c r="JI26" i="9"/>
  <c r="JJ26" i="9"/>
  <c r="JL26" i="9"/>
  <c r="JP26" i="9"/>
  <c r="JS26" i="9"/>
  <c r="JU26" i="9"/>
  <c r="KA26" i="9"/>
  <c r="KB26" i="9"/>
  <c r="KD26" i="9"/>
  <c r="KG26" i="9"/>
  <c r="KH26" i="9"/>
  <c r="KI26" i="9"/>
  <c r="KK26" i="9"/>
  <c r="KM26" i="9"/>
  <c r="KN26" i="9"/>
  <c r="KP26" i="9"/>
  <c r="KS26" i="9"/>
  <c r="KT26" i="9"/>
  <c r="KW26" i="9"/>
  <c r="KY26" i="9"/>
  <c r="KZ26" i="9"/>
  <c r="LA26" i="9"/>
  <c r="LB26" i="9"/>
  <c r="LE26" i="9"/>
  <c r="LH26" i="9"/>
  <c r="LK26" i="9"/>
  <c r="LN26" i="9"/>
  <c r="LQ26" i="9"/>
  <c r="LR26" i="9"/>
  <c r="LW26" i="9"/>
  <c r="LX26" i="9"/>
  <c r="LY26" i="9"/>
  <c r="LZ26" i="9"/>
  <c r="MC26" i="9"/>
  <c r="MG26" i="9"/>
  <c r="ML26" i="9"/>
  <c r="MM26" i="9"/>
  <c r="MO26" i="9"/>
  <c r="MQ26" i="9"/>
  <c r="MU26" i="9"/>
  <c r="MV26" i="9"/>
  <c r="MX26" i="9"/>
  <c r="MY26" i="9"/>
  <c r="NA26" i="9"/>
  <c r="NB26" i="9"/>
  <c r="NE26" i="9"/>
  <c r="NG26" i="9"/>
  <c r="NH26" i="9"/>
  <c r="NI26" i="9"/>
  <c r="NJ26" i="9"/>
  <c r="NM26" i="9"/>
  <c r="NN26" i="9"/>
  <c r="NP26" i="9"/>
  <c r="NQ26" i="9"/>
  <c r="NT26" i="9"/>
  <c r="NY26" i="9"/>
  <c r="NZ26" i="9"/>
  <c r="OA26" i="9"/>
  <c r="OE26" i="9"/>
  <c r="OF26" i="9"/>
  <c r="OH26" i="9"/>
  <c r="OK26" i="9"/>
  <c r="OL26" i="9"/>
  <c r="ON26" i="9"/>
  <c r="OO26" i="9"/>
  <c r="OR26" i="9"/>
  <c r="OS26" i="9"/>
  <c r="OT26" i="9"/>
  <c r="OU26" i="9"/>
  <c r="OW26" i="9"/>
  <c r="OZ26" i="9"/>
  <c r="PA26" i="9"/>
  <c r="FY27" i="9"/>
  <c r="FZ27" i="9"/>
  <c r="GD27" i="9"/>
  <c r="GG27" i="9"/>
  <c r="GI27" i="9"/>
  <c r="GJ27" i="9"/>
  <c r="GK27" i="9"/>
  <c r="GQ27" i="9"/>
  <c r="GR27" i="9"/>
  <c r="GW27" i="9"/>
  <c r="GX27" i="9"/>
  <c r="HC27" i="9"/>
  <c r="HD27" i="9"/>
  <c r="HG27" i="9"/>
  <c r="HJ27" i="9"/>
  <c r="HM27" i="9"/>
  <c r="HN27" i="9"/>
  <c r="HO27" i="9"/>
  <c r="HZ27" i="9"/>
  <c r="IB27" i="9"/>
  <c r="IE27" i="9"/>
  <c r="IG27" i="9"/>
  <c r="II27" i="9"/>
  <c r="IK27" i="9"/>
  <c r="IL27" i="9"/>
  <c r="IM27" i="9"/>
  <c r="IN27" i="9"/>
  <c r="IQ27" i="9"/>
  <c r="IR27" i="9"/>
  <c r="IS27" i="9"/>
  <c r="IT27" i="9"/>
  <c r="IW27" i="9"/>
  <c r="IZ27" i="9"/>
  <c r="JC27" i="9"/>
  <c r="JD27" i="9"/>
  <c r="JE27" i="9"/>
  <c r="JF27" i="9"/>
  <c r="JL27" i="9"/>
  <c r="JM27" i="9"/>
  <c r="JS27" i="9"/>
  <c r="KC27" i="9"/>
  <c r="KD27" i="9"/>
  <c r="KG27" i="9"/>
  <c r="KI27" i="9"/>
  <c r="KM27" i="9"/>
  <c r="KN27" i="9"/>
  <c r="KS27" i="9"/>
  <c r="KT27" i="9"/>
  <c r="KY27" i="9"/>
  <c r="KZ27" i="9"/>
  <c r="LA27" i="9"/>
  <c r="LB27" i="9"/>
  <c r="LC27" i="9"/>
  <c r="LL27" i="9"/>
  <c r="LN27" i="9"/>
  <c r="LQ27" i="9"/>
  <c r="LR27" i="9"/>
  <c r="LS27" i="9"/>
  <c r="LT27" i="9"/>
  <c r="LY27" i="9"/>
  <c r="LZ27" i="9"/>
  <c r="MD27" i="9"/>
  <c r="MK27" i="9"/>
  <c r="MO27" i="9"/>
  <c r="MP27" i="9"/>
  <c r="MQ27" i="9"/>
  <c r="MR27" i="9"/>
  <c r="MX27" i="9"/>
  <c r="MY27" i="9"/>
  <c r="NA27" i="9"/>
  <c r="NB27" i="9"/>
  <c r="NH27" i="9"/>
  <c r="NI27" i="9"/>
  <c r="NQ27" i="9"/>
  <c r="NS27" i="9"/>
  <c r="NW27" i="9"/>
  <c r="NY27" i="9"/>
  <c r="OB27" i="9"/>
  <c r="OK27" i="9"/>
  <c r="OQ27" i="9"/>
  <c r="OR27" i="9"/>
  <c r="OX27" i="9"/>
  <c r="OZ27" i="9"/>
  <c r="FX28" i="9"/>
  <c r="FY28" i="9"/>
  <c r="FZ28" i="9"/>
  <c r="GA28" i="9"/>
  <c r="GB28" i="9"/>
  <c r="GC28" i="9"/>
  <c r="GD28" i="9"/>
  <c r="GE28" i="9"/>
  <c r="GF28" i="9"/>
  <c r="GG28" i="9"/>
  <c r="GH28" i="9"/>
  <c r="GI28" i="9"/>
  <c r="GJ28" i="9"/>
  <c r="GK28" i="9"/>
  <c r="GL28" i="9"/>
  <c r="GM28" i="9"/>
  <c r="GN28" i="9"/>
  <c r="GO28" i="9"/>
  <c r="GP28" i="9"/>
  <c r="GQ28" i="9"/>
  <c r="GR28" i="9"/>
  <c r="GS28" i="9"/>
  <c r="GT28" i="9"/>
  <c r="GU28" i="9"/>
  <c r="GV28" i="9"/>
  <c r="GW28" i="9"/>
  <c r="GX28" i="9"/>
  <c r="GY28" i="9"/>
  <c r="GZ28" i="9"/>
  <c r="HA28" i="9"/>
  <c r="HB28" i="9"/>
  <c r="HC28" i="9"/>
  <c r="HD28" i="9"/>
  <c r="HE28" i="9"/>
  <c r="HF28" i="9"/>
  <c r="HG28" i="9"/>
  <c r="HH28" i="9"/>
  <c r="HI28" i="9"/>
  <c r="HJ28" i="9"/>
  <c r="HK28" i="9"/>
  <c r="HL28" i="9"/>
  <c r="HM28" i="9"/>
  <c r="HN28" i="9"/>
  <c r="HO28" i="9"/>
  <c r="HP28" i="9"/>
  <c r="HQ28" i="9"/>
  <c r="HR28" i="9"/>
  <c r="HS28" i="9"/>
  <c r="HT28" i="9"/>
  <c r="HU28" i="9"/>
  <c r="HV28" i="9"/>
  <c r="HW28" i="9"/>
  <c r="HX28" i="9"/>
  <c r="HY28" i="9"/>
  <c r="HZ28" i="9"/>
  <c r="IA28" i="9"/>
  <c r="IB28" i="9"/>
  <c r="IC28" i="9"/>
  <c r="ID28" i="9"/>
  <c r="IE28" i="9"/>
  <c r="IF28" i="9"/>
  <c r="IG28" i="9"/>
  <c r="IH28" i="9"/>
  <c r="II28" i="9"/>
  <c r="IJ28" i="9"/>
  <c r="IK28" i="9"/>
  <c r="IL28" i="9"/>
  <c r="IM28" i="9"/>
  <c r="IN28" i="9"/>
  <c r="IO28" i="9"/>
  <c r="IP28" i="9"/>
  <c r="IQ28" i="9"/>
  <c r="IR28" i="9"/>
  <c r="IS28" i="9"/>
  <c r="IT28" i="9"/>
  <c r="IU28" i="9"/>
  <c r="IV28" i="9"/>
  <c r="IW28" i="9"/>
  <c r="IX28" i="9"/>
  <c r="IY28" i="9"/>
  <c r="IZ28" i="9"/>
  <c r="JA28" i="9"/>
  <c r="JB28" i="9"/>
  <c r="JC28" i="9"/>
  <c r="JD28" i="9"/>
  <c r="JE28" i="9"/>
  <c r="JF28" i="9"/>
  <c r="JG28" i="9"/>
  <c r="JH28" i="9"/>
  <c r="JI28" i="9"/>
  <c r="JJ28" i="9"/>
  <c r="JK28" i="9"/>
  <c r="JL28" i="9"/>
  <c r="JM28" i="9"/>
  <c r="JN28" i="9"/>
  <c r="JO28" i="9"/>
  <c r="JP28" i="9"/>
  <c r="JQ28" i="9"/>
  <c r="JR28" i="9"/>
  <c r="JS28" i="9"/>
  <c r="JT28" i="9"/>
  <c r="JU28" i="9"/>
  <c r="JV28" i="9"/>
  <c r="JW28" i="9"/>
  <c r="JX28" i="9"/>
  <c r="JY28" i="9"/>
  <c r="JZ28" i="9"/>
  <c r="KA28" i="9"/>
  <c r="KB28" i="9"/>
  <c r="KC28" i="9"/>
  <c r="KD28" i="9"/>
  <c r="KE28" i="9"/>
  <c r="KF28" i="9"/>
  <c r="KG28" i="9"/>
  <c r="KH28" i="9"/>
  <c r="KI28" i="9"/>
  <c r="KJ28" i="9"/>
  <c r="KK28" i="9"/>
  <c r="KL28" i="9"/>
  <c r="KM28" i="9"/>
  <c r="KN28" i="9"/>
  <c r="KO28" i="9"/>
  <c r="KP28" i="9"/>
  <c r="KQ28" i="9"/>
  <c r="KR28" i="9"/>
  <c r="KS28" i="9"/>
  <c r="KT28" i="9"/>
  <c r="KU28" i="9"/>
  <c r="KV28" i="9"/>
  <c r="KW28" i="9"/>
  <c r="KX28" i="9"/>
  <c r="KY28" i="9"/>
  <c r="KZ28" i="9"/>
  <c r="LA28" i="9"/>
  <c r="LB28" i="9"/>
  <c r="LC28" i="9"/>
  <c r="LD28" i="9"/>
  <c r="LE28" i="9"/>
  <c r="LF28" i="9"/>
  <c r="LG28" i="9"/>
  <c r="LH28" i="9"/>
  <c r="LI28" i="9"/>
  <c r="LJ28" i="9"/>
  <c r="LK28" i="9"/>
  <c r="LL28" i="9"/>
  <c r="LM28" i="9"/>
  <c r="LN28" i="9"/>
  <c r="LO28" i="9"/>
  <c r="LP28" i="9"/>
  <c r="LQ28" i="9"/>
  <c r="LR28" i="9"/>
  <c r="LS28" i="9"/>
  <c r="LT28" i="9"/>
  <c r="LU28" i="9"/>
  <c r="LV28" i="9"/>
  <c r="LW28" i="9"/>
  <c r="LX28" i="9"/>
  <c r="LY28" i="9"/>
  <c r="LZ28" i="9"/>
  <c r="MA28" i="9"/>
  <c r="MB28" i="9"/>
  <c r="MC28" i="9"/>
  <c r="MD28" i="9"/>
  <c r="ME28" i="9"/>
  <c r="MF28" i="9"/>
  <c r="MG28" i="9"/>
  <c r="MH28" i="9"/>
  <c r="MI28" i="9"/>
  <c r="MJ28" i="9"/>
  <c r="MK28" i="9"/>
  <c r="ML28" i="9"/>
  <c r="MM28" i="9"/>
  <c r="MN28" i="9"/>
  <c r="MO28" i="9"/>
  <c r="MP28" i="9"/>
  <c r="MQ28" i="9"/>
  <c r="MR28" i="9"/>
  <c r="MS28" i="9"/>
  <c r="MT28" i="9"/>
  <c r="MU28" i="9"/>
  <c r="MV28" i="9"/>
  <c r="MW28" i="9"/>
  <c r="MX28" i="9"/>
  <c r="MY28" i="9"/>
  <c r="MZ28" i="9"/>
  <c r="NA28" i="9"/>
  <c r="NB28" i="9"/>
  <c r="NC28" i="9"/>
  <c r="ND28" i="9"/>
  <c r="NE28" i="9"/>
  <c r="NF28" i="9"/>
  <c r="NG28" i="9"/>
  <c r="NH28" i="9"/>
  <c r="NI28" i="9"/>
  <c r="NJ28" i="9"/>
  <c r="NK28" i="9"/>
  <c r="NL28" i="9"/>
  <c r="NM28" i="9"/>
  <c r="NN28" i="9"/>
  <c r="NO28" i="9"/>
  <c r="NP28" i="9"/>
  <c r="NQ28" i="9"/>
  <c r="NR28" i="9"/>
  <c r="NS28" i="9"/>
  <c r="NT28" i="9"/>
  <c r="NU28" i="9"/>
  <c r="NV28" i="9"/>
  <c r="NW28" i="9"/>
  <c r="NX28" i="9"/>
  <c r="NY28" i="9"/>
  <c r="NZ28" i="9"/>
  <c r="OA28" i="9"/>
  <c r="OB28" i="9"/>
  <c r="OC28" i="9"/>
  <c r="OD28" i="9"/>
  <c r="OE28" i="9"/>
  <c r="OF28" i="9"/>
  <c r="OG28" i="9"/>
  <c r="OH28" i="9"/>
  <c r="OI28" i="9"/>
  <c r="OJ28" i="9"/>
  <c r="OK28" i="9"/>
  <c r="OL28" i="9"/>
  <c r="OM28" i="9"/>
  <c r="ON28" i="9"/>
  <c r="OO28" i="9"/>
  <c r="OP28" i="9"/>
  <c r="OQ28" i="9"/>
  <c r="OR28" i="9"/>
  <c r="OS28" i="9"/>
  <c r="OT28" i="9"/>
  <c r="OU28" i="9"/>
  <c r="OV28" i="9"/>
  <c r="OW28" i="9"/>
  <c r="OX28" i="9"/>
  <c r="OY28" i="9"/>
  <c r="OZ28" i="9"/>
  <c r="PA28" i="9"/>
  <c r="GD29" i="9"/>
  <c r="GY29" i="9"/>
  <c r="HB29" i="9"/>
  <c r="HC29" i="9"/>
  <c r="HD29" i="9"/>
  <c r="HE29" i="9"/>
  <c r="HH29" i="9"/>
  <c r="HJ29" i="9"/>
  <c r="HS29" i="9"/>
  <c r="HT29" i="9"/>
  <c r="IC29" i="9"/>
  <c r="IE29" i="9"/>
  <c r="II29" i="9"/>
  <c r="IK29" i="9"/>
  <c r="IY29" i="9"/>
  <c r="JC29" i="9"/>
  <c r="JE29" i="9"/>
  <c r="JM29" i="9"/>
  <c r="JV29" i="9"/>
  <c r="KC29" i="9"/>
  <c r="KO29" i="9"/>
  <c r="KS29" i="9"/>
  <c r="KY29" i="9"/>
  <c r="LB29" i="9"/>
  <c r="LW29" i="9"/>
  <c r="LY29" i="9"/>
  <c r="LZ29" i="9"/>
  <c r="MK29" i="9"/>
  <c r="MO29" i="9"/>
  <c r="MQ29" i="9"/>
  <c r="MR29" i="9"/>
  <c r="NY29" i="9"/>
  <c r="OA29" i="9"/>
  <c r="OK29" i="9"/>
  <c r="OM29" i="9"/>
  <c r="OT29" i="9"/>
  <c r="FX30" i="9"/>
  <c r="FY30" i="9"/>
  <c r="FZ30" i="9"/>
  <c r="GA30" i="9"/>
  <c r="GC30" i="9"/>
  <c r="GD30" i="9"/>
  <c r="GE30" i="9"/>
  <c r="GG30" i="9"/>
  <c r="GI30" i="9"/>
  <c r="GJ30" i="9"/>
  <c r="GK30" i="9"/>
  <c r="GL30" i="9"/>
  <c r="GM30" i="9"/>
  <c r="GO30" i="9"/>
  <c r="GP30" i="9"/>
  <c r="GR30" i="9"/>
  <c r="GS30" i="9"/>
  <c r="GU30" i="9"/>
  <c r="GW30" i="9"/>
  <c r="GY30" i="9"/>
  <c r="HA30" i="9"/>
  <c r="HB30" i="9"/>
  <c r="HC30" i="9"/>
  <c r="HE30" i="9"/>
  <c r="HG30" i="9"/>
  <c r="HH30" i="9"/>
  <c r="HM30" i="9"/>
  <c r="HO30" i="9"/>
  <c r="HQ30" i="9"/>
  <c r="HS30" i="9"/>
  <c r="HT30" i="9"/>
  <c r="HY30" i="9"/>
  <c r="HZ30" i="9"/>
  <c r="IG30" i="9"/>
  <c r="II30" i="9"/>
  <c r="IN30" i="9"/>
  <c r="IQ30" i="9"/>
  <c r="IT30" i="9"/>
  <c r="IW30" i="9"/>
  <c r="IX30" i="9"/>
  <c r="JD30" i="9"/>
  <c r="JE30" i="9"/>
  <c r="JI30" i="9"/>
  <c r="JL30" i="9"/>
  <c r="JM30" i="9"/>
  <c r="JP30" i="9"/>
  <c r="JS30" i="9"/>
  <c r="JU30" i="9"/>
  <c r="JW30" i="9"/>
  <c r="KB30" i="9"/>
  <c r="KD30" i="9"/>
  <c r="KE30" i="9"/>
  <c r="KG30" i="9"/>
  <c r="KI30" i="9"/>
  <c r="KJ30" i="9"/>
  <c r="KM30" i="9"/>
  <c r="KN30" i="9"/>
  <c r="KP30" i="9"/>
  <c r="KS30" i="9"/>
  <c r="KW30" i="9"/>
  <c r="KY30" i="9"/>
  <c r="LA30" i="9"/>
  <c r="LB30" i="9"/>
  <c r="LE30" i="9"/>
  <c r="LF30" i="9"/>
  <c r="LK30" i="9"/>
  <c r="LN30" i="9"/>
  <c r="LQ30" i="9"/>
  <c r="LR30" i="9"/>
  <c r="LT30" i="9"/>
  <c r="LW30" i="9"/>
  <c r="LX30" i="9"/>
  <c r="LY30" i="9"/>
  <c r="MC30" i="9"/>
  <c r="MI30" i="9"/>
  <c r="MJ30" i="9"/>
  <c r="ML30" i="9"/>
  <c r="MM30" i="9"/>
  <c r="MO30" i="9"/>
  <c r="MQ30" i="9"/>
  <c r="MR30" i="9"/>
  <c r="MU30" i="9"/>
  <c r="MY30" i="9"/>
  <c r="NA30" i="9"/>
  <c r="NB30" i="9"/>
  <c r="NE30" i="9"/>
  <c r="NG30" i="9"/>
  <c r="NH30" i="9"/>
  <c r="NI30" i="9"/>
  <c r="NJ30" i="9"/>
  <c r="NP30" i="9"/>
  <c r="NQ30" i="9"/>
  <c r="NT30" i="9"/>
  <c r="NY30" i="9"/>
  <c r="OA30" i="9"/>
  <c r="OB30" i="9"/>
  <c r="OE30" i="9"/>
  <c r="OF30" i="9"/>
  <c r="OI30" i="9"/>
  <c r="OK30" i="9"/>
  <c r="OL30" i="9"/>
  <c r="OQ30" i="9"/>
  <c r="OR30" i="9"/>
  <c r="OT30" i="9"/>
  <c r="OZ30" i="9"/>
  <c r="PA30" i="9"/>
  <c r="HB31" i="9"/>
  <c r="HE31" i="9"/>
  <c r="HT31" i="9"/>
  <c r="IY31" i="9"/>
  <c r="MO31" i="9"/>
  <c r="NG31" i="9"/>
  <c r="OK31" i="9"/>
  <c r="FY32" i="9"/>
  <c r="FZ32" i="9"/>
  <c r="GA32" i="9"/>
  <c r="GD32" i="9"/>
  <c r="GI32" i="9"/>
  <c r="GM32" i="9"/>
  <c r="GO32" i="9"/>
  <c r="GR32" i="9"/>
  <c r="GS32" i="9"/>
  <c r="GW32" i="9"/>
  <c r="HA32" i="9"/>
  <c r="HC32" i="9"/>
  <c r="HD32" i="9"/>
  <c r="HE32" i="9"/>
  <c r="HG32" i="9"/>
  <c r="HJ32" i="9"/>
  <c r="HM32" i="9"/>
  <c r="HN32" i="9"/>
  <c r="HQ32" i="9"/>
  <c r="IC32" i="9"/>
  <c r="IN32" i="9"/>
  <c r="IQ32" i="9"/>
  <c r="IU32" i="9"/>
  <c r="IW32" i="9"/>
  <c r="JL32" i="9"/>
  <c r="JM32" i="9"/>
  <c r="JS32" i="9"/>
  <c r="JW32" i="9"/>
  <c r="KD32" i="9"/>
  <c r="KE32" i="9"/>
  <c r="KG32" i="9"/>
  <c r="KH32" i="9"/>
  <c r="KV32" i="9"/>
  <c r="KW32" i="9"/>
  <c r="LA32" i="9"/>
  <c r="LB32" i="9"/>
  <c r="LF32" i="9"/>
  <c r="LK32" i="9"/>
  <c r="LQ32" i="9"/>
  <c r="LR32" i="9"/>
  <c r="LT32" i="9"/>
  <c r="LY32" i="9"/>
  <c r="MC32" i="9"/>
  <c r="MG32" i="9"/>
  <c r="MJ32" i="9"/>
  <c r="ML32" i="9"/>
  <c r="MO32" i="9"/>
  <c r="MQ32" i="9"/>
  <c r="MU32" i="9"/>
  <c r="NA32" i="9"/>
  <c r="NG32" i="9"/>
  <c r="NJ32" i="9"/>
  <c r="NP32" i="9"/>
  <c r="NQ32" i="9"/>
  <c r="NY32" i="9"/>
  <c r="OA32" i="9"/>
  <c r="OB32" i="9"/>
  <c r="OK32" i="9"/>
  <c r="OL32" i="9"/>
  <c r="OT32" i="9"/>
  <c r="OU32" i="9"/>
  <c r="OW32" i="9"/>
  <c r="PA32" i="9"/>
  <c r="FY33" i="9"/>
  <c r="GA33" i="9"/>
  <c r="GC33" i="9"/>
  <c r="GG33" i="9"/>
  <c r="GI33" i="9"/>
  <c r="GM33" i="9"/>
  <c r="GP33" i="9"/>
  <c r="GS33" i="9"/>
  <c r="GW33" i="9"/>
  <c r="GY33" i="9"/>
  <c r="HC33" i="9"/>
  <c r="HD33" i="9"/>
  <c r="HE33" i="9"/>
  <c r="HG33" i="9"/>
  <c r="HQ33" i="9"/>
  <c r="IC33" i="9"/>
  <c r="IG33" i="9"/>
  <c r="IU33" i="9"/>
  <c r="IW33" i="9"/>
  <c r="JD33" i="9"/>
  <c r="JL33" i="9"/>
  <c r="JM33" i="9"/>
  <c r="JS33" i="9"/>
  <c r="KE33" i="9"/>
  <c r="KG33" i="9"/>
  <c r="KH33" i="9"/>
  <c r="KK33" i="9"/>
  <c r="KN33" i="9"/>
  <c r="KP33" i="9"/>
  <c r="KV33" i="9"/>
  <c r="KW33" i="9"/>
  <c r="LA33" i="9"/>
  <c r="LB33" i="9"/>
  <c r="LK33" i="9"/>
  <c r="LR33" i="9"/>
  <c r="LX33" i="9"/>
  <c r="MG33" i="9"/>
  <c r="MJ33" i="9"/>
  <c r="ML33" i="9"/>
  <c r="MO33" i="9"/>
  <c r="MR33" i="9"/>
  <c r="NA33" i="9"/>
  <c r="NH33" i="9"/>
  <c r="NJ33" i="9"/>
  <c r="NQ33" i="9"/>
  <c r="OR33" i="9"/>
  <c r="OS33" i="9"/>
  <c r="OT33" i="9"/>
  <c r="OW33" i="9"/>
  <c r="PA33" i="9"/>
  <c r="FX34" i="9"/>
  <c r="FY34" i="9"/>
  <c r="GA34" i="9"/>
  <c r="GC34" i="9"/>
  <c r="GD34" i="9"/>
  <c r="GG34" i="9"/>
  <c r="GI34" i="9"/>
  <c r="GJ34" i="9"/>
  <c r="GL34" i="9"/>
  <c r="GM34" i="9"/>
  <c r="GO34" i="9"/>
  <c r="GP34" i="9"/>
  <c r="GQ34" i="9"/>
  <c r="GR34" i="9"/>
  <c r="GS34" i="9"/>
  <c r="GU34" i="9"/>
  <c r="GV34" i="9"/>
  <c r="GX34" i="9"/>
  <c r="GY34" i="9"/>
  <c r="HA34" i="9"/>
  <c r="HB34" i="9"/>
  <c r="HC34" i="9"/>
  <c r="HE34" i="9"/>
  <c r="HG34" i="9"/>
  <c r="HH34" i="9"/>
  <c r="HI34" i="9"/>
  <c r="HJ34" i="9"/>
  <c r="HM34" i="9"/>
  <c r="HN34" i="9"/>
  <c r="HP34" i="9"/>
  <c r="HQ34" i="9"/>
  <c r="HS34" i="9"/>
  <c r="HT34" i="9"/>
  <c r="HV34" i="9"/>
  <c r="HW34" i="9"/>
  <c r="HY34" i="9"/>
  <c r="HZ34" i="9"/>
  <c r="IA34" i="9"/>
  <c r="IC34" i="9"/>
  <c r="IE34" i="9"/>
  <c r="IF34" i="9"/>
  <c r="IH34" i="9"/>
  <c r="II34" i="9"/>
  <c r="IK34" i="9"/>
  <c r="IL34" i="9"/>
  <c r="IM34" i="9"/>
  <c r="IN34" i="9"/>
  <c r="IO34" i="9"/>
  <c r="IQ34" i="9"/>
  <c r="IR34" i="9"/>
  <c r="IS34" i="9"/>
  <c r="IT34" i="9"/>
  <c r="IU34" i="9"/>
  <c r="IW34" i="9"/>
  <c r="IX34" i="9"/>
  <c r="JA34" i="9"/>
  <c r="JC34" i="9"/>
  <c r="JD34" i="9"/>
  <c r="JF34" i="9"/>
  <c r="JG34" i="9"/>
  <c r="JI34" i="9"/>
  <c r="JJ34" i="9"/>
  <c r="JK34" i="9"/>
  <c r="JL34" i="9"/>
  <c r="JM34" i="9"/>
  <c r="JO34" i="9"/>
  <c r="JP34" i="9"/>
  <c r="JR34" i="9"/>
  <c r="JS34" i="9"/>
  <c r="JU34" i="9"/>
  <c r="JV34" i="9"/>
  <c r="JW34" i="9"/>
  <c r="JY34" i="9"/>
  <c r="KA34" i="9"/>
  <c r="KB34" i="9"/>
  <c r="KC34" i="9"/>
  <c r="KD34" i="9"/>
  <c r="KG34" i="9"/>
  <c r="KH34" i="9"/>
  <c r="KJ34" i="9"/>
  <c r="KK34" i="9"/>
  <c r="KM34" i="9"/>
  <c r="KN34" i="9"/>
  <c r="KP34" i="9"/>
  <c r="KQ34" i="9"/>
  <c r="KS34" i="9"/>
  <c r="KT34" i="9"/>
  <c r="KU34" i="9"/>
  <c r="KW34" i="9"/>
  <c r="KY34" i="9"/>
  <c r="KZ34" i="9"/>
  <c r="LB34" i="9"/>
  <c r="LC34" i="9"/>
  <c r="LE34" i="9"/>
  <c r="LF34" i="9"/>
  <c r="LG34" i="9"/>
  <c r="LH34" i="9"/>
  <c r="LI34" i="9"/>
  <c r="LK34" i="9"/>
  <c r="LL34" i="9"/>
  <c r="LM34" i="9"/>
  <c r="LN34" i="9"/>
  <c r="LO34" i="9"/>
  <c r="LQ34" i="9"/>
  <c r="LR34" i="9"/>
  <c r="LU34" i="9"/>
  <c r="LW34" i="9"/>
  <c r="LX34" i="9"/>
  <c r="LZ34" i="9"/>
  <c r="MA34" i="9"/>
  <c r="MC34" i="9"/>
  <c r="MD34" i="9"/>
  <c r="ME34" i="9"/>
  <c r="MF34" i="9"/>
  <c r="MG34" i="9"/>
  <c r="MI34" i="9"/>
  <c r="MJ34" i="9"/>
  <c r="ML34" i="9"/>
  <c r="MM34" i="9"/>
  <c r="MO34" i="9"/>
  <c r="MP34" i="9"/>
  <c r="MQ34" i="9"/>
  <c r="MS34" i="9"/>
  <c r="MU34" i="9"/>
  <c r="MV34" i="9"/>
  <c r="MW34" i="9"/>
  <c r="MX34" i="9"/>
  <c r="NA34" i="9"/>
  <c r="NB34" i="9"/>
  <c r="ND34" i="9"/>
  <c r="NE34" i="9"/>
  <c r="NG34" i="9"/>
  <c r="NH34" i="9"/>
  <c r="NJ34" i="9"/>
  <c r="NK34" i="9"/>
  <c r="NM34" i="9"/>
  <c r="NN34" i="9"/>
  <c r="NO34" i="9"/>
  <c r="NQ34" i="9"/>
  <c r="NS34" i="9"/>
  <c r="NT34" i="9"/>
  <c r="NV34" i="9"/>
  <c r="NW34" i="9"/>
  <c r="NY34" i="9"/>
  <c r="NZ34" i="9"/>
  <c r="OA34" i="9"/>
  <c r="OB34" i="9"/>
  <c r="OC34" i="9"/>
  <c r="OE34" i="9"/>
  <c r="OF34" i="9"/>
  <c r="OG34" i="9"/>
  <c r="OH34" i="9"/>
  <c r="OI34" i="9"/>
  <c r="OK34" i="9"/>
  <c r="OL34" i="9"/>
  <c r="OO34" i="9"/>
  <c r="OQ34" i="9"/>
  <c r="OR34" i="9"/>
  <c r="OT34" i="9"/>
  <c r="OU34" i="9"/>
  <c r="OW34" i="9"/>
  <c r="OX34" i="9"/>
  <c r="OY34" i="9"/>
  <c r="OZ34" i="9"/>
  <c r="PA34" i="9"/>
  <c r="C25" i="18" l="1"/>
  <c r="B31" i="18"/>
  <c r="C21" i="18"/>
  <c r="C18" i="18"/>
  <c r="X21" i="17"/>
  <c r="B25" i="17"/>
  <c r="D27" i="17"/>
  <c r="D28" i="17" s="1"/>
  <c r="V27" i="17"/>
  <c r="V28" i="17" s="1"/>
  <c r="R27" i="17"/>
  <c r="R28" i="17" s="1"/>
  <c r="J27" i="17"/>
  <c r="J28" i="17" s="1"/>
  <c r="T27" i="17"/>
  <c r="T28" i="17" s="1"/>
  <c r="F27" i="17"/>
  <c r="F28" i="17" s="1"/>
  <c r="G34" i="13"/>
  <c r="MR32" i="9"/>
  <c r="KP32" i="9"/>
  <c r="MM32" i="9"/>
  <c r="MM22" i="9"/>
  <c r="MM33" i="9" s="1"/>
  <c r="LZ30" i="9"/>
  <c r="LZ21" i="9"/>
  <c r="LM20" i="9"/>
  <c r="LM31" i="9" s="1"/>
  <c r="LM30" i="9"/>
  <c r="KZ21" i="9"/>
  <c r="KZ22" i="9" s="1"/>
  <c r="KZ33" i="9" s="1"/>
  <c r="KZ30" i="9"/>
  <c r="GF21" i="9"/>
  <c r="GF32" i="9" s="1"/>
  <c r="GF30" i="9"/>
  <c r="JE22" i="9"/>
  <c r="JE33" i="9" s="1"/>
  <c r="JE32" i="9"/>
  <c r="HV21" i="9"/>
  <c r="HV30" i="9"/>
  <c r="GV21" i="9"/>
  <c r="GV22" i="9" s="1"/>
  <c r="GV33" i="9" s="1"/>
  <c r="GV30" i="9"/>
  <c r="HM29" i="9"/>
  <c r="HM20" i="9"/>
  <c r="HM31" i="9" s="1"/>
  <c r="IL18" i="9"/>
  <c r="IL25" i="9"/>
  <c r="LX14" i="9"/>
  <c r="LX25" i="9" s="1"/>
  <c r="LX16" i="9"/>
  <c r="LX27" i="9" s="1"/>
  <c r="LH14" i="9"/>
  <c r="LH16" i="9"/>
  <c r="LH27" i="9" s="1"/>
  <c r="KH14" i="9"/>
  <c r="KH25" i="9" s="1"/>
  <c r="KH16" i="9"/>
  <c r="KH27" i="9" s="1"/>
  <c r="JO18" i="9"/>
  <c r="JO25" i="9"/>
  <c r="IF14" i="9"/>
  <c r="IF25" i="9" s="1"/>
  <c r="IF16" i="9"/>
  <c r="IF27" i="9" s="1"/>
  <c r="GP14" i="9"/>
  <c r="GP16" i="9"/>
  <c r="GP27" i="9" s="1"/>
  <c r="NE22" i="9"/>
  <c r="NE33" i="9" s="1"/>
  <c r="NE32" i="9"/>
  <c r="MD19" i="9"/>
  <c r="MD30" i="9" s="1"/>
  <c r="MD26" i="9"/>
  <c r="KO26" i="9"/>
  <c r="KO19" i="9"/>
  <c r="JX19" i="9"/>
  <c r="JX21" i="9" s="1"/>
  <c r="JX26" i="9"/>
  <c r="JO26" i="9"/>
  <c r="JO19" i="9"/>
  <c r="JO30" i="9" s="1"/>
  <c r="JF22" i="9"/>
  <c r="JF33" i="9" s="1"/>
  <c r="JF32" i="9"/>
  <c r="IM19" i="9"/>
  <c r="IM26" i="9"/>
  <c r="IE26" i="9"/>
  <c r="IE19" i="9"/>
  <c r="OS18" i="9"/>
  <c r="OS25" i="9"/>
  <c r="LE22" i="9"/>
  <c r="LE33" i="9" s="1"/>
  <c r="LE32" i="9"/>
  <c r="JU22" i="9"/>
  <c r="JU33" i="9" s="1"/>
  <c r="JU32" i="9"/>
  <c r="GL22" i="9"/>
  <c r="GL33" i="9" s="1"/>
  <c r="GL32" i="9"/>
  <c r="JC21" i="9"/>
  <c r="JC22" i="9" s="1"/>
  <c r="JC33" i="9" s="1"/>
  <c r="JC30" i="9"/>
  <c r="JC20" i="9"/>
  <c r="JC31" i="9" s="1"/>
  <c r="JV20" i="9"/>
  <c r="JV31" i="9" s="1"/>
  <c r="JV30" i="9"/>
  <c r="OE22" i="9"/>
  <c r="OE33" i="9" s="1"/>
  <c r="OE32" i="9"/>
  <c r="IG32" i="9"/>
  <c r="GG32" i="9"/>
  <c r="KK30" i="9"/>
  <c r="IY30" i="9"/>
  <c r="HD30" i="9"/>
  <c r="NG29" i="9"/>
  <c r="HN29" i="9"/>
  <c r="HY26" i="9"/>
  <c r="GK22" i="9"/>
  <c r="GK33" i="9" s="1"/>
  <c r="JV21" i="9"/>
  <c r="JV22" i="9" s="1"/>
  <c r="JV33" i="9" s="1"/>
  <c r="JI22" i="9"/>
  <c r="JI33" i="9" s="1"/>
  <c r="JI32" i="9"/>
  <c r="HU21" i="9"/>
  <c r="KS20" i="9"/>
  <c r="KS31" i="9" s="1"/>
  <c r="OO21" i="9"/>
  <c r="OO30" i="9"/>
  <c r="NK19" i="9"/>
  <c r="NK26" i="9"/>
  <c r="LU19" i="9"/>
  <c r="LU26" i="9"/>
  <c r="JU20" i="9"/>
  <c r="JU31" i="9" s="1"/>
  <c r="JU29" i="9"/>
  <c r="IX22" i="9"/>
  <c r="IX33" i="9" s="1"/>
  <c r="IX32" i="9"/>
  <c r="OZ22" i="9"/>
  <c r="OZ33" i="9" s="1"/>
  <c r="OZ32" i="9"/>
  <c r="KJ21" i="9"/>
  <c r="KI20" i="9"/>
  <c r="KI31" i="9" s="1"/>
  <c r="NJ14" i="9"/>
  <c r="NJ16" i="9"/>
  <c r="NJ27" i="9" s="1"/>
  <c r="MR20" i="9"/>
  <c r="MR31" i="9" s="1"/>
  <c r="NZ18" i="9"/>
  <c r="NZ21" i="9"/>
  <c r="NZ22" i="9" s="1"/>
  <c r="NZ33" i="9" s="1"/>
  <c r="NN21" i="9"/>
  <c r="NN22" i="9" s="1"/>
  <c r="NN33" i="9" s="1"/>
  <c r="NN18" i="9"/>
  <c r="NB21" i="9"/>
  <c r="MV21" i="9"/>
  <c r="MV22" i="9" s="1"/>
  <c r="MV33" i="9" s="1"/>
  <c r="MP18" i="9"/>
  <c r="LF18" i="9"/>
  <c r="KT21" i="9"/>
  <c r="KT22" i="9" s="1"/>
  <c r="KT33" i="9" s="1"/>
  <c r="KT18" i="9"/>
  <c r="JP18" i="9"/>
  <c r="JP29" i="9" s="1"/>
  <c r="JP21" i="9"/>
  <c r="JP22" i="9" s="1"/>
  <c r="JP33" i="9" s="1"/>
  <c r="JJ21" i="9"/>
  <c r="JJ22" i="9" s="1"/>
  <c r="JJ33" i="9" s="1"/>
  <c r="IF18" i="9"/>
  <c r="HZ21" i="9"/>
  <c r="HZ22" i="9" s="1"/>
  <c r="HZ33" i="9" s="1"/>
  <c r="GJ18" i="9"/>
  <c r="GJ21" i="9"/>
  <c r="FX21" i="9"/>
  <c r="KC26" i="9"/>
  <c r="KC19" i="9"/>
  <c r="JA30" i="9"/>
  <c r="JA21" i="9"/>
  <c r="II21" i="9"/>
  <c r="II20" i="9"/>
  <c r="II31" i="9" s="1"/>
  <c r="HP26" i="9"/>
  <c r="HP19" i="9"/>
  <c r="FZ18" i="9"/>
  <c r="FZ25" i="9"/>
  <c r="LE20" i="9"/>
  <c r="LE31" i="9" s="1"/>
  <c r="OQ21" i="9"/>
  <c r="NM21" i="9"/>
  <c r="MI21" i="9"/>
  <c r="KA22" i="9"/>
  <c r="KA33" i="9" s="1"/>
  <c r="KA32" i="9"/>
  <c r="JO21" i="9"/>
  <c r="GU20" i="9"/>
  <c r="GU31" i="9" s="1"/>
  <c r="GU29" i="9"/>
  <c r="LC19" i="9"/>
  <c r="LC26" i="9"/>
  <c r="MG30" i="9"/>
  <c r="NI29" i="9"/>
  <c r="OX26" i="9"/>
  <c r="OI26" i="9"/>
  <c r="KV26" i="9"/>
  <c r="KE26" i="9"/>
  <c r="JW26" i="9"/>
  <c r="JM26" i="9"/>
  <c r="GW26" i="9"/>
  <c r="GP26" i="9"/>
  <c r="GG26" i="9"/>
  <c r="NI25" i="9"/>
  <c r="LY25" i="9"/>
  <c r="HN25" i="9"/>
  <c r="HE25" i="9"/>
  <c r="NI21" i="9"/>
  <c r="LM21" i="9"/>
  <c r="KI21" i="9"/>
  <c r="HO21" i="9"/>
  <c r="GE21" i="9"/>
  <c r="OA16" i="9"/>
  <c r="OA27" i="9" s="1"/>
  <c r="MI16" i="9"/>
  <c r="MI27" i="9" s="1"/>
  <c r="JX16" i="9"/>
  <c r="JX27" i="9" s="1"/>
  <c r="JI16" i="9"/>
  <c r="JI27" i="9" s="1"/>
  <c r="OM15" i="9"/>
  <c r="NW15" i="9"/>
  <c r="NC15" i="9"/>
  <c r="MK15" i="9"/>
  <c r="MA15" i="9"/>
  <c r="LS15" i="9"/>
  <c r="KQ15" i="9"/>
  <c r="JG19" i="9"/>
  <c r="JG26" i="9"/>
  <c r="MM14" i="9"/>
  <c r="MM25" i="9" s="1"/>
  <c r="KM25" i="9"/>
  <c r="KM18" i="9"/>
  <c r="IM18" i="9"/>
  <c r="IM29" i="9" s="1"/>
  <c r="GW18" i="9"/>
  <c r="GW29" i="9" s="1"/>
  <c r="GC18" i="9"/>
  <c r="IE20" i="9"/>
  <c r="IE31" i="9" s="1"/>
  <c r="GG20" i="9"/>
  <c r="GG31" i="9" s="1"/>
  <c r="NS18" i="9"/>
  <c r="NS21" i="9"/>
  <c r="KS21" i="9"/>
  <c r="HY21" i="9"/>
  <c r="OQ25" i="9"/>
  <c r="OQ18" i="9"/>
  <c r="KG18" i="9"/>
  <c r="LF14" i="9"/>
  <c r="LF25" i="9" s="1"/>
  <c r="LF16" i="9"/>
  <c r="LF27" i="9" s="1"/>
  <c r="JJ14" i="9"/>
  <c r="JJ16" i="9"/>
  <c r="JJ27" i="9" s="1"/>
  <c r="HQ18" i="9"/>
  <c r="HQ25" i="9"/>
  <c r="GO16" i="9"/>
  <c r="GO27" i="9" s="1"/>
  <c r="GO14" i="9"/>
  <c r="OC13" i="9"/>
  <c r="OC15" i="9"/>
  <c r="MS13" i="9"/>
  <c r="MS15" i="9"/>
  <c r="LO13" i="9"/>
  <c r="LO15" i="9"/>
  <c r="LI13" i="9"/>
  <c r="LI15" i="9"/>
  <c r="GY20" i="9"/>
  <c r="GY31" i="9" s="1"/>
  <c r="NY20" i="9"/>
  <c r="NY31" i="9" s="1"/>
  <c r="KC20" i="9"/>
  <c r="KC31" i="9" s="1"/>
  <c r="HD20" i="9"/>
  <c r="HD31" i="9" s="1"/>
  <c r="HG18" i="9"/>
  <c r="OW14" i="9"/>
  <c r="OW16" i="9"/>
  <c r="OW27" i="9" s="1"/>
  <c r="ML14" i="9"/>
  <c r="ML16" i="9"/>
  <c r="ML27" i="9" s="1"/>
  <c r="KA16" i="9"/>
  <c r="KA27" i="9" s="1"/>
  <c r="KA14" i="9"/>
  <c r="JI18" i="9"/>
  <c r="OB18" i="9"/>
  <c r="OB29" i="9" s="1"/>
  <c r="NV15" i="9"/>
  <c r="NV13" i="9"/>
  <c r="NP18" i="9"/>
  <c r="ND13" i="9"/>
  <c r="ND14" i="9" s="1"/>
  <c r="ND25" i="9" s="1"/>
  <c r="ND15" i="9"/>
  <c r="MF13" i="9"/>
  <c r="MF15" i="9"/>
  <c r="MV18" i="9"/>
  <c r="MV25" i="9"/>
  <c r="IB18" i="9"/>
  <c r="IB25" i="9"/>
  <c r="OE16" i="9"/>
  <c r="OE27" i="9" s="1"/>
  <c r="OE14" i="9"/>
  <c r="NM18" i="9"/>
  <c r="MU14" i="9"/>
  <c r="MU16" i="9"/>
  <c r="MU27" i="9" s="1"/>
  <c r="KP16" i="9"/>
  <c r="KP27" i="9" s="1"/>
  <c r="KP14" i="9"/>
  <c r="IQ18" i="9"/>
  <c r="HY14" i="9"/>
  <c r="HY16" i="9"/>
  <c r="HY27" i="9" s="1"/>
  <c r="HA18" i="9"/>
  <c r="OY13" i="9"/>
  <c r="OY15" i="9"/>
  <c r="NU13" i="9"/>
  <c r="NU15" i="9"/>
  <c r="NO13" i="9"/>
  <c r="NO15" i="9"/>
  <c r="NC16" i="9"/>
  <c r="NC27" i="9" s="1"/>
  <c r="NC14" i="9"/>
  <c r="MW13" i="9"/>
  <c r="MW15" i="9"/>
  <c r="ME13" i="9"/>
  <c r="ME15" i="9"/>
  <c r="LG13" i="9"/>
  <c r="LG15" i="9"/>
  <c r="KU13" i="9"/>
  <c r="KU15" i="9"/>
  <c r="JW14" i="9"/>
  <c r="JW16" i="9"/>
  <c r="JW27" i="9" s="1"/>
  <c r="JQ13" i="9"/>
  <c r="JQ15" i="9"/>
  <c r="JK13" i="9"/>
  <c r="JK15" i="9"/>
  <c r="JE20" i="9"/>
  <c r="JE31" i="9" s="1"/>
  <c r="KY21" i="9"/>
  <c r="GU21" i="9"/>
  <c r="MP19" i="9"/>
  <c r="MP30" i="9" s="1"/>
  <c r="HI19" i="9"/>
  <c r="ON21" i="9"/>
  <c r="MX21" i="9"/>
  <c r="IT21" i="9"/>
  <c r="NM16" i="9"/>
  <c r="NM27" i="9" s="1"/>
  <c r="MJ16" i="9"/>
  <c r="MJ27" i="9" s="1"/>
  <c r="HA16" i="9"/>
  <c r="HA27" i="9" s="1"/>
  <c r="OG15" i="9"/>
  <c r="HW19" i="9"/>
  <c r="HW26" i="9"/>
  <c r="LS14" i="9"/>
  <c r="LA14" i="9"/>
  <c r="IR14" i="9"/>
  <c r="IR25" i="9" s="1"/>
  <c r="MI18" i="9"/>
  <c r="IL26" i="9"/>
  <c r="GM26" i="9"/>
  <c r="II25" i="9"/>
  <c r="JV16" i="9"/>
  <c r="JV27" i="9" s="1"/>
  <c r="HI16" i="9"/>
  <c r="HI27" i="9" s="1"/>
  <c r="IZ15" i="9"/>
  <c r="IS15" i="9"/>
  <c r="IB15" i="9"/>
  <c r="HK15" i="9"/>
  <c r="IN14" i="9"/>
  <c r="LK14" i="9"/>
  <c r="LK16" i="9"/>
  <c r="LK27" i="9" s="1"/>
  <c r="JY13" i="9"/>
  <c r="JY15" i="9"/>
  <c r="IU16" i="9"/>
  <c r="IU27" i="9" s="1"/>
  <c r="IU14" i="9"/>
  <c r="IO13" i="9"/>
  <c r="IO15" i="9"/>
  <c r="HK14" i="9"/>
  <c r="HK16" i="9"/>
  <c r="HK27" i="9" s="1"/>
  <c r="GS20" i="9"/>
  <c r="GS31" i="9" s="1"/>
  <c r="JR13" i="9"/>
  <c r="JR15" i="9"/>
  <c r="JF18" i="9"/>
  <c r="JF29" i="9" s="1"/>
  <c r="IH13" i="9"/>
  <c r="IH15" i="9"/>
  <c r="IA13" i="9"/>
  <c r="IA15" i="9"/>
  <c r="HU14" i="9"/>
  <c r="HU16" i="9"/>
  <c r="HU27" i="9" s="1"/>
  <c r="GK18" i="9"/>
  <c r="FY18" i="9"/>
  <c r="LR18" i="9"/>
  <c r="IG14" i="9"/>
  <c r="OL14" i="9"/>
  <c r="OL25" i="9" s="1"/>
  <c r="OL16" i="9"/>
  <c r="OL27" i="9" s="1"/>
  <c r="MC14" i="9"/>
  <c r="MC16" i="9"/>
  <c r="MC27" i="9" s="1"/>
  <c r="NZ14" i="9"/>
  <c r="NZ25" i="9" s="1"/>
  <c r="NZ16" i="9"/>
  <c r="NZ27" i="9" s="1"/>
  <c r="OI21" i="9"/>
  <c r="MY21" i="9"/>
  <c r="GE16" i="9"/>
  <c r="GE27" i="9" s="1"/>
  <c r="GX15" i="9"/>
  <c r="GQ15" i="9"/>
  <c r="GX14" i="9"/>
  <c r="OO22" i="9"/>
  <c r="OO33" i="9" s="1"/>
  <c r="OO32" i="9"/>
  <c r="IL22" i="9"/>
  <c r="IL33" i="9" s="1"/>
  <c r="IL32" i="9"/>
  <c r="GF22" i="9"/>
  <c r="GF33" i="9" s="1"/>
  <c r="IX14" i="9"/>
  <c r="IX16" i="9"/>
  <c r="IX27" i="9" s="1"/>
  <c r="HR16" i="9"/>
  <c r="HR27" i="9" s="1"/>
  <c r="HR14" i="9"/>
  <c r="HF14" i="9"/>
  <c r="HF16" i="9"/>
  <c r="HF27" i="9" s="1"/>
  <c r="FX14" i="9"/>
  <c r="FX16" i="9"/>
  <c r="FX27" i="9" s="1"/>
  <c r="OV13" i="9"/>
  <c r="OV15" i="9"/>
  <c r="OP13" i="9"/>
  <c r="OP15" i="9"/>
  <c r="OJ13" i="9"/>
  <c r="OJ15" i="9"/>
  <c r="OD13" i="9"/>
  <c r="OD15" i="9"/>
  <c r="NX13" i="9"/>
  <c r="NX15" i="9"/>
  <c r="NR13" i="9"/>
  <c r="NR15" i="9"/>
  <c r="NL13" i="9"/>
  <c r="NL15" i="9"/>
  <c r="NF13" i="9"/>
  <c r="NF15" i="9"/>
  <c r="MZ13" i="9"/>
  <c r="MZ15" i="9"/>
  <c r="MT13" i="9"/>
  <c r="MT15" i="9"/>
  <c r="MN13" i="9"/>
  <c r="MN15" i="9"/>
  <c r="MH13" i="9"/>
  <c r="MH15" i="9"/>
  <c r="MB13" i="9"/>
  <c r="MB15" i="9"/>
  <c r="LV13" i="9"/>
  <c r="LV15" i="9"/>
  <c r="LP13" i="9"/>
  <c r="LP15" i="9"/>
  <c r="LJ13" i="9"/>
  <c r="LJ15" i="9"/>
  <c r="LD13" i="9"/>
  <c r="LD15" i="9"/>
  <c r="KX13" i="9"/>
  <c r="KX15" i="9"/>
  <c r="KR13" i="9"/>
  <c r="KR15" i="9"/>
  <c r="KL15" i="9"/>
  <c r="KL13" i="9"/>
  <c r="KF13" i="9"/>
  <c r="KF15" i="9"/>
  <c r="JZ13" i="9"/>
  <c r="JZ15" i="9"/>
  <c r="JT13" i="9"/>
  <c r="JT15" i="9"/>
  <c r="JN13" i="9"/>
  <c r="JN15" i="9"/>
  <c r="JH13" i="9"/>
  <c r="JH15" i="9"/>
  <c r="JB13" i="9"/>
  <c r="JB15" i="9"/>
  <c r="IV13" i="9"/>
  <c r="IV15" i="9"/>
  <c r="IP13" i="9"/>
  <c r="IP14" i="9" s="1"/>
  <c r="IP18" i="9" s="1"/>
  <c r="IP15" i="9"/>
  <c r="IJ13" i="9"/>
  <c r="IJ15" i="9"/>
  <c r="ID13" i="9"/>
  <c r="ID15" i="9"/>
  <c r="HX13" i="9"/>
  <c r="HX15" i="9"/>
  <c r="HR19" i="9"/>
  <c r="HR30" i="9" s="1"/>
  <c r="HR26" i="9"/>
  <c r="HL13" i="9"/>
  <c r="HL15" i="9"/>
  <c r="HF19" i="9"/>
  <c r="HF30" i="9" s="1"/>
  <c r="HF26" i="9"/>
  <c r="GZ13" i="9"/>
  <c r="GZ15" i="9"/>
  <c r="GT13" i="9"/>
  <c r="GT15" i="9"/>
  <c r="GN13" i="9"/>
  <c r="GN15" i="9"/>
  <c r="GH13" i="9"/>
  <c r="GH15" i="9"/>
  <c r="NT22" i="9"/>
  <c r="NT33" i="9" s="1"/>
  <c r="NT32" i="9"/>
  <c r="KJ32" i="9"/>
  <c r="KJ22" i="9"/>
  <c r="KJ33" i="9" s="1"/>
  <c r="GB13" i="9"/>
  <c r="GB15" i="9"/>
  <c r="KM32" i="9"/>
  <c r="ON22" i="9"/>
  <c r="ON33" i="9" s="1"/>
  <c r="ON32" i="9"/>
  <c r="IL20" i="9"/>
  <c r="IL31" i="9" s="1"/>
  <c r="IL29" i="9"/>
  <c r="LN22" i="9"/>
  <c r="LN33" i="9" s="1"/>
  <c r="MV20" i="9"/>
  <c r="MV31" i="9" s="1"/>
  <c r="MV29" i="9"/>
  <c r="MD25" i="9"/>
  <c r="MD18" i="9"/>
  <c r="LR20" i="9"/>
  <c r="LR31" i="9" s="1"/>
  <c r="LR29" i="9"/>
  <c r="OH21" i="9"/>
  <c r="OH30" i="9"/>
  <c r="IK21" i="9"/>
  <c r="IK20" i="9"/>
  <c r="IK31" i="9" s="1"/>
  <c r="IK30" i="9"/>
  <c r="OR32" i="9"/>
  <c r="NN32" i="9"/>
  <c r="NH32" i="9"/>
  <c r="MV32" i="9"/>
  <c r="LX32" i="9"/>
  <c r="KZ32" i="9"/>
  <c r="KT32" i="9"/>
  <c r="KN32" i="9"/>
  <c r="JV32" i="9"/>
  <c r="JP32" i="9"/>
  <c r="JJ32" i="9"/>
  <c r="JD32" i="9"/>
  <c r="IF32" i="9"/>
  <c r="HZ32" i="9"/>
  <c r="HB32" i="9"/>
  <c r="GV32" i="9"/>
  <c r="GP32" i="9"/>
  <c r="IU30" i="9"/>
  <c r="IC30" i="9"/>
  <c r="KI29" i="9"/>
  <c r="GS29" i="9"/>
  <c r="GG29" i="9"/>
  <c r="NT20" i="9"/>
  <c r="NT31" i="9" s="1"/>
  <c r="HS20" i="9"/>
  <c r="HS31" i="9" s="1"/>
  <c r="HS21" i="9"/>
  <c r="KT20" i="9"/>
  <c r="KT31" i="9" s="1"/>
  <c r="KT29" i="9"/>
  <c r="OX21" i="9"/>
  <c r="OF20" i="9"/>
  <c r="OF31" i="9" s="1"/>
  <c r="OF29" i="9"/>
  <c r="MJ20" i="9"/>
  <c r="MJ31" i="9" s="1"/>
  <c r="MJ29" i="9"/>
  <c r="LL20" i="9"/>
  <c r="LL31" i="9" s="1"/>
  <c r="LL29" i="9"/>
  <c r="KZ20" i="9"/>
  <c r="KZ31" i="9" s="1"/>
  <c r="KZ29" i="9"/>
  <c r="KB20" i="9"/>
  <c r="KB31" i="9" s="1"/>
  <c r="KB29" i="9"/>
  <c r="JP20" i="9"/>
  <c r="JP31" i="9" s="1"/>
  <c r="GC20" i="9"/>
  <c r="GC31" i="9" s="1"/>
  <c r="GC29" i="9"/>
  <c r="NN20" i="9"/>
  <c r="NN31" i="9" s="1"/>
  <c r="NN29" i="9"/>
  <c r="KV16" i="9"/>
  <c r="KV27" i="9" s="1"/>
  <c r="KV14" i="9"/>
  <c r="LH21" i="9"/>
  <c r="LH30" i="9"/>
  <c r="HG20" i="9"/>
  <c r="HG31" i="9" s="1"/>
  <c r="HG29" i="9"/>
  <c r="OZ18" i="9"/>
  <c r="OZ25" i="9"/>
  <c r="NA18" i="9"/>
  <c r="NA25" i="9"/>
  <c r="JF30" i="9"/>
  <c r="LW21" i="9"/>
  <c r="GY16" i="9"/>
  <c r="GY27" i="9" s="1"/>
  <c r="NQ14" i="9"/>
  <c r="MY14" i="9"/>
  <c r="LB20" i="9"/>
  <c r="LB31" i="9" s="1"/>
  <c r="HZ14" i="9"/>
  <c r="NB18" i="9"/>
  <c r="OT20" i="9"/>
  <c r="OT31" i="9" s="1"/>
  <c r="OE18" i="9"/>
  <c r="OE25" i="9"/>
  <c r="LZ20" i="9"/>
  <c r="LZ31" i="9" s="1"/>
  <c r="LQ18" i="9"/>
  <c r="LQ25" i="9"/>
  <c r="JD18" i="9"/>
  <c r="OR18" i="9"/>
  <c r="KH18" i="9"/>
  <c r="PA16" i="9"/>
  <c r="PA27" i="9" s="1"/>
  <c r="PA14" i="9"/>
  <c r="OI16" i="9"/>
  <c r="OI27" i="9" s="1"/>
  <c r="OI14" i="9"/>
  <c r="MS16" i="9"/>
  <c r="MS27" i="9" s="1"/>
  <c r="MS14" i="9"/>
  <c r="MG16" i="9"/>
  <c r="MG27" i="9" s="1"/>
  <c r="MG14" i="9"/>
  <c r="LO16" i="9"/>
  <c r="LO27" i="9" s="1"/>
  <c r="LO14" i="9"/>
  <c r="LI16" i="9"/>
  <c r="LI27" i="9" s="1"/>
  <c r="LI14" i="9"/>
  <c r="KW16" i="9"/>
  <c r="KW27" i="9" s="1"/>
  <c r="KW14" i="9"/>
  <c r="KE16" i="9"/>
  <c r="KE27" i="9" s="1"/>
  <c r="KE14" i="9"/>
  <c r="JA14" i="9"/>
  <c r="JA16" i="9"/>
  <c r="JA27" i="9" s="1"/>
  <c r="IO14" i="9"/>
  <c r="IO16" i="9"/>
  <c r="IO27" i="9" s="1"/>
  <c r="HW14" i="9"/>
  <c r="HW16" i="9"/>
  <c r="HW27" i="9" s="1"/>
  <c r="GM14" i="9"/>
  <c r="GM16" i="9"/>
  <c r="GM27" i="9" s="1"/>
  <c r="OF21" i="9"/>
  <c r="LL21" i="9"/>
  <c r="KB21" i="9"/>
  <c r="IY21" i="9"/>
  <c r="IR21" i="9"/>
  <c r="HH21" i="9"/>
  <c r="NH18" i="9"/>
  <c r="MM18" i="9"/>
  <c r="JM20" i="9"/>
  <c r="JM31" i="9" s="1"/>
  <c r="MU18" i="9"/>
  <c r="MU25" i="9"/>
  <c r="JF20" i="9"/>
  <c r="JF31" i="9" s="1"/>
  <c r="HR21" i="9"/>
  <c r="LX18" i="9"/>
  <c r="KA18" i="9"/>
  <c r="KA25" i="9"/>
  <c r="GW20" i="9"/>
  <c r="GW31" i="9" s="1"/>
  <c r="LK18" i="9"/>
  <c r="LK25" i="9"/>
  <c r="HT21" i="9"/>
  <c r="HJ20" i="9"/>
  <c r="HJ31" i="9" s="1"/>
  <c r="HC20" i="9"/>
  <c r="HC31" i="9" s="1"/>
  <c r="GI20" i="9"/>
  <c r="GI31" i="9" s="1"/>
  <c r="OL18" i="9"/>
  <c r="KN18" i="9"/>
  <c r="GV16" i="9"/>
  <c r="GV27" i="9" s="1"/>
  <c r="GV14" i="9"/>
  <c r="ON16" i="9"/>
  <c r="ON27" i="9" s="1"/>
  <c r="OG16" i="9"/>
  <c r="OG27" i="9" s="1"/>
  <c r="ND16" i="9"/>
  <c r="ND27" i="9" s="1"/>
  <c r="JO16" i="9"/>
  <c r="JO27" i="9" s="1"/>
  <c r="HH16" i="9"/>
  <c r="HH27" i="9" s="1"/>
  <c r="IW14" i="9"/>
  <c r="HI18" i="9"/>
  <c r="GQ18" i="9"/>
  <c r="JG14" i="9"/>
  <c r="JG16" i="9"/>
  <c r="JG27" i="9" s="1"/>
  <c r="OU14" i="9"/>
  <c r="OU16" i="9"/>
  <c r="OU27" i="9" s="1"/>
  <c r="OO14" i="9"/>
  <c r="OO16" i="9"/>
  <c r="OO27" i="9" s="1"/>
  <c r="NK14" i="9"/>
  <c r="NK16" i="9"/>
  <c r="NK27" i="9" s="1"/>
  <c r="NE14" i="9"/>
  <c r="NE16" i="9"/>
  <c r="NE27" i="9" s="1"/>
  <c r="MA14" i="9"/>
  <c r="MA16" i="9"/>
  <c r="MA27" i="9" s="1"/>
  <c r="LU14" i="9"/>
  <c r="LU16" i="9"/>
  <c r="LU27" i="9" s="1"/>
  <c r="KQ14" i="9"/>
  <c r="KQ16" i="9"/>
  <c r="KQ27" i="9" s="1"/>
  <c r="KK14" i="9"/>
  <c r="KK16" i="9"/>
  <c r="KK27" i="9" s="1"/>
  <c r="GA14" i="9"/>
  <c r="GA16" i="9"/>
  <c r="GA27" i="9" s="1"/>
  <c r="HE16" i="9"/>
  <c r="HE27" i="9" s="1"/>
  <c r="GU16" i="9"/>
  <c r="GU27" i="9" s="1"/>
  <c r="OX14" i="9"/>
  <c r="LC14" i="9"/>
  <c r="JX18" i="9"/>
  <c r="JL18" i="9"/>
  <c r="ON18" i="9"/>
  <c r="OH18" i="9"/>
  <c r="ND18" i="9"/>
  <c r="MX18" i="9"/>
  <c r="LT18" i="9"/>
  <c r="LN18" i="9"/>
  <c r="KJ18" i="9"/>
  <c r="KD18" i="9"/>
  <c r="IZ18" i="9"/>
  <c r="IT18" i="9"/>
  <c r="HV14" i="9"/>
  <c r="HV16" i="9"/>
  <c r="HV27" i="9" s="1"/>
  <c r="HP14" i="9"/>
  <c r="HP16" i="9"/>
  <c r="HP27" i="9" s="1"/>
  <c r="GL16" i="9"/>
  <c r="GL27" i="9" s="1"/>
  <c r="GL14" i="9"/>
  <c r="GF16" i="9"/>
  <c r="GF27" i="9" s="1"/>
  <c r="GF14" i="9"/>
  <c r="NN16" i="9"/>
  <c r="NN27" i="9" s="1"/>
  <c r="HO18" i="9"/>
  <c r="GE18" i="9"/>
  <c r="NT16" i="9"/>
  <c r="NT27" i="9" s="1"/>
  <c r="HQ16" i="9"/>
  <c r="HQ27" i="9" s="1"/>
  <c r="GS16" i="9"/>
  <c r="GS27" i="9" s="1"/>
  <c r="NW14" i="9"/>
  <c r="JS14" i="9"/>
  <c r="C29" i="18" l="1"/>
  <c r="C32" i="18"/>
  <c r="C20" i="18"/>
  <c r="C31" i="18"/>
  <c r="C33" i="18"/>
  <c r="C22" i="18"/>
  <c r="X25" i="17"/>
  <c r="B26" i="17"/>
  <c r="X26" i="17" s="1"/>
  <c r="B27" i="17"/>
  <c r="FY20" i="9"/>
  <c r="FY31" i="9" s="1"/>
  <c r="FY29" i="9"/>
  <c r="OY19" i="9"/>
  <c r="OY26" i="9"/>
  <c r="NZ32" i="9"/>
  <c r="JC32" i="9"/>
  <c r="GX19" i="9"/>
  <c r="GX26" i="9"/>
  <c r="IA14" i="9"/>
  <c r="IA16" i="9"/>
  <c r="IA27" i="9" s="1"/>
  <c r="HK19" i="9"/>
  <c r="HK26" i="9"/>
  <c r="LS25" i="9"/>
  <c r="LS18" i="9"/>
  <c r="HI21" i="9"/>
  <c r="HI30" i="9"/>
  <c r="JK14" i="9"/>
  <c r="JK16" i="9"/>
  <c r="JK27" i="9" s="1"/>
  <c r="KU14" i="9"/>
  <c r="KU16" i="9"/>
  <c r="KU27" i="9" s="1"/>
  <c r="MW14" i="9"/>
  <c r="MW16" i="9"/>
  <c r="MW27" i="9" s="1"/>
  <c r="NU16" i="9"/>
  <c r="NU27" i="9" s="1"/>
  <c r="NU14" i="9"/>
  <c r="IQ29" i="9"/>
  <c r="IQ20" i="9"/>
  <c r="IQ31" i="9" s="1"/>
  <c r="MF26" i="9"/>
  <c r="MF19" i="9"/>
  <c r="NV19" i="9"/>
  <c r="NV26" i="9"/>
  <c r="ML18" i="9"/>
  <c r="ML25" i="9"/>
  <c r="NS22" i="9"/>
  <c r="NS33" i="9" s="1"/>
  <c r="NS32" i="9"/>
  <c r="KQ19" i="9"/>
  <c r="KQ26" i="9"/>
  <c r="OM26" i="9"/>
  <c r="OM19" i="9"/>
  <c r="HO22" i="9"/>
  <c r="HO33" i="9" s="1"/>
  <c r="HO32" i="9"/>
  <c r="OQ32" i="9"/>
  <c r="OQ22" i="9"/>
  <c r="OQ33" i="9" s="1"/>
  <c r="FX22" i="9"/>
  <c r="FX33" i="9" s="1"/>
  <c r="FX32" i="9"/>
  <c r="MD21" i="9"/>
  <c r="LZ22" i="9"/>
  <c r="LZ33" i="9" s="1"/>
  <c r="LZ32" i="9"/>
  <c r="JY19" i="9"/>
  <c r="JY26" i="9"/>
  <c r="IB26" i="9"/>
  <c r="IB19" i="9"/>
  <c r="LG19" i="9"/>
  <c r="LG26" i="9"/>
  <c r="MF14" i="9"/>
  <c r="MF16" i="9"/>
  <c r="MF27" i="9" s="1"/>
  <c r="MS19" i="9"/>
  <c r="MS26" i="9"/>
  <c r="KG20" i="9"/>
  <c r="KG31" i="9" s="1"/>
  <c r="KG29" i="9"/>
  <c r="NS20" i="9"/>
  <c r="NS31" i="9" s="1"/>
  <c r="NS29" i="9"/>
  <c r="KM29" i="9"/>
  <c r="KM20" i="9"/>
  <c r="KM31" i="9" s="1"/>
  <c r="LS19" i="9"/>
  <c r="LS26" i="9"/>
  <c r="JO22" i="9"/>
  <c r="JO33" i="9" s="1"/>
  <c r="JO32" i="9"/>
  <c r="II22" i="9"/>
  <c r="II33" i="9" s="1"/>
  <c r="II32" i="9"/>
  <c r="GJ22" i="9"/>
  <c r="GJ33" i="9" s="1"/>
  <c r="GJ32" i="9"/>
  <c r="MP21" i="9"/>
  <c r="NK30" i="9"/>
  <c r="NK21" i="9"/>
  <c r="IM20" i="9"/>
  <c r="IM31" i="9" s="1"/>
  <c r="IM21" i="9"/>
  <c r="IM30" i="9"/>
  <c r="JX22" i="9"/>
  <c r="JX33" i="9" s="1"/>
  <c r="JX32" i="9"/>
  <c r="JO20" i="9"/>
  <c r="JO31" i="9" s="1"/>
  <c r="JO29" i="9"/>
  <c r="IH19" i="9"/>
  <c r="IH26" i="9"/>
  <c r="JQ19" i="9"/>
  <c r="JQ26" i="9"/>
  <c r="MC25" i="9"/>
  <c r="MC18" i="9"/>
  <c r="GK20" i="9"/>
  <c r="GK31" i="9" s="1"/>
  <c r="GK29" i="9"/>
  <c r="IH16" i="9"/>
  <c r="IH27" i="9" s="1"/>
  <c r="IH14" i="9"/>
  <c r="HK18" i="9"/>
  <c r="HK25" i="9"/>
  <c r="JY16" i="9"/>
  <c r="JY27" i="9" s="1"/>
  <c r="JY14" i="9"/>
  <c r="IS26" i="9"/>
  <c r="IS19" i="9"/>
  <c r="HW30" i="9"/>
  <c r="HW21" i="9"/>
  <c r="IT22" i="9"/>
  <c r="IT33" i="9" s="1"/>
  <c r="IT32" i="9"/>
  <c r="GU22" i="9"/>
  <c r="GU33" i="9" s="1"/>
  <c r="GU32" i="9"/>
  <c r="JQ14" i="9"/>
  <c r="JQ16" i="9"/>
  <c r="JQ27" i="9" s="1"/>
  <c r="LG14" i="9"/>
  <c r="LG16" i="9"/>
  <c r="LG27" i="9" s="1"/>
  <c r="OY14" i="9"/>
  <c r="OY16" i="9"/>
  <c r="OY27" i="9" s="1"/>
  <c r="ND26" i="9"/>
  <c r="ND19" i="9"/>
  <c r="JI20" i="9"/>
  <c r="JI31" i="9" s="1"/>
  <c r="JI29" i="9"/>
  <c r="OW18" i="9"/>
  <c r="OW25" i="9"/>
  <c r="HQ20" i="9"/>
  <c r="HQ31" i="9" s="1"/>
  <c r="HQ29" i="9"/>
  <c r="OQ20" i="9"/>
  <c r="OQ31" i="9" s="1"/>
  <c r="OQ29" i="9"/>
  <c r="MA19" i="9"/>
  <c r="MA26" i="9"/>
  <c r="KI22" i="9"/>
  <c r="KI33" i="9" s="1"/>
  <c r="KI32" i="9"/>
  <c r="JA22" i="9"/>
  <c r="JA33" i="9" s="1"/>
  <c r="JA32" i="9"/>
  <c r="GJ20" i="9"/>
  <c r="GJ31" i="9" s="1"/>
  <c r="GJ29" i="9"/>
  <c r="MP29" i="9"/>
  <c r="MP20" i="9"/>
  <c r="MP31" i="9" s="1"/>
  <c r="NZ20" i="9"/>
  <c r="NZ31" i="9" s="1"/>
  <c r="NZ29" i="9"/>
  <c r="KO30" i="9"/>
  <c r="KO21" i="9"/>
  <c r="KP18" i="9"/>
  <c r="KP25" i="9"/>
  <c r="MY22" i="9"/>
  <c r="MY33" i="9" s="1"/>
  <c r="MY32" i="9"/>
  <c r="IO19" i="9"/>
  <c r="IO26" i="9"/>
  <c r="IZ26" i="9"/>
  <c r="IZ19" i="9"/>
  <c r="MI20" i="9"/>
  <c r="MI31" i="9" s="1"/>
  <c r="MI29" i="9"/>
  <c r="OG19" i="9"/>
  <c r="OG26" i="9"/>
  <c r="KY22" i="9"/>
  <c r="KY33" i="9" s="1"/>
  <c r="KY32" i="9"/>
  <c r="ME19" i="9"/>
  <c r="ME26" i="9"/>
  <c r="NO19" i="9"/>
  <c r="NO26" i="9"/>
  <c r="HA20" i="9"/>
  <c r="HA31" i="9" s="1"/>
  <c r="HA29" i="9"/>
  <c r="IB20" i="9"/>
  <c r="IB31" i="9" s="1"/>
  <c r="IB29" i="9"/>
  <c r="LI19" i="9"/>
  <c r="LI26" i="9"/>
  <c r="OC19" i="9"/>
  <c r="OC26" i="9"/>
  <c r="MK19" i="9"/>
  <c r="MK26" i="9"/>
  <c r="LM22" i="9"/>
  <c r="LM33" i="9" s="1"/>
  <c r="LM32" i="9"/>
  <c r="FZ20" i="9"/>
  <c r="FZ31" i="9" s="1"/>
  <c r="FZ29" i="9"/>
  <c r="OS29" i="9"/>
  <c r="OS20" i="9"/>
  <c r="OS31" i="9" s="1"/>
  <c r="GP18" i="9"/>
  <c r="GP25" i="9"/>
  <c r="HV32" i="9"/>
  <c r="HV22" i="9"/>
  <c r="HV33" i="9" s="1"/>
  <c r="NC25" i="9"/>
  <c r="NC18" i="9"/>
  <c r="GX18" i="9"/>
  <c r="GX25" i="9"/>
  <c r="OI22" i="9"/>
  <c r="OI33" i="9" s="1"/>
  <c r="OI32" i="9"/>
  <c r="HU18" i="9"/>
  <c r="HU25" i="9"/>
  <c r="JR19" i="9"/>
  <c r="JR26" i="9"/>
  <c r="MX22" i="9"/>
  <c r="MX33" i="9" s="1"/>
  <c r="MX32" i="9"/>
  <c r="JW25" i="9"/>
  <c r="JW18" i="9"/>
  <c r="ME14" i="9"/>
  <c r="ME16" i="9"/>
  <c r="ME27" i="9" s="1"/>
  <c r="NO16" i="9"/>
  <c r="NO27" i="9" s="1"/>
  <c r="NO14" i="9"/>
  <c r="NP20" i="9"/>
  <c r="NP31" i="9" s="1"/>
  <c r="NP29" i="9"/>
  <c r="OC16" i="9"/>
  <c r="OC27" i="9" s="1"/>
  <c r="OC14" i="9"/>
  <c r="JJ18" i="9"/>
  <c r="JJ25" i="9"/>
  <c r="HY22" i="9"/>
  <c r="HY33" i="9" s="1"/>
  <c r="HY32" i="9"/>
  <c r="NC26" i="9"/>
  <c r="NC19" i="9"/>
  <c r="NI22" i="9"/>
  <c r="NI33" i="9" s="1"/>
  <c r="NI32" i="9"/>
  <c r="LC21" i="9"/>
  <c r="LC30" i="9"/>
  <c r="MI22" i="9"/>
  <c r="MI33" i="9" s="1"/>
  <c r="MI32" i="9"/>
  <c r="HP21" i="9"/>
  <c r="HP30" i="9"/>
  <c r="KC21" i="9"/>
  <c r="KC30" i="9"/>
  <c r="IF20" i="9"/>
  <c r="IF31" i="9" s="1"/>
  <c r="IF29" i="9"/>
  <c r="NB22" i="9"/>
  <c r="NB33" i="9" s="1"/>
  <c r="NB32" i="9"/>
  <c r="KO20" i="9"/>
  <c r="KO31" i="9" s="1"/>
  <c r="IE21" i="9"/>
  <c r="IE30" i="9"/>
  <c r="OB20" i="9"/>
  <c r="OB31" i="9" s="1"/>
  <c r="JX30" i="9"/>
  <c r="GQ19" i="9"/>
  <c r="GQ26" i="9"/>
  <c r="IG18" i="9"/>
  <c r="IG25" i="9"/>
  <c r="IA19" i="9"/>
  <c r="IA26" i="9"/>
  <c r="JR14" i="9"/>
  <c r="JR16" i="9"/>
  <c r="JR27" i="9" s="1"/>
  <c r="IU25" i="9"/>
  <c r="IU18" i="9"/>
  <c r="IN18" i="9"/>
  <c r="IN25" i="9"/>
  <c r="LA18" i="9"/>
  <c r="LA25" i="9"/>
  <c r="JK19" i="9"/>
  <c r="JK26" i="9"/>
  <c r="KU19" i="9"/>
  <c r="KU26" i="9"/>
  <c r="MW26" i="9"/>
  <c r="MW19" i="9"/>
  <c r="NU19" i="9"/>
  <c r="NU26" i="9"/>
  <c r="HY18" i="9"/>
  <c r="HY25" i="9"/>
  <c r="NM20" i="9"/>
  <c r="NM31" i="9" s="1"/>
  <c r="NM29" i="9"/>
  <c r="NV14" i="9"/>
  <c r="NV16" i="9"/>
  <c r="NV27" i="9" s="1"/>
  <c r="LO19" i="9"/>
  <c r="LO26" i="9"/>
  <c r="GO25" i="9"/>
  <c r="GO18" i="9"/>
  <c r="KS22" i="9"/>
  <c r="KS33" i="9" s="1"/>
  <c r="KS32" i="9"/>
  <c r="JG21" i="9"/>
  <c r="JG30" i="9"/>
  <c r="NW19" i="9"/>
  <c r="NW26" i="9"/>
  <c r="GE32" i="9"/>
  <c r="GE22" i="9"/>
  <c r="GE33" i="9" s="1"/>
  <c r="NM22" i="9"/>
  <c r="NM33" i="9" s="1"/>
  <c r="NM32" i="9"/>
  <c r="IR18" i="9"/>
  <c r="LF20" i="9"/>
  <c r="LF31" i="9" s="1"/>
  <c r="LF29" i="9"/>
  <c r="NJ18" i="9"/>
  <c r="NJ25" i="9"/>
  <c r="LU21" i="9"/>
  <c r="LU30" i="9"/>
  <c r="HU22" i="9"/>
  <c r="HU33" i="9" s="1"/>
  <c r="HU32" i="9"/>
  <c r="LH18" i="9"/>
  <c r="LH25" i="9"/>
  <c r="JL20" i="9"/>
  <c r="JL31" i="9" s="1"/>
  <c r="JL29" i="9"/>
  <c r="KN29" i="9"/>
  <c r="KN20" i="9"/>
  <c r="KN31" i="9" s="1"/>
  <c r="MM20" i="9"/>
  <c r="MM31" i="9" s="1"/>
  <c r="MM29" i="9"/>
  <c r="LL22" i="9"/>
  <c r="LL33" i="9" s="1"/>
  <c r="LL32" i="9"/>
  <c r="NQ18" i="9"/>
  <c r="NQ25" i="9"/>
  <c r="MT14" i="9"/>
  <c r="MT16" i="9"/>
  <c r="MT27" i="9" s="1"/>
  <c r="OV14" i="9"/>
  <c r="OV16" i="9"/>
  <c r="OV27" i="9" s="1"/>
  <c r="IP16" i="9"/>
  <c r="IP27" i="9" s="1"/>
  <c r="LT20" i="9"/>
  <c r="LT31" i="9" s="1"/>
  <c r="LT29" i="9"/>
  <c r="LU18" i="9"/>
  <c r="LU25" i="9"/>
  <c r="OL20" i="9"/>
  <c r="OL31" i="9" s="1"/>
  <c r="OL29" i="9"/>
  <c r="HF21" i="9"/>
  <c r="NH20" i="9"/>
  <c r="NH31" i="9" s="1"/>
  <c r="NH29" i="9"/>
  <c r="IP25" i="9"/>
  <c r="MX20" i="9"/>
  <c r="MX31" i="9" s="1"/>
  <c r="MX29" i="9"/>
  <c r="JS18" i="9"/>
  <c r="JS25" i="9"/>
  <c r="KD20" i="9"/>
  <c r="KD31" i="9" s="1"/>
  <c r="KD29" i="9"/>
  <c r="OH20" i="9"/>
  <c r="OH31" i="9" s="1"/>
  <c r="OH29" i="9"/>
  <c r="IW18" i="9"/>
  <c r="IW25" i="9"/>
  <c r="KA20" i="9"/>
  <c r="KA31" i="9" s="1"/>
  <c r="KA29" i="9"/>
  <c r="NW18" i="9"/>
  <c r="NW25" i="9"/>
  <c r="HP18" i="9"/>
  <c r="HP25" i="9"/>
  <c r="KJ20" i="9"/>
  <c r="KJ31" i="9" s="1"/>
  <c r="KJ29" i="9"/>
  <c r="ON20" i="9"/>
  <c r="ON31" i="9" s="1"/>
  <c r="ON29" i="9"/>
  <c r="KQ18" i="9"/>
  <c r="KQ25" i="9"/>
  <c r="NE18" i="9"/>
  <c r="NE25" i="9"/>
  <c r="OU18" i="9"/>
  <c r="OU25" i="9"/>
  <c r="HT22" i="9"/>
  <c r="HT33" i="9" s="1"/>
  <c r="HT32" i="9"/>
  <c r="KB22" i="9"/>
  <c r="KB33" i="9" s="1"/>
  <c r="KB32" i="9"/>
  <c r="HW18" i="9"/>
  <c r="HW25" i="9"/>
  <c r="OE20" i="9"/>
  <c r="OE31" i="9" s="1"/>
  <c r="OE29" i="9"/>
  <c r="MY18" i="9"/>
  <c r="MY25" i="9"/>
  <c r="KV18" i="9"/>
  <c r="KV25" i="9"/>
  <c r="IK22" i="9"/>
  <c r="IK33" i="9" s="1"/>
  <c r="IK32" i="9"/>
  <c r="GN19" i="9"/>
  <c r="GN26" i="9"/>
  <c r="HX19" i="9"/>
  <c r="HX26" i="9"/>
  <c r="IP19" i="9"/>
  <c r="IP20" i="9" s="1"/>
  <c r="IP31" i="9" s="1"/>
  <c r="IP26" i="9"/>
  <c r="JH19" i="9"/>
  <c r="JH26" i="9"/>
  <c r="JZ19" i="9"/>
  <c r="JZ26" i="9"/>
  <c r="KR19" i="9"/>
  <c r="KR26" i="9"/>
  <c r="LJ19" i="9"/>
  <c r="LJ26" i="9"/>
  <c r="MB19" i="9"/>
  <c r="MB26" i="9"/>
  <c r="MT19" i="9"/>
  <c r="MT26" i="9"/>
  <c r="NL19" i="9"/>
  <c r="NL26" i="9"/>
  <c r="OD19" i="9"/>
  <c r="OD26" i="9"/>
  <c r="OV19" i="9"/>
  <c r="OV26" i="9"/>
  <c r="HR25" i="9"/>
  <c r="HR18" i="9"/>
  <c r="MG18" i="9"/>
  <c r="MG25" i="9"/>
  <c r="LJ14" i="9"/>
  <c r="LJ16" i="9"/>
  <c r="LJ27" i="9" s="1"/>
  <c r="LN20" i="9"/>
  <c r="LN31" i="9" s="1"/>
  <c r="LN29" i="9"/>
  <c r="LX29" i="9"/>
  <c r="LX20" i="9"/>
  <c r="LX31" i="9" s="1"/>
  <c r="HX14" i="9"/>
  <c r="HX16" i="9"/>
  <c r="HX27" i="9" s="1"/>
  <c r="JZ14" i="9"/>
  <c r="JZ16" i="9"/>
  <c r="JZ27" i="9" s="1"/>
  <c r="JX20" i="9"/>
  <c r="JX31" i="9" s="1"/>
  <c r="JX29" i="9"/>
  <c r="JG18" i="9"/>
  <c r="JG25" i="9"/>
  <c r="LK20" i="9"/>
  <c r="LK31" i="9" s="1"/>
  <c r="LK29" i="9"/>
  <c r="IO18" i="9"/>
  <c r="IO25" i="9"/>
  <c r="GT19" i="9"/>
  <c r="GT26" i="9"/>
  <c r="HL19" i="9"/>
  <c r="HL26" i="9"/>
  <c r="ID19" i="9"/>
  <c r="ID26" i="9"/>
  <c r="IV19" i="9"/>
  <c r="IV26" i="9"/>
  <c r="JN19" i="9"/>
  <c r="JN26" i="9"/>
  <c r="KF19" i="9"/>
  <c r="KF26" i="9"/>
  <c r="KX19" i="9"/>
  <c r="KX26" i="9"/>
  <c r="LP19" i="9"/>
  <c r="LP26" i="9"/>
  <c r="MH19" i="9"/>
  <c r="MH26" i="9"/>
  <c r="MZ19" i="9"/>
  <c r="MZ26" i="9"/>
  <c r="NR19" i="9"/>
  <c r="NR26" i="9"/>
  <c r="OJ19" i="9"/>
  <c r="OJ26" i="9"/>
  <c r="GL18" i="9"/>
  <c r="GL25" i="9"/>
  <c r="LC18" i="9"/>
  <c r="LC25" i="9"/>
  <c r="GQ20" i="9"/>
  <c r="GQ31" i="9" s="1"/>
  <c r="GQ29" i="9"/>
  <c r="MU20" i="9"/>
  <c r="MU31" i="9" s="1"/>
  <c r="MU29" i="9"/>
  <c r="HH22" i="9"/>
  <c r="HH33" i="9" s="1"/>
  <c r="HH32" i="9"/>
  <c r="LI18" i="9"/>
  <c r="LI25" i="9"/>
  <c r="MS18" i="9"/>
  <c r="MS25" i="9"/>
  <c r="KH20" i="9"/>
  <c r="KH31" i="9" s="1"/>
  <c r="KH29" i="9"/>
  <c r="LQ20" i="9"/>
  <c r="LQ31" i="9" s="1"/>
  <c r="LQ29" i="9"/>
  <c r="NB20" i="9"/>
  <c r="NB31" i="9" s="1"/>
  <c r="NB29" i="9"/>
  <c r="NA20" i="9"/>
  <c r="NA31" i="9" s="1"/>
  <c r="NA29" i="9"/>
  <c r="LH22" i="9"/>
  <c r="LH33" i="9" s="1"/>
  <c r="LH32" i="9"/>
  <c r="GT14" i="9"/>
  <c r="GT16" i="9"/>
  <c r="GT27" i="9" s="1"/>
  <c r="HL14" i="9"/>
  <c r="HL16" i="9"/>
  <c r="HL27" i="9" s="1"/>
  <c r="ID14" i="9"/>
  <c r="ID16" i="9"/>
  <c r="ID27" i="9" s="1"/>
  <c r="IV14" i="9"/>
  <c r="IV16" i="9"/>
  <c r="IV27" i="9" s="1"/>
  <c r="JN14" i="9"/>
  <c r="JN16" i="9"/>
  <c r="JN27" i="9" s="1"/>
  <c r="KF14" i="9"/>
  <c r="KF16" i="9"/>
  <c r="KF27" i="9" s="1"/>
  <c r="KX14" i="9"/>
  <c r="KX16" i="9"/>
  <c r="KX27" i="9" s="1"/>
  <c r="LP14" i="9"/>
  <c r="LP16" i="9"/>
  <c r="LP27" i="9" s="1"/>
  <c r="MH14" i="9"/>
  <c r="MH16" i="9"/>
  <c r="MH27" i="9" s="1"/>
  <c r="MZ14" i="9"/>
  <c r="MZ16" i="9"/>
  <c r="MZ27" i="9" s="1"/>
  <c r="NR14" i="9"/>
  <c r="NR16" i="9"/>
  <c r="NR27" i="9" s="1"/>
  <c r="OJ14" i="9"/>
  <c r="OJ16" i="9"/>
  <c r="OJ27" i="9" s="1"/>
  <c r="FX18" i="9"/>
  <c r="FX25" i="9"/>
  <c r="IX18" i="9"/>
  <c r="IX25" i="9"/>
  <c r="KW18" i="9"/>
  <c r="KW25" i="9"/>
  <c r="JD29" i="9"/>
  <c r="JD20" i="9"/>
  <c r="JD31" i="9" s="1"/>
  <c r="GN14" i="9"/>
  <c r="GN16" i="9"/>
  <c r="GN27" i="9" s="1"/>
  <c r="KR14" i="9"/>
  <c r="KR16" i="9"/>
  <c r="KR27" i="9" s="1"/>
  <c r="GA18" i="9"/>
  <c r="GA25" i="9"/>
  <c r="OF22" i="9"/>
  <c r="OF33" i="9" s="1"/>
  <c r="OF32" i="9"/>
  <c r="OH32" i="9"/>
  <c r="OH22" i="9"/>
  <c r="OH33" i="9" s="1"/>
  <c r="IT20" i="9"/>
  <c r="IT31" i="9" s="1"/>
  <c r="IT29" i="9"/>
  <c r="GE20" i="9"/>
  <c r="GE31" i="9" s="1"/>
  <c r="GE29" i="9"/>
  <c r="IZ20" i="9"/>
  <c r="IZ31" i="9" s="1"/>
  <c r="IZ29" i="9"/>
  <c r="ND20" i="9"/>
  <c r="ND31" i="9" s="1"/>
  <c r="ND29" i="9"/>
  <c r="OX18" i="9"/>
  <c r="OX25" i="9"/>
  <c r="KK18" i="9"/>
  <c r="KK25" i="9"/>
  <c r="MA18" i="9"/>
  <c r="MA25" i="9"/>
  <c r="OO18" i="9"/>
  <c r="OO25" i="9"/>
  <c r="HI20" i="9"/>
  <c r="HI31" i="9" s="1"/>
  <c r="HI29" i="9"/>
  <c r="HR22" i="9"/>
  <c r="HR33" i="9" s="1"/>
  <c r="HR32" i="9"/>
  <c r="IR22" i="9"/>
  <c r="IR33" i="9" s="1"/>
  <c r="IR32" i="9"/>
  <c r="GM18" i="9"/>
  <c r="GM25" i="9"/>
  <c r="JA18" i="9"/>
  <c r="JA25" i="9"/>
  <c r="HZ18" i="9"/>
  <c r="HZ25" i="9"/>
  <c r="LW22" i="9"/>
  <c r="LW33" i="9" s="1"/>
  <c r="LW32" i="9"/>
  <c r="GB19" i="9"/>
  <c r="GB26" i="9"/>
  <c r="GH19" i="9"/>
  <c r="GH26" i="9"/>
  <c r="GZ19" i="9"/>
  <c r="GZ26" i="9"/>
  <c r="IJ19" i="9"/>
  <c r="IJ26" i="9"/>
  <c r="JB19" i="9"/>
  <c r="JB26" i="9"/>
  <c r="JT19" i="9"/>
  <c r="JT26" i="9"/>
  <c r="KL14" i="9"/>
  <c r="KL16" i="9"/>
  <c r="KL27" i="9" s="1"/>
  <c r="LD19" i="9"/>
  <c r="LD26" i="9"/>
  <c r="LV19" i="9"/>
  <c r="LV26" i="9"/>
  <c r="MN19" i="9"/>
  <c r="MN26" i="9"/>
  <c r="NF19" i="9"/>
  <c r="NF26" i="9"/>
  <c r="NX19" i="9"/>
  <c r="NX26" i="9"/>
  <c r="OP19" i="9"/>
  <c r="OP26" i="9"/>
  <c r="GF18" i="9"/>
  <c r="GF25" i="9"/>
  <c r="PA18" i="9"/>
  <c r="PA25" i="9"/>
  <c r="JH14" i="9"/>
  <c r="JH16" i="9"/>
  <c r="JH27" i="9" s="1"/>
  <c r="MB14" i="9"/>
  <c r="MB16" i="9"/>
  <c r="MB27" i="9" s="1"/>
  <c r="NL14" i="9"/>
  <c r="NL16" i="9"/>
  <c r="NL27" i="9" s="1"/>
  <c r="OD14" i="9"/>
  <c r="OD16" i="9"/>
  <c r="OD27" i="9" s="1"/>
  <c r="HV18" i="9"/>
  <c r="HV25" i="9"/>
  <c r="NK18" i="9"/>
  <c r="NK25" i="9"/>
  <c r="OX22" i="9"/>
  <c r="OX33" i="9" s="1"/>
  <c r="OX32" i="9"/>
  <c r="HO20" i="9"/>
  <c r="HO31" i="9" s="1"/>
  <c r="HO29" i="9"/>
  <c r="GV18" i="9"/>
  <c r="GV25" i="9"/>
  <c r="IY22" i="9"/>
  <c r="IY33" i="9" s="1"/>
  <c r="IY32" i="9"/>
  <c r="KE18" i="9"/>
  <c r="KE25" i="9"/>
  <c r="LO18" i="9"/>
  <c r="LO25" i="9"/>
  <c r="OI18" i="9"/>
  <c r="OI25" i="9"/>
  <c r="OR20" i="9"/>
  <c r="OR31" i="9" s="1"/>
  <c r="OR29" i="9"/>
  <c r="OZ20" i="9"/>
  <c r="OZ31" i="9" s="1"/>
  <c r="OZ29" i="9"/>
  <c r="HS22" i="9"/>
  <c r="HS33" i="9" s="1"/>
  <c r="HS32" i="9"/>
  <c r="MD20" i="9"/>
  <c r="MD31" i="9" s="1"/>
  <c r="MD29" i="9"/>
  <c r="GB16" i="9"/>
  <c r="GB27" i="9" s="1"/>
  <c r="GB14" i="9"/>
  <c r="GH16" i="9"/>
  <c r="GH27" i="9" s="1"/>
  <c r="GH14" i="9"/>
  <c r="GZ16" i="9"/>
  <c r="GZ27" i="9" s="1"/>
  <c r="GZ14" i="9"/>
  <c r="IJ16" i="9"/>
  <c r="IJ27" i="9" s="1"/>
  <c r="IJ14" i="9"/>
  <c r="JB14" i="9"/>
  <c r="JB16" i="9"/>
  <c r="JB27" i="9" s="1"/>
  <c r="JT14" i="9"/>
  <c r="JT16" i="9"/>
  <c r="JT27" i="9" s="1"/>
  <c r="KL19" i="9"/>
  <c r="KL26" i="9"/>
  <c r="LD14" i="9"/>
  <c r="LD16" i="9"/>
  <c r="LD27" i="9" s="1"/>
  <c r="LV14" i="9"/>
  <c r="LV16" i="9"/>
  <c r="LV27" i="9" s="1"/>
  <c r="MN14" i="9"/>
  <c r="MN16" i="9"/>
  <c r="MN27" i="9" s="1"/>
  <c r="NF14" i="9"/>
  <c r="NF16" i="9"/>
  <c r="NF27" i="9" s="1"/>
  <c r="NX14" i="9"/>
  <c r="NX16" i="9"/>
  <c r="NX27" i="9" s="1"/>
  <c r="OP14" i="9"/>
  <c r="OP16" i="9"/>
  <c r="OP27" i="9" s="1"/>
  <c r="HF18" i="9"/>
  <c r="HF25" i="9"/>
  <c r="IP29" i="9"/>
  <c r="X27" i="17" l="1"/>
  <c r="B28" i="17"/>
  <c r="X28" i="17" s="1"/>
  <c r="LH29" i="9"/>
  <c r="LH20" i="9"/>
  <c r="LH31" i="9" s="1"/>
  <c r="NJ29" i="9"/>
  <c r="NJ20" i="9"/>
  <c r="NJ31" i="9" s="1"/>
  <c r="IU29" i="9"/>
  <c r="IU20" i="9"/>
  <c r="IU31" i="9" s="1"/>
  <c r="ME18" i="9"/>
  <c r="ME25" i="9"/>
  <c r="JR30" i="9"/>
  <c r="JR21" i="9"/>
  <c r="GX29" i="9"/>
  <c r="GX20" i="9"/>
  <c r="GX31" i="9" s="1"/>
  <c r="GP20" i="9"/>
  <c r="GP31" i="9" s="1"/>
  <c r="GP29" i="9"/>
  <c r="LI21" i="9"/>
  <c r="LI30" i="9"/>
  <c r="NO21" i="9"/>
  <c r="NO30" i="9"/>
  <c r="OG30" i="9"/>
  <c r="OG21" i="9"/>
  <c r="OG20" i="9"/>
  <c r="OG31" i="9" s="1"/>
  <c r="IO21" i="9"/>
  <c r="IO30" i="9"/>
  <c r="MA21" i="9"/>
  <c r="MA30" i="9"/>
  <c r="OW20" i="9"/>
  <c r="OW31" i="9" s="1"/>
  <c r="OW29" i="9"/>
  <c r="OY18" i="9"/>
  <c r="OY25" i="9"/>
  <c r="JQ30" i="9"/>
  <c r="JQ21" i="9"/>
  <c r="MP22" i="9"/>
  <c r="MP33" i="9" s="1"/>
  <c r="MP32" i="9"/>
  <c r="MF18" i="9"/>
  <c r="MF25" i="9"/>
  <c r="JY21" i="9"/>
  <c r="JY30" i="9"/>
  <c r="NU18" i="9"/>
  <c r="NU25" i="9"/>
  <c r="NV18" i="9"/>
  <c r="NV25" i="9"/>
  <c r="NU21" i="9"/>
  <c r="NU30" i="9"/>
  <c r="JK30" i="9"/>
  <c r="JK21" i="9"/>
  <c r="IG29" i="9"/>
  <c r="IG20" i="9"/>
  <c r="IG31" i="9" s="1"/>
  <c r="IE22" i="9"/>
  <c r="IE33" i="9" s="1"/>
  <c r="IE32" i="9"/>
  <c r="JW29" i="9"/>
  <c r="JW20" i="9"/>
  <c r="JW31" i="9" s="1"/>
  <c r="NC20" i="9"/>
  <c r="NC31" i="9" s="1"/>
  <c r="NC29" i="9"/>
  <c r="JY18" i="9"/>
  <c r="JY25" i="9"/>
  <c r="KQ21" i="9"/>
  <c r="KQ30" i="9"/>
  <c r="NV30" i="9"/>
  <c r="NV21" i="9"/>
  <c r="JK18" i="9"/>
  <c r="JK25" i="9"/>
  <c r="HK21" i="9"/>
  <c r="HK30" i="9"/>
  <c r="GO20" i="9"/>
  <c r="GO31" i="9" s="1"/>
  <c r="GO29" i="9"/>
  <c r="MW30" i="9"/>
  <c r="MW21" i="9"/>
  <c r="KC22" i="9"/>
  <c r="KC33" i="9" s="1"/>
  <c r="KC32" i="9"/>
  <c r="LC32" i="9"/>
  <c r="LC22" i="9"/>
  <c r="LC33" i="9" s="1"/>
  <c r="HU20" i="9"/>
  <c r="HU31" i="9" s="1"/>
  <c r="HU29" i="9"/>
  <c r="MK21" i="9"/>
  <c r="MK30" i="9"/>
  <c r="MK20" i="9"/>
  <c r="MK31" i="9" s="1"/>
  <c r="ME21" i="9"/>
  <c r="ME30" i="9"/>
  <c r="LG18" i="9"/>
  <c r="LG25" i="9"/>
  <c r="IH30" i="9"/>
  <c r="IH21" i="9"/>
  <c r="IM22" i="9"/>
  <c r="IM33" i="9" s="1"/>
  <c r="IM32" i="9"/>
  <c r="LS21" i="9"/>
  <c r="LS30" i="9"/>
  <c r="LG21" i="9"/>
  <c r="LG30" i="9"/>
  <c r="MF30" i="9"/>
  <c r="MF21" i="9"/>
  <c r="IR29" i="9"/>
  <c r="IR20" i="9"/>
  <c r="IR31" i="9" s="1"/>
  <c r="NW30" i="9"/>
  <c r="NW21" i="9"/>
  <c r="LA20" i="9"/>
  <c r="LA31" i="9" s="1"/>
  <c r="LA29" i="9"/>
  <c r="JR18" i="9"/>
  <c r="JR25" i="9"/>
  <c r="GQ30" i="9"/>
  <c r="GQ21" i="9"/>
  <c r="NO18" i="9"/>
  <c r="NO25" i="9"/>
  <c r="IZ30" i="9"/>
  <c r="IZ21" i="9"/>
  <c r="ND30" i="9"/>
  <c r="ND21" i="9"/>
  <c r="HW22" i="9"/>
  <c r="HW33" i="9" s="1"/>
  <c r="HW32" i="9"/>
  <c r="MC20" i="9"/>
  <c r="MC31" i="9" s="1"/>
  <c r="MC29" i="9"/>
  <c r="IB21" i="9"/>
  <c r="IB30" i="9"/>
  <c r="MD22" i="9"/>
  <c r="MD33" i="9" s="1"/>
  <c r="MD32" i="9"/>
  <c r="MW18" i="9"/>
  <c r="MW25" i="9"/>
  <c r="HI22" i="9"/>
  <c r="HI33" i="9" s="1"/>
  <c r="HI32" i="9"/>
  <c r="IA18" i="9"/>
  <c r="IA25" i="9"/>
  <c r="OY30" i="9"/>
  <c r="OY21" i="9"/>
  <c r="LU22" i="9"/>
  <c r="LU33" i="9" s="1"/>
  <c r="LU32" i="9"/>
  <c r="HP32" i="9"/>
  <c r="HP22" i="9"/>
  <c r="HP33" i="9" s="1"/>
  <c r="JJ20" i="9"/>
  <c r="JJ31" i="9" s="1"/>
  <c r="JJ29" i="9"/>
  <c r="OC21" i="9"/>
  <c r="OC30" i="9"/>
  <c r="KP20" i="9"/>
  <c r="KP31" i="9" s="1"/>
  <c r="KP29" i="9"/>
  <c r="JQ18" i="9"/>
  <c r="JQ25" i="9"/>
  <c r="HK20" i="9"/>
  <c r="HK31" i="9" s="1"/>
  <c r="HK29" i="9"/>
  <c r="NK22" i="9"/>
  <c r="NK33" i="9" s="1"/>
  <c r="NK32" i="9"/>
  <c r="MS21" i="9"/>
  <c r="MS30" i="9"/>
  <c r="OM21" i="9"/>
  <c r="OM30" i="9"/>
  <c r="OM20" i="9"/>
  <c r="OM31" i="9" s="1"/>
  <c r="LS20" i="9"/>
  <c r="LS31" i="9" s="1"/>
  <c r="LS29" i="9"/>
  <c r="JG22" i="9"/>
  <c r="JG33" i="9" s="1"/>
  <c r="JG32" i="9"/>
  <c r="LO30" i="9"/>
  <c r="LO21" i="9"/>
  <c r="HY20" i="9"/>
  <c r="HY31" i="9" s="1"/>
  <c r="HY29" i="9"/>
  <c r="KU21" i="9"/>
  <c r="KU30" i="9"/>
  <c r="IN29" i="9"/>
  <c r="IN20" i="9"/>
  <c r="IN31" i="9" s="1"/>
  <c r="IA21" i="9"/>
  <c r="IA30" i="9"/>
  <c r="NC21" i="9"/>
  <c r="NC30" i="9"/>
  <c r="OC18" i="9"/>
  <c r="OC25" i="9"/>
  <c r="KO22" i="9"/>
  <c r="KO33" i="9" s="1"/>
  <c r="KO32" i="9"/>
  <c r="IS30" i="9"/>
  <c r="IS21" i="9"/>
  <c r="IS20" i="9"/>
  <c r="IS31" i="9" s="1"/>
  <c r="IH18" i="9"/>
  <c r="IH25" i="9"/>
  <c r="ML29" i="9"/>
  <c r="ML20" i="9"/>
  <c r="ML31" i="9" s="1"/>
  <c r="KU18" i="9"/>
  <c r="KU25" i="9"/>
  <c r="GX30" i="9"/>
  <c r="GX21" i="9"/>
  <c r="NX18" i="9"/>
  <c r="NX25" i="9"/>
  <c r="LV18" i="9"/>
  <c r="LV25" i="9"/>
  <c r="JT18" i="9"/>
  <c r="JT25" i="9"/>
  <c r="KE20" i="9"/>
  <c r="KE31" i="9" s="1"/>
  <c r="KE29" i="9"/>
  <c r="HV20" i="9"/>
  <c r="HV31" i="9" s="1"/>
  <c r="HV29" i="9"/>
  <c r="MB18" i="9"/>
  <c r="MB25" i="9"/>
  <c r="GF20" i="9"/>
  <c r="GF31" i="9" s="1"/>
  <c r="GF29" i="9"/>
  <c r="NF30" i="9"/>
  <c r="NF21" i="9"/>
  <c r="LD30" i="9"/>
  <c r="LD21" i="9"/>
  <c r="JB30" i="9"/>
  <c r="JB21" i="9"/>
  <c r="GH30" i="9"/>
  <c r="GH21" i="9"/>
  <c r="HZ20" i="9"/>
  <c r="HZ31" i="9" s="1"/>
  <c r="HZ29" i="9"/>
  <c r="OO20" i="9"/>
  <c r="OO31" i="9" s="1"/>
  <c r="OO29" i="9"/>
  <c r="OX20" i="9"/>
  <c r="OX31" i="9" s="1"/>
  <c r="OX29" i="9"/>
  <c r="GN25" i="9"/>
  <c r="GN18" i="9"/>
  <c r="IX20" i="9"/>
  <c r="IX31" i="9" s="1"/>
  <c r="IX29" i="9"/>
  <c r="NR18" i="9"/>
  <c r="NR25" i="9"/>
  <c r="LP18" i="9"/>
  <c r="LP25" i="9"/>
  <c r="JN18" i="9"/>
  <c r="JN25" i="9"/>
  <c r="HL18" i="9"/>
  <c r="HL25" i="9"/>
  <c r="LC20" i="9"/>
  <c r="LC31" i="9" s="1"/>
  <c r="LC29" i="9"/>
  <c r="NR30" i="9"/>
  <c r="NR21" i="9"/>
  <c r="LP30" i="9"/>
  <c r="LP21" i="9"/>
  <c r="JN30" i="9"/>
  <c r="JN21" i="9"/>
  <c r="HL30" i="9"/>
  <c r="HL21" i="9"/>
  <c r="JZ18" i="9"/>
  <c r="JZ25" i="9"/>
  <c r="NL30" i="9"/>
  <c r="NL21" i="9"/>
  <c r="LJ30" i="9"/>
  <c r="LJ21" i="9"/>
  <c r="JH30" i="9"/>
  <c r="JH21" i="9"/>
  <c r="GN30" i="9"/>
  <c r="GN21" i="9"/>
  <c r="MY20" i="9"/>
  <c r="MY31" i="9" s="1"/>
  <c r="MY29" i="9"/>
  <c r="NE29" i="9"/>
  <c r="NE20" i="9"/>
  <c r="NE31" i="9" s="1"/>
  <c r="LU20" i="9"/>
  <c r="LU31" i="9" s="1"/>
  <c r="LU29" i="9"/>
  <c r="GH25" i="9"/>
  <c r="GH18" i="9"/>
  <c r="MT18" i="9"/>
  <c r="MT25" i="9"/>
  <c r="HF20" i="9"/>
  <c r="HF31" i="9" s="1"/>
  <c r="HF29" i="9"/>
  <c r="NF18" i="9"/>
  <c r="NF25" i="9"/>
  <c r="LD18" i="9"/>
  <c r="LD25" i="9"/>
  <c r="JB18" i="9"/>
  <c r="JB25" i="9"/>
  <c r="OI20" i="9"/>
  <c r="OI31" i="9" s="1"/>
  <c r="OI29" i="9"/>
  <c r="OD18" i="9"/>
  <c r="OD25" i="9"/>
  <c r="JH18" i="9"/>
  <c r="JH25" i="9"/>
  <c r="OP30" i="9"/>
  <c r="OP21" i="9"/>
  <c r="MN30" i="9"/>
  <c r="MN21" i="9"/>
  <c r="KL18" i="9"/>
  <c r="KL25" i="9"/>
  <c r="IJ30" i="9"/>
  <c r="IJ21" i="9"/>
  <c r="GB30" i="9"/>
  <c r="GB21" i="9"/>
  <c r="JA20" i="9"/>
  <c r="JA31" i="9" s="1"/>
  <c r="JA29" i="9"/>
  <c r="MA20" i="9"/>
  <c r="MA31" i="9" s="1"/>
  <c r="MA29" i="9"/>
  <c r="GA29" i="9"/>
  <c r="GA20" i="9"/>
  <c r="GA31" i="9" s="1"/>
  <c r="FX20" i="9"/>
  <c r="FX31" i="9" s="1"/>
  <c r="FX29" i="9"/>
  <c r="MZ25" i="9"/>
  <c r="MZ18" i="9"/>
  <c r="KX18" i="9"/>
  <c r="KX25" i="9"/>
  <c r="IV25" i="9"/>
  <c r="IV18" i="9"/>
  <c r="GT18" i="9"/>
  <c r="GT25" i="9"/>
  <c r="MS20" i="9"/>
  <c r="MS31" i="9" s="1"/>
  <c r="MS29" i="9"/>
  <c r="GL20" i="9"/>
  <c r="GL31" i="9" s="1"/>
  <c r="GL29" i="9"/>
  <c r="MZ30" i="9"/>
  <c r="MZ21" i="9"/>
  <c r="KX30" i="9"/>
  <c r="KX21" i="9"/>
  <c r="IV30" i="9"/>
  <c r="IV21" i="9"/>
  <c r="GT30" i="9"/>
  <c r="GT21" i="9"/>
  <c r="JG20" i="9"/>
  <c r="JG31" i="9" s="1"/>
  <c r="JG29" i="9"/>
  <c r="HX25" i="9"/>
  <c r="HX18" i="9"/>
  <c r="LJ18" i="9"/>
  <c r="LJ25" i="9"/>
  <c r="OV30" i="9"/>
  <c r="OV21" i="9"/>
  <c r="MT30" i="9"/>
  <c r="MT21" i="9"/>
  <c r="KR30" i="9"/>
  <c r="KR21" i="9"/>
  <c r="IP30" i="9"/>
  <c r="IP21" i="9"/>
  <c r="KQ20" i="9"/>
  <c r="KQ31" i="9" s="1"/>
  <c r="KQ29" i="9"/>
  <c r="HP20" i="9"/>
  <c r="HP31" i="9" s="1"/>
  <c r="HP29" i="9"/>
  <c r="IW20" i="9"/>
  <c r="IW31" i="9" s="1"/>
  <c r="IW29" i="9"/>
  <c r="JS20" i="9"/>
  <c r="JS31" i="9" s="1"/>
  <c r="JS29" i="9"/>
  <c r="HF22" i="9"/>
  <c r="HF33" i="9" s="1"/>
  <c r="HF32" i="9"/>
  <c r="IJ25" i="9"/>
  <c r="IJ18" i="9"/>
  <c r="GB18" i="9"/>
  <c r="GB25" i="9"/>
  <c r="NQ20" i="9"/>
  <c r="NQ31" i="9" s="1"/>
  <c r="NQ29" i="9"/>
  <c r="OP18" i="9"/>
  <c r="OP25" i="9"/>
  <c r="MN18" i="9"/>
  <c r="MN25" i="9"/>
  <c r="KL30" i="9"/>
  <c r="KL21" i="9"/>
  <c r="LO20" i="9"/>
  <c r="LO31" i="9" s="1"/>
  <c r="LO29" i="9"/>
  <c r="GV20" i="9"/>
  <c r="GV31" i="9" s="1"/>
  <c r="GV29" i="9"/>
  <c r="NK20" i="9"/>
  <c r="NK31" i="9" s="1"/>
  <c r="NK29" i="9"/>
  <c r="NL18" i="9"/>
  <c r="NL25" i="9"/>
  <c r="PA20" i="9"/>
  <c r="PA31" i="9" s="1"/>
  <c r="PA29" i="9"/>
  <c r="NX30" i="9"/>
  <c r="NX21" i="9"/>
  <c r="LV30" i="9"/>
  <c r="LV21" i="9"/>
  <c r="JT30" i="9"/>
  <c r="JT21" i="9"/>
  <c r="GZ30" i="9"/>
  <c r="GZ21" i="9"/>
  <c r="GM20" i="9"/>
  <c r="GM31" i="9" s="1"/>
  <c r="GM29" i="9"/>
  <c r="KK20" i="9"/>
  <c r="KK31" i="9" s="1"/>
  <c r="KK29" i="9"/>
  <c r="KR18" i="9"/>
  <c r="KR25" i="9"/>
  <c r="KW20" i="9"/>
  <c r="KW31" i="9" s="1"/>
  <c r="KW29" i="9"/>
  <c r="OJ18" i="9"/>
  <c r="OJ25" i="9"/>
  <c r="MH18" i="9"/>
  <c r="MH25" i="9"/>
  <c r="KF18" i="9"/>
  <c r="KF25" i="9"/>
  <c r="ID18" i="9"/>
  <c r="ID25" i="9"/>
  <c r="LI20" i="9"/>
  <c r="LI31" i="9" s="1"/>
  <c r="LI29" i="9"/>
  <c r="OJ30" i="9"/>
  <c r="OJ21" i="9"/>
  <c r="MH30" i="9"/>
  <c r="MH21" i="9"/>
  <c r="KF30" i="9"/>
  <c r="KF21" i="9"/>
  <c r="ID30" i="9"/>
  <c r="ID21" i="9"/>
  <c r="IO20" i="9"/>
  <c r="IO31" i="9" s="1"/>
  <c r="IO29" i="9"/>
  <c r="MG20" i="9"/>
  <c r="MG31" i="9" s="1"/>
  <c r="MG29" i="9"/>
  <c r="OD30" i="9"/>
  <c r="OD21" i="9"/>
  <c r="MB30" i="9"/>
  <c r="MB21" i="9"/>
  <c r="JZ30" i="9"/>
  <c r="JZ21" i="9"/>
  <c r="HX30" i="9"/>
  <c r="HX21" i="9"/>
  <c r="KV20" i="9"/>
  <c r="KV31" i="9" s="1"/>
  <c r="KV29" i="9"/>
  <c r="HW20" i="9"/>
  <c r="HW31" i="9" s="1"/>
  <c r="HW29" i="9"/>
  <c r="OU20" i="9"/>
  <c r="OU31" i="9" s="1"/>
  <c r="OU29" i="9"/>
  <c r="NW20" i="9"/>
  <c r="NW31" i="9" s="1"/>
  <c r="NW29" i="9"/>
  <c r="GZ25" i="9"/>
  <c r="GZ18" i="9"/>
  <c r="HR20" i="9"/>
  <c r="HR31" i="9" s="1"/>
  <c r="HR29" i="9"/>
  <c r="OV18" i="9"/>
  <c r="OV25" i="9"/>
  <c r="GX22" i="9" l="1"/>
  <c r="GX33" i="9" s="1"/>
  <c r="GX32" i="9"/>
  <c r="IA32" i="9"/>
  <c r="IA22" i="9"/>
  <c r="IA33" i="9" s="1"/>
  <c r="MF22" i="9"/>
  <c r="MF33" i="9" s="1"/>
  <c r="MF32" i="9"/>
  <c r="JK20" i="9"/>
  <c r="JK31" i="9" s="1"/>
  <c r="JK29" i="9"/>
  <c r="JY20" i="9"/>
  <c r="JY31" i="9" s="1"/>
  <c r="JY29" i="9"/>
  <c r="NU22" i="9"/>
  <c r="NU33" i="9" s="1"/>
  <c r="NU32" i="9"/>
  <c r="JY22" i="9"/>
  <c r="JY33" i="9" s="1"/>
  <c r="JY32" i="9"/>
  <c r="MA22" i="9"/>
  <c r="MA33" i="9" s="1"/>
  <c r="MA32" i="9"/>
  <c r="IH20" i="9"/>
  <c r="IH31" i="9" s="1"/>
  <c r="IH29" i="9"/>
  <c r="LO22" i="9"/>
  <c r="LO33" i="9" s="1"/>
  <c r="LO32" i="9"/>
  <c r="IA20" i="9"/>
  <c r="IA31" i="9" s="1"/>
  <c r="IA29" i="9"/>
  <c r="NO20" i="9"/>
  <c r="NO31" i="9" s="1"/>
  <c r="NO29" i="9"/>
  <c r="ME22" i="9"/>
  <c r="ME33" i="9" s="1"/>
  <c r="ME32" i="9"/>
  <c r="NV22" i="9"/>
  <c r="NV33" i="9" s="1"/>
  <c r="NV32" i="9"/>
  <c r="NO22" i="9"/>
  <c r="NO33" i="9" s="1"/>
  <c r="NO32" i="9"/>
  <c r="OC20" i="9"/>
  <c r="OC31" i="9" s="1"/>
  <c r="OC29" i="9"/>
  <c r="ND22" i="9"/>
  <c r="ND33" i="9" s="1"/>
  <c r="ND32" i="9"/>
  <c r="GQ22" i="9"/>
  <c r="GQ33" i="9" s="1"/>
  <c r="GQ32" i="9"/>
  <c r="NW22" i="9"/>
  <c r="NW33" i="9" s="1"/>
  <c r="NW32" i="9"/>
  <c r="IH22" i="9"/>
  <c r="IH33" i="9" s="1"/>
  <c r="IH32" i="9"/>
  <c r="NV20" i="9"/>
  <c r="NV31" i="9" s="1"/>
  <c r="NV29" i="9"/>
  <c r="MF20" i="9"/>
  <c r="MF31" i="9" s="1"/>
  <c r="MF29" i="9"/>
  <c r="OY20" i="9"/>
  <c r="OY31" i="9" s="1"/>
  <c r="OY29" i="9"/>
  <c r="IO32" i="9"/>
  <c r="IO22" i="9"/>
  <c r="IO33" i="9" s="1"/>
  <c r="JR32" i="9"/>
  <c r="JR22" i="9"/>
  <c r="JR33" i="9" s="1"/>
  <c r="KU20" i="9"/>
  <c r="KU31" i="9" s="1"/>
  <c r="KU29" i="9"/>
  <c r="IS32" i="9"/>
  <c r="IS22" i="9"/>
  <c r="IS33" i="9" s="1"/>
  <c r="OM22" i="9"/>
  <c r="OM33" i="9" s="1"/>
  <c r="OM32" i="9"/>
  <c r="OC22" i="9"/>
  <c r="OC33" i="9" s="1"/>
  <c r="OC32" i="9"/>
  <c r="IB22" i="9"/>
  <c r="IB33" i="9" s="1"/>
  <c r="IB32" i="9"/>
  <c r="LG22" i="9"/>
  <c r="LG33" i="9" s="1"/>
  <c r="LG32" i="9"/>
  <c r="JK22" i="9"/>
  <c r="JK33" i="9" s="1"/>
  <c r="JK32" i="9"/>
  <c r="LI32" i="9"/>
  <c r="LI22" i="9"/>
  <c r="LI33" i="9" s="1"/>
  <c r="NC22" i="9"/>
  <c r="NC33" i="9" s="1"/>
  <c r="NC32" i="9"/>
  <c r="KU32" i="9"/>
  <c r="KU22" i="9"/>
  <c r="KU33" i="9" s="1"/>
  <c r="OY22" i="9"/>
  <c r="OY33" i="9" s="1"/>
  <c r="OY32" i="9"/>
  <c r="IZ22" i="9"/>
  <c r="IZ33" i="9" s="1"/>
  <c r="IZ32" i="9"/>
  <c r="MK22" i="9"/>
  <c r="MK33" i="9" s="1"/>
  <c r="MK32" i="9"/>
  <c r="HK22" i="9"/>
  <c r="HK33" i="9" s="1"/>
  <c r="HK32" i="9"/>
  <c r="KQ32" i="9"/>
  <c r="KQ22" i="9"/>
  <c r="KQ33" i="9" s="1"/>
  <c r="NU20" i="9"/>
  <c r="NU31" i="9" s="1"/>
  <c r="NU29" i="9"/>
  <c r="OG22" i="9"/>
  <c r="OG33" i="9" s="1"/>
  <c r="OG32" i="9"/>
  <c r="MS22" i="9"/>
  <c r="MS33" i="9" s="1"/>
  <c r="MS32" i="9"/>
  <c r="JQ20" i="9"/>
  <c r="JQ31" i="9" s="1"/>
  <c r="JQ29" i="9"/>
  <c r="MW29" i="9"/>
  <c r="MW20" i="9"/>
  <c r="MW31" i="9" s="1"/>
  <c r="JR29" i="9"/>
  <c r="JR20" i="9"/>
  <c r="JR31" i="9" s="1"/>
  <c r="LS32" i="9"/>
  <c r="LS22" i="9"/>
  <c r="LS33" i="9" s="1"/>
  <c r="LG20" i="9"/>
  <c r="LG31" i="9" s="1"/>
  <c r="LG29" i="9"/>
  <c r="MW22" i="9"/>
  <c r="MW33" i="9" s="1"/>
  <c r="MW32" i="9"/>
  <c r="JQ22" i="9"/>
  <c r="JQ33" i="9" s="1"/>
  <c r="JQ32" i="9"/>
  <c r="ME20" i="9"/>
  <c r="ME31" i="9" s="1"/>
  <c r="ME29" i="9"/>
  <c r="MB22" i="9"/>
  <c r="MB33" i="9" s="1"/>
  <c r="MB32" i="9"/>
  <c r="MH22" i="9"/>
  <c r="MH33" i="9" s="1"/>
  <c r="MH32" i="9"/>
  <c r="JT22" i="9"/>
  <c r="JT33" i="9" s="1"/>
  <c r="JT32" i="9"/>
  <c r="MT22" i="9"/>
  <c r="MT33" i="9" s="1"/>
  <c r="MT32" i="9"/>
  <c r="HX20" i="9"/>
  <c r="HX31" i="9" s="1"/>
  <c r="HX29" i="9"/>
  <c r="IV22" i="9"/>
  <c r="IV33" i="9" s="1"/>
  <c r="IV32" i="9"/>
  <c r="IV29" i="9"/>
  <c r="IV20" i="9"/>
  <c r="IV31" i="9" s="1"/>
  <c r="GN32" i="9"/>
  <c r="GN22" i="9"/>
  <c r="GN33" i="9" s="1"/>
  <c r="NL22" i="9"/>
  <c r="NL33" i="9" s="1"/>
  <c r="NL32" i="9"/>
  <c r="JN32" i="9"/>
  <c r="JN22" i="9"/>
  <c r="JN33" i="9" s="1"/>
  <c r="GN29" i="9"/>
  <c r="GN20" i="9"/>
  <c r="GN31" i="9" s="1"/>
  <c r="LD22" i="9"/>
  <c r="LD33" i="9" s="1"/>
  <c r="LD32" i="9"/>
  <c r="OV20" i="9"/>
  <c r="OV31" i="9" s="1"/>
  <c r="OV29" i="9"/>
  <c r="ID20" i="9"/>
  <c r="ID31" i="9" s="1"/>
  <c r="ID29" i="9"/>
  <c r="OJ20" i="9"/>
  <c r="OJ31" i="9" s="1"/>
  <c r="OJ29" i="9"/>
  <c r="MN20" i="9"/>
  <c r="MN31" i="9" s="1"/>
  <c r="MN29" i="9"/>
  <c r="GB20" i="9"/>
  <c r="GB31" i="9" s="1"/>
  <c r="GB29" i="9"/>
  <c r="KL20" i="9"/>
  <c r="KL31" i="9" s="1"/>
  <c r="KL29" i="9"/>
  <c r="JH20" i="9"/>
  <c r="JH31" i="9" s="1"/>
  <c r="JH29" i="9"/>
  <c r="JB20" i="9"/>
  <c r="JB31" i="9" s="1"/>
  <c r="JB29" i="9"/>
  <c r="LP20" i="9"/>
  <c r="LP31" i="9" s="1"/>
  <c r="LP29" i="9"/>
  <c r="MB20" i="9"/>
  <c r="MB31" i="9" s="1"/>
  <c r="MB29" i="9"/>
  <c r="JT20" i="9"/>
  <c r="JT31" i="9" s="1"/>
  <c r="JT29" i="9"/>
  <c r="HX22" i="9"/>
  <c r="HX33" i="9" s="1"/>
  <c r="HX32" i="9"/>
  <c r="OD22" i="9"/>
  <c r="OD33" i="9" s="1"/>
  <c r="OD32" i="9"/>
  <c r="ID22" i="9"/>
  <c r="ID33" i="9" s="1"/>
  <c r="ID32" i="9"/>
  <c r="OJ22" i="9"/>
  <c r="OJ33" i="9" s="1"/>
  <c r="OJ32" i="9"/>
  <c r="LV22" i="9"/>
  <c r="LV33" i="9" s="1"/>
  <c r="LV32" i="9"/>
  <c r="IJ20" i="9"/>
  <c r="IJ31" i="9" s="1"/>
  <c r="IJ29" i="9"/>
  <c r="IP22" i="9"/>
  <c r="IP33" i="9" s="1"/>
  <c r="IP32" i="9"/>
  <c r="OV22" i="9"/>
  <c r="OV33" i="9" s="1"/>
  <c r="OV32" i="9"/>
  <c r="KX22" i="9"/>
  <c r="KX33" i="9" s="1"/>
  <c r="KX32" i="9"/>
  <c r="GB22" i="9"/>
  <c r="GB33" i="9" s="1"/>
  <c r="GB32" i="9"/>
  <c r="MN22" i="9"/>
  <c r="MN33" i="9" s="1"/>
  <c r="MN32" i="9"/>
  <c r="JH22" i="9"/>
  <c r="JH33" i="9" s="1"/>
  <c r="JH32" i="9"/>
  <c r="LP22" i="9"/>
  <c r="LP33" i="9" s="1"/>
  <c r="LP32" i="9"/>
  <c r="GH22" i="9"/>
  <c r="GH33" i="9" s="1"/>
  <c r="GH32" i="9"/>
  <c r="NF22" i="9"/>
  <c r="NF33" i="9" s="1"/>
  <c r="NF32" i="9"/>
  <c r="KF29" i="9"/>
  <c r="KF20" i="9"/>
  <c r="KF31" i="9" s="1"/>
  <c r="NL20" i="9"/>
  <c r="NL31" i="9" s="1"/>
  <c r="NL29" i="9"/>
  <c r="OP20" i="9"/>
  <c r="OP31" i="9" s="1"/>
  <c r="OP29" i="9"/>
  <c r="KX29" i="9"/>
  <c r="KX20" i="9"/>
  <c r="KX31" i="9" s="1"/>
  <c r="OD20" i="9"/>
  <c r="OD31" i="9" s="1"/>
  <c r="OD29" i="9"/>
  <c r="LD20" i="9"/>
  <c r="LD31" i="9" s="1"/>
  <c r="LD29" i="9"/>
  <c r="MT20" i="9"/>
  <c r="MT31" i="9" s="1"/>
  <c r="MT29" i="9"/>
  <c r="JZ20" i="9"/>
  <c r="JZ31" i="9" s="1"/>
  <c r="JZ29" i="9"/>
  <c r="HL20" i="9"/>
  <c r="HL31" i="9" s="1"/>
  <c r="HL29" i="9"/>
  <c r="NR20" i="9"/>
  <c r="NR31" i="9" s="1"/>
  <c r="NR29" i="9"/>
  <c r="LV20" i="9"/>
  <c r="LV31" i="9" s="1"/>
  <c r="LV29" i="9"/>
  <c r="GZ20" i="9"/>
  <c r="GZ31" i="9" s="1"/>
  <c r="GZ29" i="9"/>
  <c r="JZ22" i="9"/>
  <c r="JZ33" i="9" s="1"/>
  <c r="JZ32" i="9"/>
  <c r="KF22" i="9"/>
  <c r="KF33" i="9" s="1"/>
  <c r="KF32" i="9"/>
  <c r="GZ22" i="9"/>
  <c r="GZ33" i="9" s="1"/>
  <c r="GZ32" i="9"/>
  <c r="NX22" i="9"/>
  <c r="NX33" i="9" s="1"/>
  <c r="NX32" i="9"/>
  <c r="KL22" i="9"/>
  <c r="KL33" i="9" s="1"/>
  <c r="KL32" i="9"/>
  <c r="KR32" i="9"/>
  <c r="KR22" i="9"/>
  <c r="KR33" i="9" s="1"/>
  <c r="GT22" i="9"/>
  <c r="GT33" i="9" s="1"/>
  <c r="GT32" i="9"/>
  <c r="MZ22" i="9"/>
  <c r="MZ33" i="9" s="1"/>
  <c r="MZ32" i="9"/>
  <c r="MZ20" i="9"/>
  <c r="MZ31" i="9" s="1"/>
  <c r="MZ29" i="9"/>
  <c r="IJ22" i="9"/>
  <c r="IJ33" i="9" s="1"/>
  <c r="IJ32" i="9"/>
  <c r="OP22" i="9"/>
  <c r="OP33" i="9" s="1"/>
  <c r="OP32" i="9"/>
  <c r="GH20" i="9"/>
  <c r="GH31" i="9" s="1"/>
  <c r="GH29" i="9"/>
  <c r="LJ22" i="9"/>
  <c r="LJ33" i="9" s="1"/>
  <c r="LJ32" i="9"/>
  <c r="HL22" i="9"/>
  <c r="HL33" i="9" s="1"/>
  <c r="HL32" i="9"/>
  <c r="NR22" i="9"/>
  <c r="NR33" i="9" s="1"/>
  <c r="NR32" i="9"/>
  <c r="JB22" i="9"/>
  <c r="JB33" i="9" s="1"/>
  <c r="JB32" i="9"/>
  <c r="MH29" i="9"/>
  <c r="MH20" i="9"/>
  <c r="MH31" i="9" s="1"/>
  <c r="KR20" i="9"/>
  <c r="KR31" i="9" s="1"/>
  <c r="KR29" i="9"/>
  <c r="LJ20" i="9"/>
  <c r="LJ31" i="9" s="1"/>
  <c r="LJ29" i="9"/>
  <c r="GT20" i="9"/>
  <c r="GT31" i="9" s="1"/>
  <c r="GT29" i="9"/>
  <c r="NF20" i="9"/>
  <c r="NF31" i="9" s="1"/>
  <c r="NF29" i="9"/>
  <c r="JN20" i="9"/>
  <c r="JN31" i="9" s="1"/>
  <c r="JN29" i="9"/>
  <c r="NX20" i="9"/>
  <c r="NX31" i="9" s="1"/>
  <c r="NX29" i="9"/>
  <c r="CB12" i="12" l="1"/>
  <c r="CC12" i="12"/>
  <c r="CD12" i="12"/>
  <c r="CD15" i="12" s="1"/>
  <c r="CE12" i="12"/>
  <c r="CE15" i="12" s="1"/>
  <c r="CF12" i="12"/>
  <c r="CG12" i="12"/>
  <c r="CH12" i="12"/>
  <c r="CI12" i="12"/>
  <c r="CJ12" i="12"/>
  <c r="CJ15" i="12" s="1"/>
  <c r="CK12" i="12"/>
  <c r="CK15" i="12" s="1"/>
  <c r="CL12" i="12"/>
  <c r="CM12" i="12"/>
  <c r="CN12" i="12"/>
  <c r="CO12" i="12"/>
  <c r="CP12" i="12"/>
  <c r="CP15" i="12" s="1"/>
  <c r="CQ12" i="12"/>
  <c r="CQ15" i="12" s="1"/>
  <c r="CR12" i="12"/>
  <c r="CS12" i="12"/>
  <c r="CT12" i="12"/>
  <c r="CU12" i="12"/>
  <c r="CV12" i="12"/>
  <c r="CV15" i="12" s="1"/>
  <c r="CW12" i="12"/>
  <c r="CW15" i="12" s="1"/>
  <c r="CX12" i="12"/>
  <c r="CY12" i="12"/>
  <c r="CZ12" i="12"/>
  <c r="DA12" i="12"/>
  <c r="DB12" i="12"/>
  <c r="DB15" i="12" s="1"/>
  <c r="DC12" i="12"/>
  <c r="DC15" i="12" s="1"/>
  <c r="DD12" i="12"/>
  <c r="DE12" i="12"/>
  <c r="DF12" i="12"/>
  <c r="DG12" i="12"/>
  <c r="DH12" i="12"/>
  <c r="DH15" i="12" s="1"/>
  <c r="DI12" i="12"/>
  <c r="DI15" i="12" s="1"/>
  <c r="DJ12" i="12"/>
  <c r="DK12" i="12"/>
  <c r="CB13" i="12"/>
  <c r="CC13" i="12"/>
  <c r="CD13" i="12"/>
  <c r="CD16" i="12" s="1"/>
  <c r="CD27" i="12" s="1"/>
  <c r="CE13" i="12"/>
  <c r="CE16" i="12" s="1"/>
  <c r="CE27" i="12" s="1"/>
  <c r="CF13" i="12"/>
  <c r="CG13" i="12"/>
  <c r="CG16" i="12" s="1"/>
  <c r="CG27" i="12" s="1"/>
  <c r="CH13" i="12"/>
  <c r="CI13" i="12"/>
  <c r="CJ13" i="12"/>
  <c r="CK13" i="12"/>
  <c r="CK16" i="12" s="1"/>
  <c r="CK27" i="12" s="1"/>
  <c r="CL13" i="12"/>
  <c r="CM13" i="12"/>
  <c r="CM16" i="12" s="1"/>
  <c r="CM27" i="12" s="1"/>
  <c r="CN13" i="12"/>
  <c r="CO13" i="12"/>
  <c r="CP13" i="12"/>
  <c r="CQ13" i="12"/>
  <c r="CR13" i="12"/>
  <c r="CS13" i="12"/>
  <c r="CS16" i="12" s="1"/>
  <c r="CS27" i="12" s="1"/>
  <c r="CT13" i="12"/>
  <c r="CU13" i="12"/>
  <c r="CU16" i="12" s="1"/>
  <c r="CU27" i="12" s="1"/>
  <c r="CV13" i="12"/>
  <c r="CW13" i="12"/>
  <c r="CX13" i="12"/>
  <c r="CY13" i="12"/>
  <c r="CY16" i="12" s="1"/>
  <c r="CY27" i="12" s="1"/>
  <c r="CZ13" i="12"/>
  <c r="DA13" i="12"/>
  <c r="DA16" i="12" s="1"/>
  <c r="DA27" i="12" s="1"/>
  <c r="DB13" i="12"/>
  <c r="DB16" i="12" s="1"/>
  <c r="DB27" i="12" s="1"/>
  <c r="DC13" i="12"/>
  <c r="DC14" i="12" s="1"/>
  <c r="DD13" i="12"/>
  <c r="DE13" i="12"/>
  <c r="DE16" i="12" s="1"/>
  <c r="DE27" i="12" s="1"/>
  <c r="DF13" i="12"/>
  <c r="DG13" i="12"/>
  <c r="DG14" i="12" s="1"/>
  <c r="DG25" i="12" s="1"/>
  <c r="DH13" i="12"/>
  <c r="DH14" i="12" s="1"/>
  <c r="DI13" i="12"/>
  <c r="DI14" i="12" s="1"/>
  <c r="DJ13" i="12"/>
  <c r="DK13" i="12"/>
  <c r="DK16" i="12" s="1"/>
  <c r="DK27" i="12" s="1"/>
  <c r="CB14" i="12"/>
  <c r="CC14" i="12"/>
  <c r="CC25" i="12" s="1"/>
  <c r="CD14" i="12"/>
  <c r="CD25" i="12" s="1"/>
  <c r="CE14" i="12"/>
  <c r="CE25" i="12" s="1"/>
  <c r="CF14" i="12"/>
  <c r="CG14" i="12"/>
  <c r="CG25" i="12" s="1"/>
  <c r="CH14" i="12"/>
  <c r="CI14" i="12"/>
  <c r="CJ14" i="12"/>
  <c r="CJ25" i="12" s="1"/>
  <c r="CK14" i="12"/>
  <c r="CK25" i="12" s="1"/>
  <c r="CL14" i="12"/>
  <c r="CM14" i="12"/>
  <c r="CM25" i="12" s="1"/>
  <c r="CN14" i="12"/>
  <c r="CO14" i="12"/>
  <c r="CO18" i="12" s="1"/>
  <c r="CO29" i="12" s="1"/>
  <c r="CP14" i="12"/>
  <c r="CQ14" i="12"/>
  <c r="CQ25" i="12" s="1"/>
  <c r="CR14" i="12"/>
  <c r="CS14" i="12"/>
  <c r="CS25" i="12" s="1"/>
  <c r="CT14" i="12"/>
  <c r="CU14" i="12"/>
  <c r="CU18" i="12" s="1"/>
  <c r="CU29" i="12" s="1"/>
  <c r="CV14" i="12"/>
  <c r="CV18" i="12" s="1"/>
  <c r="CW14" i="12"/>
  <c r="CX14" i="12"/>
  <c r="CY14" i="12"/>
  <c r="CY25" i="12" s="1"/>
  <c r="CZ14" i="12"/>
  <c r="DA14" i="12"/>
  <c r="DA25" i="12" s="1"/>
  <c r="DB14" i="12"/>
  <c r="DB18" i="12" s="1"/>
  <c r="DD14" i="12"/>
  <c r="DD18" i="12" s="1"/>
  <c r="DF14" i="12"/>
  <c r="DF25" i="12" s="1"/>
  <c r="DJ14" i="12"/>
  <c r="DJ25" i="12" s="1"/>
  <c r="CB15" i="12"/>
  <c r="CB26" i="12" s="1"/>
  <c r="CC15" i="12"/>
  <c r="CC19" i="12" s="1"/>
  <c r="CC30" i="12" s="1"/>
  <c r="CF15" i="12"/>
  <c r="CG15" i="12"/>
  <c r="CG26" i="12" s="1"/>
  <c r="CH15" i="12"/>
  <c r="CH26" i="12" s="1"/>
  <c r="CI15" i="12"/>
  <c r="CI19" i="12" s="1"/>
  <c r="CI30" i="12" s="1"/>
  <c r="CL15" i="12"/>
  <c r="CM15" i="12"/>
  <c r="CM26" i="12" s="1"/>
  <c r="CN15" i="12"/>
  <c r="CN26" i="12" s="1"/>
  <c r="CO15" i="12"/>
  <c r="CO19" i="12" s="1"/>
  <c r="CO30" i="12" s="1"/>
  <c r="CR15" i="12"/>
  <c r="CS15" i="12"/>
  <c r="CS26" i="12" s="1"/>
  <c r="CT15" i="12"/>
  <c r="CT26" i="12" s="1"/>
  <c r="CU15" i="12"/>
  <c r="CU19" i="12" s="1"/>
  <c r="CU30" i="12" s="1"/>
  <c r="CX15" i="12"/>
  <c r="CY15" i="12"/>
  <c r="CY26" i="12" s="1"/>
  <c r="CZ15" i="12"/>
  <c r="CZ26" i="12" s="1"/>
  <c r="DA15" i="12"/>
  <c r="DA19" i="12" s="1"/>
  <c r="DA30" i="12" s="1"/>
  <c r="DD15" i="12"/>
  <c r="DE15" i="12"/>
  <c r="DE26" i="12" s="1"/>
  <c r="DF15" i="12"/>
  <c r="DF26" i="12" s="1"/>
  <c r="DG15" i="12"/>
  <c r="DG19" i="12" s="1"/>
  <c r="DG30" i="12" s="1"/>
  <c r="DJ15" i="12"/>
  <c r="DK15" i="12"/>
  <c r="DK26" i="12" s="1"/>
  <c r="CB16" i="12"/>
  <c r="CB27" i="12" s="1"/>
  <c r="CC16" i="12"/>
  <c r="CC27" i="12" s="1"/>
  <c r="CF16" i="12"/>
  <c r="CH16" i="12"/>
  <c r="CH27" i="12" s="1"/>
  <c r="CI16" i="12"/>
  <c r="CI27" i="12" s="1"/>
  <c r="CJ16" i="12"/>
  <c r="CJ27" i="12" s="1"/>
  <c r="CL16" i="12"/>
  <c r="CN16" i="12"/>
  <c r="CN27" i="12" s="1"/>
  <c r="CO16" i="12"/>
  <c r="CP16" i="12"/>
  <c r="CQ16" i="12"/>
  <c r="CQ27" i="12" s="1"/>
  <c r="CR16" i="12"/>
  <c r="CT16" i="12"/>
  <c r="CT27" i="12" s="1"/>
  <c r="CV16" i="12"/>
  <c r="CW16" i="12"/>
  <c r="CX16" i="12"/>
  <c r="CZ16" i="12"/>
  <c r="CZ27" i="12" s="1"/>
  <c r="DD16" i="12"/>
  <c r="DD27" i="12" s="1"/>
  <c r="DF16" i="12"/>
  <c r="DG16" i="12"/>
  <c r="DG27" i="12" s="1"/>
  <c r="DJ16" i="12"/>
  <c r="CB17" i="12"/>
  <c r="CB21" i="12" s="1"/>
  <c r="CC17" i="12"/>
  <c r="CC28" i="12" s="1"/>
  <c r="CD17" i="12"/>
  <c r="CE17" i="12"/>
  <c r="CF17" i="12"/>
  <c r="CG17" i="12"/>
  <c r="CH17" i="12"/>
  <c r="CH18" i="12" s="1"/>
  <c r="CI17" i="12"/>
  <c r="CI28" i="12" s="1"/>
  <c r="CJ17" i="12"/>
  <c r="CK17" i="12"/>
  <c r="CL17" i="12"/>
  <c r="CM17" i="12"/>
  <c r="CN17" i="12"/>
  <c r="CN18" i="12" s="1"/>
  <c r="CO17" i="12"/>
  <c r="CO28" i="12" s="1"/>
  <c r="CP17" i="12"/>
  <c r="CP18" i="12" s="1"/>
  <c r="CQ17" i="12"/>
  <c r="CR17" i="12"/>
  <c r="CS17" i="12"/>
  <c r="CT17" i="12"/>
  <c r="CT18" i="12" s="1"/>
  <c r="CU17" i="12"/>
  <c r="CU28" i="12" s="1"/>
  <c r="CV17" i="12"/>
  <c r="CW17" i="12"/>
  <c r="CX17" i="12"/>
  <c r="CY17" i="12"/>
  <c r="CZ17" i="12"/>
  <c r="DA17" i="12"/>
  <c r="DA28" i="12" s="1"/>
  <c r="DB17" i="12"/>
  <c r="DC17" i="12"/>
  <c r="DD17" i="12"/>
  <c r="DE17" i="12"/>
  <c r="DF17" i="12"/>
  <c r="DF21" i="12" s="1"/>
  <c r="DG17" i="12"/>
  <c r="DG28" i="12" s="1"/>
  <c r="DH17" i="12"/>
  <c r="DI17" i="12"/>
  <c r="DJ17" i="12"/>
  <c r="DK17" i="12"/>
  <c r="CB18" i="12"/>
  <c r="CB29" i="12" s="1"/>
  <c r="CC18" i="12"/>
  <c r="CC29" i="12" s="1"/>
  <c r="CD18" i="12"/>
  <c r="CD29" i="12" s="1"/>
  <c r="CF18" i="12"/>
  <c r="CI18" i="12"/>
  <c r="CI29" i="12" s="1"/>
  <c r="CJ18" i="12"/>
  <c r="CJ29" i="12" s="1"/>
  <c r="CK18" i="12"/>
  <c r="CK29" i="12" s="1"/>
  <c r="CL18" i="12"/>
  <c r="CQ18" i="12"/>
  <c r="CR18" i="12"/>
  <c r="CR29" i="12" s="1"/>
  <c r="CW18" i="12"/>
  <c r="CX18" i="12"/>
  <c r="CX20" i="12" s="1"/>
  <c r="CX31" i="12" s="1"/>
  <c r="CZ18" i="12"/>
  <c r="CZ20" i="12" s="1"/>
  <c r="CZ31" i="12" s="1"/>
  <c r="DJ18" i="12"/>
  <c r="DJ29" i="12" s="1"/>
  <c r="CB19" i="12"/>
  <c r="CF19" i="12"/>
  <c r="CF30" i="12" s="1"/>
  <c r="CG19" i="12"/>
  <c r="CG30" i="12" s="1"/>
  <c r="CH19" i="12"/>
  <c r="CL19" i="12"/>
  <c r="CL30" i="12" s="1"/>
  <c r="CM19" i="12"/>
  <c r="CM30" i="12" s="1"/>
  <c r="CN19" i="12"/>
  <c r="CR19" i="12"/>
  <c r="CR30" i="12" s="1"/>
  <c r="CS19" i="12"/>
  <c r="CS21" i="12" s="1"/>
  <c r="CT19" i="12"/>
  <c r="CX19" i="12"/>
  <c r="CX21" i="12" s="1"/>
  <c r="CY19" i="12"/>
  <c r="CY21" i="12" s="1"/>
  <c r="CZ19" i="12"/>
  <c r="CZ21" i="12" s="1"/>
  <c r="DD19" i="12"/>
  <c r="DD30" i="12" s="1"/>
  <c r="DE19" i="12"/>
  <c r="DE21" i="12" s="1"/>
  <c r="DF19" i="12"/>
  <c r="DJ19" i="12"/>
  <c r="DJ30" i="12" s="1"/>
  <c r="DK19" i="12"/>
  <c r="DK30" i="12" s="1"/>
  <c r="CB20" i="12"/>
  <c r="CR20" i="12"/>
  <c r="CF21" i="12"/>
  <c r="CG21" i="12"/>
  <c r="CL21" i="12"/>
  <c r="CM21" i="12"/>
  <c r="CN21" i="12"/>
  <c r="CT21" i="12"/>
  <c r="DJ21" i="12"/>
  <c r="DJ22" i="12" s="1"/>
  <c r="DJ33" i="12" s="1"/>
  <c r="CF22" i="12"/>
  <c r="CG22" i="12"/>
  <c r="CL22" i="12"/>
  <c r="CM22" i="12"/>
  <c r="CN22" i="12"/>
  <c r="CT22" i="12"/>
  <c r="CB23" i="12"/>
  <c r="CC23" i="12"/>
  <c r="CD23" i="12"/>
  <c r="CE23" i="12"/>
  <c r="CF23" i="12"/>
  <c r="CG23" i="12"/>
  <c r="CH23" i="12"/>
  <c r="CI23" i="12"/>
  <c r="CJ23" i="12"/>
  <c r="CK23" i="12"/>
  <c r="CL23" i="12"/>
  <c r="CM23" i="12"/>
  <c r="CN23" i="12"/>
  <c r="CO23" i="12"/>
  <c r="CP23" i="12"/>
  <c r="CQ23" i="12"/>
  <c r="CR23" i="12"/>
  <c r="CS23" i="12"/>
  <c r="CT23" i="12"/>
  <c r="CU23" i="12"/>
  <c r="CV23" i="12"/>
  <c r="CW23" i="12"/>
  <c r="CX23" i="12"/>
  <c r="CY23" i="12"/>
  <c r="CZ23" i="12"/>
  <c r="DA23" i="12"/>
  <c r="DB23" i="12"/>
  <c r="DC23" i="12"/>
  <c r="DD23" i="12"/>
  <c r="DE23" i="12"/>
  <c r="DF23" i="12"/>
  <c r="DG23" i="12"/>
  <c r="DH23" i="12"/>
  <c r="DI23" i="12"/>
  <c r="DJ23" i="12"/>
  <c r="DK23" i="12"/>
  <c r="CB25" i="12"/>
  <c r="CF25" i="12"/>
  <c r="CH25" i="12"/>
  <c r="CI25" i="12"/>
  <c r="CL25" i="12"/>
  <c r="CN25" i="12"/>
  <c r="CO25" i="12"/>
  <c r="CP25" i="12"/>
  <c r="CR25" i="12"/>
  <c r="CT25" i="12"/>
  <c r="CU25" i="12"/>
  <c r="CV25" i="12"/>
  <c r="CW25" i="12"/>
  <c r="CX25" i="12"/>
  <c r="CZ25" i="12"/>
  <c r="DB25" i="12"/>
  <c r="DD25" i="12"/>
  <c r="CC26" i="12"/>
  <c r="CF26" i="12"/>
  <c r="CI26" i="12"/>
  <c r="CL26" i="12"/>
  <c r="CO26" i="12"/>
  <c r="CR26" i="12"/>
  <c r="CU26" i="12"/>
  <c r="CX26" i="12"/>
  <c r="DA26" i="12"/>
  <c r="DD26" i="12"/>
  <c r="DG26" i="12"/>
  <c r="DJ26" i="12"/>
  <c r="CF27" i="12"/>
  <c r="CL27" i="12"/>
  <c r="CO27" i="12"/>
  <c r="CP27" i="12"/>
  <c r="CR27" i="12"/>
  <c r="CV27" i="12"/>
  <c r="CW27" i="12"/>
  <c r="CX27" i="12"/>
  <c r="DF27" i="12"/>
  <c r="DJ27" i="12"/>
  <c r="CE28" i="12"/>
  <c r="CF28" i="12"/>
  <c r="CG28" i="12"/>
  <c r="CK28" i="12"/>
  <c r="CL28" i="12"/>
  <c r="CM28" i="12"/>
  <c r="CN28" i="12"/>
  <c r="CQ28" i="12"/>
  <c r="CR28" i="12"/>
  <c r="CS28" i="12"/>
  <c r="CT28" i="12"/>
  <c r="CV28" i="12"/>
  <c r="CW28" i="12"/>
  <c r="CX28" i="12"/>
  <c r="CY28" i="12"/>
  <c r="CZ28" i="12"/>
  <c r="DB28" i="12"/>
  <c r="DC28" i="12"/>
  <c r="DD28" i="12"/>
  <c r="DE28" i="12"/>
  <c r="DH28" i="12"/>
  <c r="DI28" i="12"/>
  <c r="DJ28" i="12"/>
  <c r="DK28" i="12"/>
  <c r="CF29" i="12"/>
  <c r="CL29" i="12"/>
  <c r="CQ29" i="12"/>
  <c r="CW29" i="12"/>
  <c r="CX29" i="12"/>
  <c r="CZ29" i="12"/>
  <c r="CB30" i="12"/>
  <c r="CH30" i="12"/>
  <c r="CN30" i="12"/>
  <c r="CT30" i="12"/>
  <c r="CZ30" i="12"/>
  <c r="DF30" i="12"/>
  <c r="CB31" i="12"/>
  <c r="CR31" i="12"/>
  <c r="CF32" i="12"/>
  <c r="CG32" i="12"/>
  <c r="CL32" i="12"/>
  <c r="CM32" i="12"/>
  <c r="CN32" i="12"/>
  <c r="CT32" i="12"/>
  <c r="DJ32" i="12"/>
  <c r="CF33" i="12"/>
  <c r="CG33" i="12"/>
  <c r="CL33" i="12"/>
  <c r="CM33" i="12"/>
  <c r="CN33" i="12"/>
  <c r="CT33" i="12"/>
  <c r="CB34" i="12"/>
  <c r="CC34" i="12"/>
  <c r="CD34" i="12"/>
  <c r="CE34" i="12"/>
  <c r="CF34" i="12"/>
  <c r="CG34" i="12"/>
  <c r="CH34" i="12"/>
  <c r="CI34" i="12"/>
  <c r="CJ34" i="12"/>
  <c r="CK34" i="12"/>
  <c r="CL34" i="12"/>
  <c r="CM34" i="12"/>
  <c r="CN34" i="12"/>
  <c r="CO34" i="12"/>
  <c r="CP34" i="12"/>
  <c r="CQ34" i="12"/>
  <c r="CR34" i="12"/>
  <c r="CS34" i="12"/>
  <c r="CT34" i="12"/>
  <c r="CU34" i="12"/>
  <c r="CV34" i="12"/>
  <c r="CW34" i="12"/>
  <c r="CX34" i="12"/>
  <c r="CY34" i="12"/>
  <c r="CZ34" i="12"/>
  <c r="DA34" i="12"/>
  <c r="DB34" i="12"/>
  <c r="DC34" i="12"/>
  <c r="DD34" i="12"/>
  <c r="DE34" i="12"/>
  <c r="DF34" i="12"/>
  <c r="DG34" i="12"/>
  <c r="DH34" i="12"/>
  <c r="DI34" i="12"/>
  <c r="DJ34" i="12"/>
  <c r="DK34" i="12"/>
  <c r="DE32" i="12" l="1"/>
  <c r="DE22" i="12"/>
  <c r="DE33" i="12" s="1"/>
  <c r="CY22" i="12"/>
  <c r="CY33" i="12" s="1"/>
  <c r="CY32" i="12"/>
  <c r="CT29" i="12"/>
  <c r="CT20" i="12"/>
  <c r="CT31" i="12" s="1"/>
  <c r="CB22" i="12"/>
  <c r="CB33" i="12" s="1"/>
  <c r="CB32" i="12"/>
  <c r="DD29" i="12"/>
  <c r="DD20" i="12"/>
  <c r="DD31" i="12" s="1"/>
  <c r="DI19" i="12"/>
  <c r="DI26" i="12"/>
  <c r="DC19" i="12"/>
  <c r="DC26" i="12"/>
  <c r="CW19" i="12"/>
  <c r="CW26" i="12"/>
  <c r="CQ19" i="12"/>
  <c r="CQ26" i="12"/>
  <c r="CK19" i="12"/>
  <c r="CK26" i="12"/>
  <c r="CE19" i="12"/>
  <c r="CE26" i="12"/>
  <c r="DB20" i="12"/>
  <c r="DB31" i="12" s="1"/>
  <c r="DB29" i="12"/>
  <c r="CV29" i="12"/>
  <c r="DH18" i="12"/>
  <c r="DH29" i="12" s="1"/>
  <c r="DH25" i="12"/>
  <c r="DH19" i="12"/>
  <c r="DH26" i="12"/>
  <c r="DB19" i="12"/>
  <c r="DB26" i="12"/>
  <c r="CV19" i="12"/>
  <c r="CV26" i="12"/>
  <c r="CP19" i="12"/>
  <c r="CP30" i="12" s="1"/>
  <c r="CP26" i="12"/>
  <c r="CJ19" i="12"/>
  <c r="CJ26" i="12"/>
  <c r="CD19" i="12"/>
  <c r="CD30" i="12" s="1"/>
  <c r="CD26" i="12"/>
  <c r="DF32" i="12"/>
  <c r="DF22" i="12"/>
  <c r="DF33" i="12" s="1"/>
  <c r="CN20" i="12"/>
  <c r="CN31" i="12" s="1"/>
  <c r="CN29" i="12"/>
  <c r="CS32" i="12"/>
  <c r="CS22" i="12"/>
  <c r="CS33" i="12" s="1"/>
  <c r="CX22" i="12"/>
  <c r="CX33" i="12" s="1"/>
  <c r="CX32" i="12"/>
  <c r="CH20" i="12"/>
  <c r="CH31" i="12" s="1"/>
  <c r="CH29" i="12"/>
  <c r="CW20" i="12"/>
  <c r="CW31" i="12" s="1"/>
  <c r="CZ22" i="12"/>
  <c r="CZ33" i="12" s="1"/>
  <c r="CZ32" i="12"/>
  <c r="CQ20" i="12"/>
  <c r="CQ31" i="12" s="1"/>
  <c r="CP29" i="12"/>
  <c r="CJ21" i="12"/>
  <c r="CD21" i="12"/>
  <c r="CP28" i="12"/>
  <c r="CH28" i="12"/>
  <c r="DK21" i="12"/>
  <c r="DD21" i="12"/>
  <c r="CH21" i="12"/>
  <c r="DJ20" i="12"/>
  <c r="DJ31" i="12" s="1"/>
  <c r="CL20" i="12"/>
  <c r="CL31" i="12" s="1"/>
  <c r="DA18" i="12"/>
  <c r="DA29" i="12" s="1"/>
  <c r="CE18" i="12"/>
  <c r="DH16" i="12"/>
  <c r="DH27" i="12" s="1"/>
  <c r="DE30" i="12"/>
  <c r="CY30" i="12"/>
  <c r="CS30" i="12"/>
  <c r="DF28" i="12"/>
  <c r="CD28" i="12"/>
  <c r="CR21" i="12"/>
  <c r="CF20" i="12"/>
  <c r="CF31" i="12" s="1"/>
  <c r="CX30" i="12"/>
  <c r="CJ28" i="12"/>
  <c r="CB28" i="12"/>
  <c r="DI16" i="12"/>
  <c r="DI27" i="12" s="1"/>
  <c r="DI18" i="12"/>
  <c r="DI25" i="12"/>
  <c r="DH20" i="12"/>
  <c r="DH31" i="12" s="1"/>
  <c r="CU20" i="12"/>
  <c r="CU31" i="12" s="1"/>
  <c r="CO20" i="12"/>
  <c r="CO31" i="12" s="1"/>
  <c r="CI20" i="12"/>
  <c r="CI31" i="12" s="1"/>
  <c r="CC20" i="12"/>
  <c r="CC31" i="12" s="1"/>
  <c r="DG18" i="12"/>
  <c r="DK14" i="12"/>
  <c r="DE14" i="12"/>
  <c r="DF18" i="12"/>
  <c r="CY18" i="12"/>
  <c r="CS18" i="12"/>
  <c r="CM18" i="12"/>
  <c r="CG18" i="12"/>
  <c r="DG21" i="12"/>
  <c r="DA21" i="12"/>
  <c r="CU21" i="12"/>
  <c r="CO21" i="12"/>
  <c r="CI21" i="12"/>
  <c r="CC21" i="12"/>
  <c r="DC25" i="12"/>
  <c r="DC18" i="12"/>
  <c r="DC16" i="12"/>
  <c r="DC27" i="12" s="1"/>
  <c r="DH21" i="12" l="1"/>
  <c r="DH30" i="12"/>
  <c r="CQ21" i="12"/>
  <c r="CQ30" i="12"/>
  <c r="DI21" i="12"/>
  <c r="DI30" i="12"/>
  <c r="CR22" i="12"/>
  <c r="CR33" i="12" s="1"/>
  <c r="CR32" i="12"/>
  <c r="CH22" i="12"/>
  <c r="CH33" i="12" s="1"/>
  <c r="CH32" i="12"/>
  <c r="CD22" i="12"/>
  <c r="CD33" i="12" s="1"/>
  <c r="CD32" i="12"/>
  <c r="CE20" i="12"/>
  <c r="CE31" i="12" s="1"/>
  <c r="CE29" i="12"/>
  <c r="CP21" i="12"/>
  <c r="CJ22" i="12"/>
  <c r="CJ33" i="12" s="1"/>
  <c r="CJ32" i="12"/>
  <c r="CV21" i="12"/>
  <c r="CV30" i="12"/>
  <c r="CE30" i="12"/>
  <c r="CE21" i="12"/>
  <c r="CW21" i="12"/>
  <c r="CW30" i="12"/>
  <c r="DD22" i="12"/>
  <c r="DD33" i="12" s="1"/>
  <c r="DD32" i="12"/>
  <c r="CV20" i="12"/>
  <c r="CV31" i="12" s="1"/>
  <c r="DA20" i="12"/>
  <c r="DA31" i="12" s="1"/>
  <c r="CD20" i="12"/>
  <c r="CD31" i="12" s="1"/>
  <c r="DK22" i="12"/>
  <c r="DK33" i="12" s="1"/>
  <c r="DK32" i="12"/>
  <c r="CP20" i="12"/>
  <c r="CP31" i="12" s="1"/>
  <c r="CJ20" i="12"/>
  <c r="CJ31" i="12" s="1"/>
  <c r="CJ30" i="12"/>
  <c r="DB21" i="12"/>
  <c r="DB30" i="12"/>
  <c r="CK21" i="12"/>
  <c r="CK20" i="12"/>
  <c r="CK31" i="12" s="1"/>
  <c r="CK30" i="12"/>
  <c r="DC21" i="12"/>
  <c r="DC30" i="12"/>
  <c r="DK18" i="12"/>
  <c r="DK25" i="12"/>
  <c r="DG29" i="12"/>
  <c r="DG20" i="12"/>
  <c r="DG31" i="12" s="1"/>
  <c r="DA22" i="12"/>
  <c r="DA33" i="12" s="1"/>
  <c r="DA32" i="12"/>
  <c r="DF20" i="12"/>
  <c r="DF31" i="12" s="1"/>
  <c r="DF29" i="12"/>
  <c r="DG22" i="12"/>
  <c r="DG33" i="12" s="1"/>
  <c r="DG32" i="12"/>
  <c r="CM20" i="12"/>
  <c r="CM31" i="12" s="1"/>
  <c r="CM29" i="12"/>
  <c r="CO22" i="12"/>
  <c r="CO33" i="12" s="1"/>
  <c r="CO32" i="12"/>
  <c r="CS20" i="12"/>
  <c r="CS31" i="12" s="1"/>
  <c r="CS29" i="12"/>
  <c r="DE18" i="12"/>
  <c r="DE25" i="12"/>
  <c r="CC22" i="12"/>
  <c r="CC33" i="12" s="1"/>
  <c r="CC32" i="12"/>
  <c r="CG20" i="12"/>
  <c r="CG31" i="12" s="1"/>
  <c r="CG29" i="12"/>
  <c r="CI22" i="12"/>
  <c r="CI33" i="12" s="1"/>
  <c r="CI32" i="12"/>
  <c r="CU22" i="12"/>
  <c r="CU33" i="12" s="1"/>
  <c r="CU32" i="12"/>
  <c r="CY20" i="12"/>
  <c r="CY31" i="12" s="1"/>
  <c r="CY29" i="12"/>
  <c r="DI20" i="12"/>
  <c r="DI31" i="12" s="1"/>
  <c r="DI29" i="12"/>
  <c r="DC29" i="12"/>
  <c r="DC20" i="12"/>
  <c r="DC31" i="12" s="1"/>
  <c r="CK22" i="12" l="1"/>
  <c r="CK33" i="12" s="1"/>
  <c r="CK32" i="12"/>
  <c r="CV32" i="12"/>
  <c r="CV22" i="12"/>
  <c r="CV33" i="12" s="1"/>
  <c r="DI22" i="12"/>
  <c r="DI33" i="12" s="1"/>
  <c r="DI32" i="12"/>
  <c r="CW22" i="12"/>
  <c r="CW33" i="12" s="1"/>
  <c r="CW32" i="12"/>
  <c r="DC22" i="12"/>
  <c r="DC33" i="12" s="1"/>
  <c r="DC32" i="12"/>
  <c r="CE22" i="12"/>
  <c r="CE33" i="12" s="1"/>
  <c r="CE32" i="12"/>
  <c r="CP22" i="12"/>
  <c r="CP33" i="12" s="1"/>
  <c r="CP32" i="12"/>
  <c r="CQ22" i="12"/>
  <c r="CQ33" i="12" s="1"/>
  <c r="CQ32" i="12"/>
  <c r="DB22" i="12"/>
  <c r="DB33" i="12" s="1"/>
  <c r="DB32" i="12"/>
  <c r="DH22" i="12"/>
  <c r="DH33" i="12" s="1"/>
  <c r="DH32" i="12"/>
  <c r="DE20" i="12"/>
  <c r="DE31" i="12" s="1"/>
  <c r="DE29" i="12"/>
  <c r="DK20" i="12"/>
  <c r="DK31" i="12" s="1"/>
  <c r="DK29" i="12"/>
  <c r="T12" i="12" l="1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AL12" i="12"/>
  <c r="AM12" i="12"/>
  <c r="AN12" i="12"/>
  <c r="AO12" i="12"/>
  <c r="AP12" i="12"/>
  <c r="AQ12" i="12"/>
  <c r="AR12" i="12"/>
  <c r="AS12" i="12"/>
  <c r="AT12" i="12"/>
  <c r="AU12" i="12"/>
  <c r="AV12" i="12"/>
  <c r="AW12" i="12"/>
  <c r="AX12" i="12"/>
  <c r="AY12" i="12"/>
  <c r="AZ12" i="12"/>
  <c r="BA12" i="12"/>
  <c r="BB12" i="12"/>
  <c r="BC12" i="12"/>
  <c r="BD12" i="12"/>
  <c r="BE12" i="12"/>
  <c r="BF12" i="12"/>
  <c r="BG12" i="12"/>
  <c r="BH12" i="12"/>
  <c r="BI12" i="12"/>
  <c r="BJ12" i="12"/>
  <c r="BK12" i="12"/>
  <c r="BL12" i="12"/>
  <c r="BM12" i="12"/>
  <c r="BN12" i="12"/>
  <c r="BO12" i="12"/>
  <c r="BP12" i="12"/>
  <c r="BQ12" i="12"/>
  <c r="BR12" i="12"/>
  <c r="BS12" i="12"/>
  <c r="BT12" i="12"/>
  <c r="BU12" i="12"/>
  <c r="BV12" i="12"/>
  <c r="BW12" i="12"/>
  <c r="BX12" i="12"/>
  <c r="BY12" i="12"/>
  <c r="BZ12" i="12"/>
  <c r="CA12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AJ13" i="12"/>
  <c r="AK13" i="12"/>
  <c r="AL13" i="12"/>
  <c r="AM13" i="12"/>
  <c r="AN13" i="12"/>
  <c r="AO13" i="12"/>
  <c r="AP13" i="12"/>
  <c r="AQ13" i="12"/>
  <c r="AR13" i="12"/>
  <c r="AS13" i="12"/>
  <c r="AT13" i="12"/>
  <c r="AU13" i="12"/>
  <c r="AV13" i="12"/>
  <c r="AW13" i="12"/>
  <c r="AX13" i="12"/>
  <c r="AY13" i="12"/>
  <c r="AZ13" i="12"/>
  <c r="BA13" i="12"/>
  <c r="BB13" i="12"/>
  <c r="BC13" i="12"/>
  <c r="BD13" i="12"/>
  <c r="BE13" i="12"/>
  <c r="BF13" i="12"/>
  <c r="BG13" i="12"/>
  <c r="BH13" i="12"/>
  <c r="BI13" i="12"/>
  <c r="BJ13" i="12"/>
  <c r="BK13" i="12"/>
  <c r="BL13" i="12"/>
  <c r="BM13" i="12"/>
  <c r="BN13" i="12"/>
  <c r="BO13" i="12"/>
  <c r="BP13" i="12"/>
  <c r="BQ13" i="12"/>
  <c r="BR13" i="12"/>
  <c r="BS13" i="12"/>
  <c r="BT13" i="12"/>
  <c r="BU13" i="12"/>
  <c r="BV13" i="12"/>
  <c r="BW13" i="12"/>
  <c r="BX13" i="12"/>
  <c r="BY13" i="12"/>
  <c r="BZ13" i="12"/>
  <c r="CA13" i="12"/>
  <c r="T14" i="12"/>
  <c r="U14" i="12"/>
  <c r="V14" i="12"/>
  <c r="W14" i="12"/>
  <c r="X14" i="12"/>
  <c r="X25" i="12" s="1"/>
  <c r="Y14" i="12"/>
  <c r="Z14" i="12"/>
  <c r="AA14" i="12"/>
  <c r="AB14" i="12"/>
  <c r="AC14" i="12"/>
  <c r="AD14" i="12"/>
  <c r="AD25" i="12" s="1"/>
  <c r="AE14" i="12"/>
  <c r="AF14" i="12"/>
  <c r="AG14" i="12"/>
  <c r="AH14" i="12"/>
  <c r="AI14" i="12"/>
  <c r="AJ14" i="12"/>
  <c r="AJ25" i="12" s="1"/>
  <c r="AK14" i="12"/>
  <c r="AL14" i="12"/>
  <c r="AM14" i="12"/>
  <c r="AN14" i="12"/>
  <c r="AO14" i="12"/>
  <c r="AP14" i="12"/>
  <c r="AP25" i="12" s="1"/>
  <c r="AQ14" i="12"/>
  <c r="AR14" i="12"/>
  <c r="AS14" i="12"/>
  <c r="AT14" i="12"/>
  <c r="AU14" i="12"/>
  <c r="AV14" i="12"/>
  <c r="AV25" i="12" s="1"/>
  <c r="AW14" i="12"/>
  <c r="AX14" i="12"/>
  <c r="AY14" i="12"/>
  <c r="AZ14" i="12"/>
  <c r="BA14" i="12"/>
  <c r="BB14" i="12"/>
  <c r="BB25" i="12" s="1"/>
  <c r="BC14" i="12"/>
  <c r="BD14" i="12"/>
  <c r="BE14" i="12"/>
  <c r="BF14" i="12"/>
  <c r="BG14" i="12"/>
  <c r="BH14" i="12"/>
  <c r="BH25" i="12" s="1"/>
  <c r="BI14" i="12"/>
  <c r="BJ14" i="12"/>
  <c r="BK14" i="12"/>
  <c r="BL14" i="12"/>
  <c r="BM14" i="12"/>
  <c r="BN14" i="12"/>
  <c r="BN25" i="12" s="1"/>
  <c r="BO14" i="12"/>
  <c r="BP14" i="12"/>
  <c r="BQ14" i="12"/>
  <c r="BR14" i="12"/>
  <c r="BS14" i="12"/>
  <c r="BT14" i="12"/>
  <c r="BT25" i="12" s="1"/>
  <c r="BU14" i="12"/>
  <c r="BV14" i="12"/>
  <c r="BW14" i="12"/>
  <c r="BX14" i="12"/>
  <c r="BY14" i="12"/>
  <c r="BZ14" i="12"/>
  <c r="BZ25" i="12" s="1"/>
  <c r="CA14" i="12"/>
  <c r="T15" i="12"/>
  <c r="U15" i="12"/>
  <c r="V15" i="12"/>
  <c r="W15" i="12"/>
  <c r="X15" i="12"/>
  <c r="X26" i="12" s="1"/>
  <c r="Y15" i="12"/>
  <c r="Z15" i="12"/>
  <c r="AA15" i="12"/>
  <c r="AB15" i="12"/>
  <c r="AC15" i="12"/>
  <c r="AD15" i="12"/>
  <c r="AD26" i="12" s="1"/>
  <c r="AE15" i="12"/>
  <c r="AF15" i="12"/>
  <c r="AG15" i="12"/>
  <c r="AH15" i="12"/>
  <c r="AI15" i="12"/>
  <c r="AJ15" i="12"/>
  <c r="AJ26" i="12" s="1"/>
  <c r="AK15" i="12"/>
  <c r="AL15" i="12"/>
  <c r="AM15" i="12"/>
  <c r="AN15" i="12"/>
  <c r="AO15" i="12"/>
  <c r="AP15" i="12"/>
  <c r="AP26" i="12" s="1"/>
  <c r="AQ15" i="12"/>
  <c r="AR15" i="12"/>
  <c r="AS15" i="12"/>
  <c r="AT15" i="12"/>
  <c r="AU15" i="12"/>
  <c r="AV15" i="12"/>
  <c r="AV26" i="12" s="1"/>
  <c r="AW15" i="12"/>
  <c r="AX15" i="12"/>
  <c r="AY15" i="12"/>
  <c r="AZ15" i="12"/>
  <c r="BA15" i="12"/>
  <c r="BB15" i="12"/>
  <c r="BB26" i="12" s="1"/>
  <c r="BC15" i="12"/>
  <c r="BD15" i="12"/>
  <c r="BE15" i="12"/>
  <c r="BF15" i="12"/>
  <c r="BG15" i="12"/>
  <c r="BH15" i="12"/>
  <c r="BH26" i="12" s="1"/>
  <c r="BI15" i="12"/>
  <c r="BJ15" i="12"/>
  <c r="BK15" i="12"/>
  <c r="BL15" i="12"/>
  <c r="BM15" i="12"/>
  <c r="BN15" i="12"/>
  <c r="BN26" i="12" s="1"/>
  <c r="BO15" i="12"/>
  <c r="BP15" i="12"/>
  <c r="BQ15" i="12"/>
  <c r="BR15" i="12"/>
  <c r="BS15" i="12"/>
  <c r="BT15" i="12"/>
  <c r="BT26" i="12" s="1"/>
  <c r="BU15" i="12"/>
  <c r="BV15" i="12"/>
  <c r="BW15" i="12"/>
  <c r="BX15" i="12"/>
  <c r="BY15" i="12"/>
  <c r="BZ15" i="12"/>
  <c r="BZ26" i="12" s="1"/>
  <c r="CA15" i="12"/>
  <c r="T16" i="12"/>
  <c r="U16" i="12"/>
  <c r="V16" i="12"/>
  <c r="W16" i="12"/>
  <c r="X16" i="12"/>
  <c r="X27" i="12" s="1"/>
  <c r="Y16" i="12"/>
  <c r="Z16" i="12"/>
  <c r="AA16" i="12"/>
  <c r="AB16" i="12"/>
  <c r="AC16" i="12"/>
  <c r="AD16" i="12"/>
  <c r="AD27" i="12" s="1"/>
  <c r="AE16" i="12"/>
  <c r="AF16" i="12"/>
  <c r="AG16" i="12"/>
  <c r="AH16" i="12"/>
  <c r="AI16" i="12"/>
  <c r="AJ16" i="12"/>
  <c r="AJ27" i="12" s="1"/>
  <c r="AK16" i="12"/>
  <c r="AL16" i="12"/>
  <c r="AM16" i="12"/>
  <c r="AN16" i="12"/>
  <c r="AO16" i="12"/>
  <c r="AP16" i="12"/>
  <c r="AP27" i="12" s="1"/>
  <c r="AQ16" i="12"/>
  <c r="AR16" i="12"/>
  <c r="AS16" i="12"/>
  <c r="AT16" i="12"/>
  <c r="AU16" i="12"/>
  <c r="AV16" i="12"/>
  <c r="AV27" i="12" s="1"/>
  <c r="AW16" i="12"/>
  <c r="AX16" i="12"/>
  <c r="AY16" i="12"/>
  <c r="AZ16" i="12"/>
  <c r="BA16" i="12"/>
  <c r="BB16" i="12"/>
  <c r="BB27" i="12" s="1"/>
  <c r="BC16" i="12"/>
  <c r="BD16" i="12"/>
  <c r="BE16" i="12"/>
  <c r="BF16" i="12"/>
  <c r="BG16" i="12"/>
  <c r="BH16" i="12"/>
  <c r="BH27" i="12" s="1"/>
  <c r="BI16" i="12"/>
  <c r="BJ16" i="12"/>
  <c r="BK16" i="12"/>
  <c r="BL16" i="12"/>
  <c r="BM16" i="12"/>
  <c r="BN16" i="12"/>
  <c r="BN27" i="12" s="1"/>
  <c r="BO16" i="12"/>
  <c r="BP16" i="12"/>
  <c r="BQ16" i="12"/>
  <c r="BR16" i="12"/>
  <c r="BS16" i="12"/>
  <c r="BT16" i="12"/>
  <c r="BT27" i="12" s="1"/>
  <c r="BU16" i="12"/>
  <c r="BV16" i="12"/>
  <c r="BW16" i="12"/>
  <c r="BX16" i="12"/>
  <c r="BY16" i="12"/>
  <c r="BZ16" i="12"/>
  <c r="BZ27" i="12" s="1"/>
  <c r="CA16" i="12"/>
  <c r="T17" i="12"/>
  <c r="U17" i="12"/>
  <c r="V17" i="12"/>
  <c r="W17" i="12"/>
  <c r="X17" i="12"/>
  <c r="X28" i="12" s="1"/>
  <c r="Y17" i="12"/>
  <c r="Z17" i="12"/>
  <c r="AA17" i="12"/>
  <c r="AB17" i="12"/>
  <c r="AC17" i="12"/>
  <c r="AD17" i="12"/>
  <c r="AD28" i="12" s="1"/>
  <c r="AE17" i="12"/>
  <c r="AF17" i="12"/>
  <c r="AG17" i="12"/>
  <c r="AH17" i="12"/>
  <c r="AI17" i="12"/>
  <c r="AJ17" i="12"/>
  <c r="AJ28" i="12" s="1"/>
  <c r="AK17" i="12"/>
  <c r="AL17" i="12"/>
  <c r="AM17" i="12"/>
  <c r="AN17" i="12"/>
  <c r="AO17" i="12"/>
  <c r="AP17" i="12"/>
  <c r="AP28" i="12" s="1"/>
  <c r="AQ17" i="12"/>
  <c r="AR17" i="12"/>
  <c r="AS17" i="12"/>
  <c r="AT17" i="12"/>
  <c r="AU17" i="12"/>
  <c r="AV17" i="12"/>
  <c r="AV28" i="12" s="1"/>
  <c r="AW17" i="12"/>
  <c r="AX17" i="12"/>
  <c r="AY17" i="12"/>
  <c r="AZ17" i="12"/>
  <c r="BA17" i="12"/>
  <c r="BB17" i="12"/>
  <c r="BB28" i="12" s="1"/>
  <c r="BC17" i="12"/>
  <c r="BD17" i="12"/>
  <c r="BE17" i="12"/>
  <c r="BF17" i="12"/>
  <c r="BG17" i="12"/>
  <c r="BH17" i="12"/>
  <c r="BH28" i="12" s="1"/>
  <c r="BI17" i="12"/>
  <c r="BJ17" i="12"/>
  <c r="BK17" i="12"/>
  <c r="BL17" i="12"/>
  <c r="BM17" i="12"/>
  <c r="BN17" i="12"/>
  <c r="BN28" i="12" s="1"/>
  <c r="BO17" i="12"/>
  <c r="BP17" i="12"/>
  <c r="BQ17" i="12"/>
  <c r="BR17" i="12"/>
  <c r="BS17" i="12"/>
  <c r="BT17" i="12"/>
  <c r="BT28" i="12" s="1"/>
  <c r="BU17" i="12"/>
  <c r="BV17" i="12"/>
  <c r="BW17" i="12"/>
  <c r="BX17" i="12"/>
  <c r="BY17" i="12"/>
  <c r="BZ17" i="12"/>
  <c r="BZ28" i="12" s="1"/>
  <c r="CA17" i="12"/>
  <c r="T18" i="12"/>
  <c r="U18" i="12"/>
  <c r="V18" i="12"/>
  <c r="W18" i="12"/>
  <c r="X18" i="12"/>
  <c r="X29" i="12" s="1"/>
  <c r="Y18" i="12"/>
  <c r="Z18" i="12"/>
  <c r="AA18" i="12"/>
  <c r="AB18" i="12"/>
  <c r="AC18" i="12"/>
  <c r="AD18" i="12"/>
  <c r="AD29" i="12" s="1"/>
  <c r="AE18" i="12"/>
  <c r="AF18" i="12"/>
  <c r="AG18" i="12"/>
  <c r="AH18" i="12"/>
  <c r="AI18" i="12"/>
  <c r="AJ18" i="12"/>
  <c r="AJ29" i="12" s="1"/>
  <c r="AK18" i="12"/>
  <c r="AL18" i="12"/>
  <c r="AM18" i="12"/>
  <c r="AN18" i="12"/>
  <c r="AO18" i="12"/>
  <c r="AP18" i="12"/>
  <c r="AP29" i="12" s="1"/>
  <c r="AQ18" i="12"/>
  <c r="AR18" i="12"/>
  <c r="AS18" i="12"/>
  <c r="AT18" i="12"/>
  <c r="AU18" i="12"/>
  <c r="AV18" i="12"/>
  <c r="AV29" i="12" s="1"/>
  <c r="AW18" i="12"/>
  <c r="AX18" i="12"/>
  <c r="AY18" i="12"/>
  <c r="AZ18" i="12"/>
  <c r="BA18" i="12"/>
  <c r="BB18" i="12"/>
  <c r="BB29" i="12" s="1"/>
  <c r="BC18" i="12"/>
  <c r="BD18" i="12"/>
  <c r="BE18" i="12"/>
  <c r="BF18" i="12"/>
  <c r="BG18" i="12"/>
  <c r="BH18" i="12"/>
  <c r="BH29" i="12" s="1"/>
  <c r="BI18" i="12"/>
  <c r="BJ18" i="12"/>
  <c r="BK18" i="12"/>
  <c r="BL18" i="12"/>
  <c r="BM18" i="12"/>
  <c r="BN18" i="12"/>
  <c r="BN29" i="12" s="1"/>
  <c r="BO18" i="12"/>
  <c r="BP18" i="12"/>
  <c r="BQ18" i="12"/>
  <c r="BR18" i="12"/>
  <c r="BS18" i="12"/>
  <c r="BT18" i="12"/>
  <c r="BT29" i="12" s="1"/>
  <c r="BU18" i="12"/>
  <c r="BV18" i="12"/>
  <c r="BW18" i="12"/>
  <c r="BX18" i="12"/>
  <c r="BY18" i="12"/>
  <c r="BZ18" i="12"/>
  <c r="BZ29" i="12" s="1"/>
  <c r="CA18" i="12"/>
  <c r="T19" i="12"/>
  <c r="U19" i="12"/>
  <c r="V19" i="12"/>
  <c r="W19" i="12"/>
  <c r="X19" i="12"/>
  <c r="X30" i="12" s="1"/>
  <c r="Y19" i="12"/>
  <c r="Z19" i="12"/>
  <c r="AA19" i="12"/>
  <c r="AB19" i="12"/>
  <c r="AC19" i="12"/>
  <c r="AD19" i="12"/>
  <c r="AD30" i="12" s="1"/>
  <c r="AE19" i="12"/>
  <c r="AF19" i="12"/>
  <c r="AG19" i="12"/>
  <c r="AH19" i="12"/>
  <c r="AI19" i="12"/>
  <c r="AJ19" i="12"/>
  <c r="AJ30" i="12" s="1"/>
  <c r="AK19" i="12"/>
  <c r="AL19" i="12"/>
  <c r="AM19" i="12"/>
  <c r="AN19" i="12"/>
  <c r="AO19" i="12"/>
  <c r="AP19" i="12"/>
  <c r="AP30" i="12" s="1"/>
  <c r="AQ19" i="12"/>
  <c r="AR19" i="12"/>
  <c r="AS19" i="12"/>
  <c r="AT19" i="12"/>
  <c r="AU19" i="12"/>
  <c r="AV19" i="12"/>
  <c r="AV30" i="12" s="1"/>
  <c r="AW19" i="12"/>
  <c r="AX19" i="12"/>
  <c r="AY19" i="12"/>
  <c r="AZ19" i="12"/>
  <c r="BA19" i="12"/>
  <c r="BB19" i="12"/>
  <c r="BB30" i="12" s="1"/>
  <c r="BC19" i="12"/>
  <c r="BD19" i="12"/>
  <c r="BE19" i="12"/>
  <c r="BF19" i="12"/>
  <c r="BG19" i="12"/>
  <c r="BH19" i="12"/>
  <c r="BH30" i="12" s="1"/>
  <c r="BI19" i="12"/>
  <c r="BJ19" i="12"/>
  <c r="BK19" i="12"/>
  <c r="BL19" i="12"/>
  <c r="BM19" i="12"/>
  <c r="BN19" i="12"/>
  <c r="BN30" i="12" s="1"/>
  <c r="BO19" i="12"/>
  <c r="BP19" i="12"/>
  <c r="BQ19" i="12"/>
  <c r="BR19" i="12"/>
  <c r="BS19" i="12"/>
  <c r="BT19" i="12"/>
  <c r="BT30" i="12" s="1"/>
  <c r="BU19" i="12"/>
  <c r="BV19" i="12"/>
  <c r="BW19" i="12"/>
  <c r="BX19" i="12"/>
  <c r="BY19" i="12"/>
  <c r="BZ19" i="12"/>
  <c r="BZ30" i="12" s="1"/>
  <c r="CA19" i="12"/>
  <c r="T20" i="12"/>
  <c r="U20" i="12"/>
  <c r="V20" i="12"/>
  <c r="W20" i="12"/>
  <c r="X20" i="12"/>
  <c r="X31" i="12" s="1"/>
  <c r="Y20" i="12"/>
  <c r="Z20" i="12"/>
  <c r="AA20" i="12"/>
  <c r="AB20" i="12"/>
  <c r="AC20" i="12"/>
  <c r="AD20" i="12"/>
  <c r="AD31" i="12" s="1"/>
  <c r="AE20" i="12"/>
  <c r="AF20" i="12"/>
  <c r="AG20" i="12"/>
  <c r="AH20" i="12"/>
  <c r="AI20" i="12"/>
  <c r="AJ20" i="12"/>
  <c r="AJ31" i="12" s="1"/>
  <c r="AK20" i="12"/>
  <c r="AL20" i="12"/>
  <c r="AM20" i="12"/>
  <c r="AN20" i="12"/>
  <c r="AO20" i="12"/>
  <c r="AP20" i="12"/>
  <c r="AP31" i="12" s="1"/>
  <c r="AQ20" i="12"/>
  <c r="AR20" i="12"/>
  <c r="AS20" i="12"/>
  <c r="AT20" i="12"/>
  <c r="AU20" i="12"/>
  <c r="AV20" i="12"/>
  <c r="AV31" i="12" s="1"/>
  <c r="AW20" i="12"/>
  <c r="AX20" i="12"/>
  <c r="AY20" i="12"/>
  <c r="AZ20" i="12"/>
  <c r="BA20" i="12"/>
  <c r="BB20" i="12"/>
  <c r="BB31" i="12" s="1"/>
  <c r="BC20" i="12"/>
  <c r="BD20" i="12"/>
  <c r="BE20" i="12"/>
  <c r="BF20" i="12"/>
  <c r="BG20" i="12"/>
  <c r="BH20" i="12"/>
  <c r="BH31" i="12" s="1"/>
  <c r="BI20" i="12"/>
  <c r="BJ20" i="12"/>
  <c r="BK20" i="12"/>
  <c r="BL20" i="12"/>
  <c r="BM20" i="12"/>
  <c r="BN20" i="12"/>
  <c r="BN31" i="12" s="1"/>
  <c r="BO20" i="12"/>
  <c r="BP20" i="12"/>
  <c r="BQ20" i="12"/>
  <c r="BR20" i="12"/>
  <c r="BS20" i="12"/>
  <c r="BT20" i="12"/>
  <c r="BT31" i="12" s="1"/>
  <c r="BU20" i="12"/>
  <c r="BV20" i="12"/>
  <c r="BW20" i="12"/>
  <c r="BX20" i="12"/>
  <c r="BY20" i="12"/>
  <c r="BZ20" i="12"/>
  <c r="BZ31" i="12" s="1"/>
  <c r="CA20" i="12"/>
  <c r="T21" i="12"/>
  <c r="U21" i="12"/>
  <c r="V21" i="12"/>
  <c r="W21" i="12"/>
  <c r="X21" i="12"/>
  <c r="X32" i="12" s="1"/>
  <c r="Y21" i="12"/>
  <c r="Z21" i="12"/>
  <c r="AA21" i="12"/>
  <c r="AB21" i="12"/>
  <c r="AC21" i="12"/>
  <c r="AD21" i="12"/>
  <c r="AD32" i="12" s="1"/>
  <c r="AE21" i="12"/>
  <c r="AF21" i="12"/>
  <c r="AG21" i="12"/>
  <c r="AH21" i="12"/>
  <c r="AI21" i="12"/>
  <c r="AJ21" i="12"/>
  <c r="AJ32" i="12" s="1"/>
  <c r="AK21" i="12"/>
  <c r="AL21" i="12"/>
  <c r="AM21" i="12"/>
  <c r="AN21" i="12"/>
  <c r="AO21" i="12"/>
  <c r="AP21" i="12"/>
  <c r="AP32" i="12" s="1"/>
  <c r="AQ21" i="12"/>
  <c r="AR21" i="12"/>
  <c r="AS21" i="12"/>
  <c r="AT21" i="12"/>
  <c r="AU21" i="12"/>
  <c r="AV21" i="12"/>
  <c r="AV32" i="12" s="1"/>
  <c r="AW21" i="12"/>
  <c r="AX21" i="12"/>
  <c r="AY21" i="12"/>
  <c r="AZ21" i="12"/>
  <c r="BA21" i="12"/>
  <c r="BB21" i="12"/>
  <c r="BB22" i="12" s="1"/>
  <c r="BB33" i="12" s="1"/>
  <c r="BC21" i="12"/>
  <c r="BD21" i="12"/>
  <c r="BE21" i="12"/>
  <c r="BE22" i="12" s="1"/>
  <c r="BF21" i="12"/>
  <c r="BF22" i="12" s="1"/>
  <c r="BG21" i="12"/>
  <c r="BG22" i="12" s="1"/>
  <c r="BH21" i="12"/>
  <c r="BH32" i="12" s="1"/>
  <c r="BI21" i="12"/>
  <c r="BI22" i="12" s="1"/>
  <c r="BI33" i="12" s="1"/>
  <c r="BJ21" i="12"/>
  <c r="BK21" i="12"/>
  <c r="BK22" i="12" s="1"/>
  <c r="BL21" i="12"/>
  <c r="BL22" i="12" s="1"/>
  <c r="BM21" i="12"/>
  <c r="BN21" i="12"/>
  <c r="BO21" i="12"/>
  <c r="BO22" i="12" s="1"/>
  <c r="BO33" i="12" s="1"/>
  <c r="BP21" i="12"/>
  <c r="BP22" i="12" s="1"/>
  <c r="BP33" i="12" s="1"/>
  <c r="BQ21" i="12"/>
  <c r="BR21" i="12"/>
  <c r="BR22" i="12" s="1"/>
  <c r="BS21" i="12"/>
  <c r="BS22" i="12" s="1"/>
  <c r="BT21" i="12"/>
  <c r="BU21" i="12"/>
  <c r="BU22" i="12" s="1"/>
  <c r="BU33" i="12" s="1"/>
  <c r="BV21" i="12"/>
  <c r="BW21" i="12"/>
  <c r="BW22" i="12" s="1"/>
  <c r="BW33" i="12" s="1"/>
  <c r="BX21" i="12"/>
  <c r="BX22" i="12" s="1"/>
  <c r="BY21" i="12"/>
  <c r="BY22" i="12" s="1"/>
  <c r="BZ21" i="12"/>
  <c r="CA21" i="12"/>
  <c r="CA22" i="12" s="1"/>
  <c r="CA33" i="12" s="1"/>
  <c r="T22" i="12"/>
  <c r="U22" i="12"/>
  <c r="V22" i="12"/>
  <c r="W22" i="12"/>
  <c r="X22" i="12"/>
  <c r="X33" i="12" s="1"/>
  <c r="Y22" i="12"/>
  <c r="Z22" i="12"/>
  <c r="AA22" i="12"/>
  <c r="AB22" i="12"/>
  <c r="AC22" i="12"/>
  <c r="AD22" i="12"/>
  <c r="AD33" i="12" s="1"/>
  <c r="AE22" i="12"/>
  <c r="AF22" i="12"/>
  <c r="AG22" i="12"/>
  <c r="AH22" i="12"/>
  <c r="AI22" i="12"/>
  <c r="AJ22" i="12"/>
  <c r="AJ33" i="12" s="1"/>
  <c r="AK22" i="12"/>
  <c r="AL22" i="12"/>
  <c r="AM22" i="12"/>
  <c r="AN22" i="12"/>
  <c r="AO22" i="12"/>
  <c r="AP22" i="12"/>
  <c r="AP33" i="12" s="1"/>
  <c r="AQ22" i="12"/>
  <c r="AR22" i="12"/>
  <c r="AS22" i="12"/>
  <c r="AT22" i="12"/>
  <c r="AU22" i="12"/>
  <c r="AV22" i="12"/>
  <c r="AV33" i="12" s="1"/>
  <c r="AW22" i="12"/>
  <c r="AX22" i="12"/>
  <c r="AY22" i="12"/>
  <c r="AZ22" i="12"/>
  <c r="BA22" i="12"/>
  <c r="BC22" i="12"/>
  <c r="BC33" i="12" s="1"/>
  <c r="BD22" i="12"/>
  <c r="BJ22" i="12"/>
  <c r="BJ33" i="12" s="1"/>
  <c r="BM22" i="12"/>
  <c r="BQ22" i="12"/>
  <c r="BV22" i="12"/>
  <c r="T23" i="12"/>
  <c r="U23" i="12"/>
  <c r="U34" i="12" s="1"/>
  <c r="V23" i="12"/>
  <c r="W23" i="12"/>
  <c r="X23" i="12"/>
  <c r="Y23" i="12"/>
  <c r="Z23" i="12"/>
  <c r="AA23" i="12"/>
  <c r="AA34" i="12" s="1"/>
  <c r="AB23" i="12"/>
  <c r="AC23" i="12"/>
  <c r="AD23" i="12"/>
  <c r="AE23" i="12"/>
  <c r="AF23" i="12"/>
  <c r="AG23" i="12"/>
  <c r="AG34" i="12" s="1"/>
  <c r="AH23" i="12"/>
  <c r="AI23" i="12"/>
  <c r="AJ23" i="12"/>
  <c r="AJ34" i="12" s="1"/>
  <c r="AK23" i="12"/>
  <c r="AL23" i="12"/>
  <c r="AM23" i="12"/>
  <c r="AM34" i="12" s="1"/>
  <c r="AN23" i="12"/>
  <c r="AO23" i="12"/>
  <c r="AP23" i="12"/>
  <c r="AQ23" i="12"/>
  <c r="AR23" i="12"/>
  <c r="AS23" i="12"/>
  <c r="AS34" i="12" s="1"/>
  <c r="AT23" i="12"/>
  <c r="AU23" i="12"/>
  <c r="AV23" i="12"/>
  <c r="AW23" i="12"/>
  <c r="AX23" i="12"/>
  <c r="AY23" i="12"/>
  <c r="AY34" i="12" s="1"/>
  <c r="AZ23" i="12"/>
  <c r="BA23" i="12"/>
  <c r="BB23" i="12"/>
  <c r="BC23" i="12"/>
  <c r="BD23" i="12"/>
  <c r="BE23" i="12"/>
  <c r="BE34" i="12" s="1"/>
  <c r="BF23" i="12"/>
  <c r="BG23" i="12"/>
  <c r="BH23" i="12"/>
  <c r="BI23" i="12"/>
  <c r="BJ23" i="12"/>
  <c r="BK23" i="12"/>
  <c r="BK34" i="12" s="1"/>
  <c r="BL23" i="12"/>
  <c r="BM23" i="12"/>
  <c r="BN23" i="12"/>
  <c r="BO23" i="12"/>
  <c r="BP23" i="12"/>
  <c r="BQ23" i="12"/>
  <c r="BQ34" i="12" s="1"/>
  <c r="BR23" i="12"/>
  <c r="BS23" i="12"/>
  <c r="BT23" i="12"/>
  <c r="BT34" i="12" s="1"/>
  <c r="BU23" i="12"/>
  <c r="BV23" i="12"/>
  <c r="BW23" i="12"/>
  <c r="BW34" i="12" s="1"/>
  <c r="BX23" i="12"/>
  <c r="BY23" i="12"/>
  <c r="BZ23" i="12"/>
  <c r="CA23" i="12"/>
  <c r="T25" i="12"/>
  <c r="U25" i="12"/>
  <c r="V25" i="12"/>
  <c r="W25" i="12"/>
  <c r="Y25" i="12"/>
  <c r="Z25" i="12"/>
  <c r="AA25" i="12"/>
  <c r="AB25" i="12"/>
  <c r="AC25" i="12"/>
  <c r="AE25" i="12"/>
  <c r="AF25" i="12"/>
  <c r="AG25" i="12"/>
  <c r="AH25" i="12"/>
  <c r="AI25" i="12"/>
  <c r="AK25" i="12"/>
  <c r="AL25" i="12"/>
  <c r="AM25" i="12"/>
  <c r="AN25" i="12"/>
  <c r="AO25" i="12"/>
  <c r="AQ25" i="12"/>
  <c r="AR25" i="12"/>
  <c r="AS25" i="12"/>
  <c r="AT25" i="12"/>
  <c r="AU25" i="12"/>
  <c r="AW25" i="12"/>
  <c r="AX25" i="12"/>
  <c r="AY25" i="12"/>
  <c r="AZ25" i="12"/>
  <c r="BA25" i="12"/>
  <c r="BC25" i="12"/>
  <c r="BD25" i="12"/>
  <c r="BE25" i="12"/>
  <c r="BF25" i="12"/>
  <c r="BG25" i="12"/>
  <c r="BI25" i="12"/>
  <c r="BJ25" i="12"/>
  <c r="BK25" i="12"/>
  <c r="BL25" i="12"/>
  <c r="BM25" i="12"/>
  <c r="BO25" i="12"/>
  <c r="BP25" i="12"/>
  <c r="BQ25" i="12"/>
  <c r="BR25" i="12"/>
  <c r="BS25" i="12"/>
  <c r="BU25" i="12"/>
  <c r="BV25" i="12"/>
  <c r="BW25" i="12"/>
  <c r="BX25" i="12"/>
  <c r="BY25" i="12"/>
  <c r="CA25" i="12"/>
  <c r="T26" i="12"/>
  <c r="U26" i="12"/>
  <c r="V26" i="12"/>
  <c r="W26" i="12"/>
  <c r="Y26" i="12"/>
  <c r="Z26" i="12"/>
  <c r="AA26" i="12"/>
  <c r="AB26" i="12"/>
  <c r="AC26" i="12"/>
  <c r="AE26" i="12"/>
  <c r="AF26" i="12"/>
  <c r="AG26" i="12"/>
  <c r="AH26" i="12"/>
  <c r="AI26" i="12"/>
  <c r="AK26" i="12"/>
  <c r="AL26" i="12"/>
  <c r="AM26" i="12"/>
  <c r="AN26" i="12"/>
  <c r="AO26" i="12"/>
  <c r="AQ26" i="12"/>
  <c r="AR26" i="12"/>
  <c r="AS26" i="12"/>
  <c r="AT26" i="12"/>
  <c r="AU26" i="12"/>
  <c r="AW26" i="12"/>
  <c r="AX26" i="12"/>
  <c r="AY26" i="12"/>
  <c r="AZ26" i="12"/>
  <c r="BA26" i="12"/>
  <c r="BC26" i="12"/>
  <c r="BD26" i="12"/>
  <c r="BE26" i="12"/>
  <c r="BF26" i="12"/>
  <c r="BG26" i="12"/>
  <c r="BI26" i="12"/>
  <c r="BJ26" i="12"/>
  <c r="BK26" i="12"/>
  <c r="BL26" i="12"/>
  <c r="BM26" i="12"/>
  <c r="BO26" i="12"/>
  <c r="BP26" i="12"/>
  <c r="BQ26" i="12"/>
  <c r="BR26" i="12"/>
  <c r="BS26" i="12"/>
  <c r="BU26" i="12"/>
  <c r="BV26" i="12"/>
  <c r="BW26" i="12"/>
  <c r="BX26" i="12"/>
  <c r="BY26" i="12"/>
  <c r="CA26" i="12"/>
  <c r="T27" i="12"/>
  <c r="U27" i="12"/>
  <c r="V27" i="12"/>
  <c r="W27" i="12"/>
  <c r="Y27" i="12"/>
  <c r="Z27" i="12"/>
  <c r="AA27" i="12"/>
  <c r="AB27" i="12"/>
  <c r="AC27" i="12"/>
  <c r="AE27" i="12"/>
  <c r="AF27" i="12"/>
  <c r="AG27" i="12"/>
  <c r="AH27" i="12"/>
  <c r="AI27" i="12"/>
  <c r="AK27" i="12"/>
  <c r="AL27" i="12"/>
  <c r="AM27" i="12"/>
  <c r="AN27" i="12"/>
  <c r="AO27" i="12"/>
  <c r="AQ27" i="12"/>
  <c r="AR27" i="12"/>
  <c r="AS27" i="12"/>
  <c r="AT27" i="12"/>
  <c r="AU27" i="12"/>
  <c r="AW27" i="12"/>
  <c r="AX27" i="12"/>
  <c r="AY27" i="12"/>
  <c r="AZ27" i="12"/>
  <c r="BA27" i="12"/>
  <c r="BC27" i="12"/>
  <c r="BD27" i="12"/>
  <c r="BE27" i="12"/>
  <c r="BF27" i="12"/>
  <c r="BG27" i="12"/>
  <c r="BI27" i="12"/>
  <c r="BJ27" i="12"/>
  <c r="BK27" i="12"/>
  <c r="BL27" i="12"/>
  <c r="BM27" i="12"/>
  <c r="BO27" i="12"/>
  <c r="BP27" i="12"/>
  <c r="BQ27" i="12"/>
  <c r="BR27" i="12"/>
  <c r="BS27" i="12"/>
  <c r="BU27" i="12"/>
  <c r="BV27" i="12"/>
  <c r="BW27" i="12"/>
  <c r="BX27" i="12"/>
  <c r="BY27" i="12"/>
  <c r="CA27" i="12"/>
  <c r="T28" i="12"/>
  <c r="U28" i="12"/>
  <c r="V28" i="12"/>
  <c r="W28" i="12"/>
  <c r="Y28" i="12"/>
  <c r="Z28" i="12"/>
  <c r="AA28" i="12"/>
  <c r="AB28" i="12"/>
  <c r="AC28" i="12"/>
  <c r="AE28" i="12"/>
  <c r="AF28" i="12"/>
  <c r="AG28" i="12"/>
  <c r="AH28" i="12"/>
  <c r="AI28" i="12"/>
  <c r="AK28" i="12"/>
  <c r="AL28" i="12"/>
  <c r="AM28" i="12"/>
  <c r="AN28" i="12"/>
  <c r="AO28" i="12"/>
  <c r="AQ28" i="12"/>
  <c r="AR28" i="12"/>
  <c r="AS28" i="12"/>
  <c r="AT28" i="12"/>
  <c r="AU28" i="12"/>
  <c r="AW28" i="12"/>
  <c r="AX28" i="12"/>
  <c r="AY28" i="12"/>
  <c r="AZ28" i="12"/>
  <c r="BA28" i="12"/>
  <c r="BC28" i="12"/>
  <c r="BD28" i="12"/>
  <c r="BE28" i="12"/>
  <c r="BF28" i="12"/>
  <c r="BG28" i="12"/>
  <c r="BI28" i="12"/>
  <c r="BJ28" i="12"/>
  <c r="BK28" i="12"/>
  <c r="BL28" i="12"/>
  <c r="BM28" i="12"/>
  <c r="BO28" i="12"/>
  <c r="BP28" i="12"/>
  <c r="BQ28" i="12"/>
  <c r="BR28" i="12"/>
  <c r="BS28" i="12"/>
  <c r="BU28" i="12"/>
  <c r="BV28" i="12"/>
  <c r="BW28" i="12"/>
  <c r="BX28" i="12"/>
  <c r="BY28" i="12"/>
  <c r="CA28" i="12"/>
  <c r="T29" i="12"/>
  <c r="U29" i="12"/>
  <c r="V29" i="12"/>
  <c r="W29" i="12"/>
  <c r="Y29" i="12"/>
  <c r="Z29" i="12"/>
  <c r="AA29" i="12"/>
  <c r="AB29" i="12"/>
  <c r="AC29" i="12"/>
  <c r="AE29" i="12"/>
  <c r="AF29" i="12"/>
  <c r="AG29" i="12"/>
  <c r="AH29" i="12"/>
  <c r="AI29" i="12"/>
  <c r="AK29" i="12"/>
  <c r="AL29" i="12"/>
  <c r="AM29" i="12"/>
  <c r="AN29" i="12"/>
  <c r="AO29" i="12"/>
  <c r="AQ29" i="12"/>
  <c r="AR29" i="12"/>
  <c r="AS29" i="12"/>
  <c r="AT29" i="12"/>
  <c r="AU29" i="12"/>
  <c r="AW29" i="12"/>
  <c r="AX29" i="12"/>
  <c r="AY29" i="12"/>
  <c r="AZ29" i="12"/>
  <c r="BA29" i="12"/>
  <c r="BC29" i="12"/>
  <c r="BD29" i="12"/>
  <c r="BE29" i="12"/>
  <c r="BF29" i="12"/>
  <c r="BG29" i="12"/>
  <c r="BI29" i="12"/>
  <c r="BJ29" i="12"/>
  <c r="BK29" i="12"/>
  <c r="BL29" i="12"/>
  <c r="BM29" i="12"/>
  <c r="BO29" i="12"/>
  <c r="BP29" i="12"/>
  <c r="BQ29" i="12"/>
  <c r="BR29" i="12"/>
  <c r="BS29" i="12"/>
  <c r="BU29" i="12"/>
  <c r="BV29" i="12"/>
  <c r="BW29" i="12"/>
  <c r="BX29" i="12"/>
  <c r="BY29" i="12"/>
  <c r="CA29" i="12"/>
  <c r="T30" i="12"/>
  <c r="U30" i="12"/>
  <c r="V30" i="12"/>
  <c r="W30" i="12"/>
  <c r="Y30" i="12"/>
  <c r="Z30" i="12"/>
  <c r="AA30" i="12"/>
  <c r="AB30" i="12"/>
  <c r="AC30" i="12"/>
  <c r="AE30" i="12"/>
  <c r="AF30" i="12"/>
  <c r="AG30" i="12"/>
  <c r="AH30" i="12"/>
  <c r="AI30" i="12"/>
  <c r="AK30" i="12"/>
  <c r="AL30" i="12"/>
  <c r="AM30" i="12"/>
  <c r="AN30" i="12"/>
  <c r="AO30" i="12"/>
  <c r="AQ30" i="12"/>
  <c r="AR30" i="12"/>
  <c r="AS30" i="12"/>
  <c r="AT30" i="12"/>
  <c r="AU30" i="12"/>
  <c r="AW30" i="12"/>
  <c r="AX30" i="12"/>
  <c r="AY30" i="12"/>
  <c r="AZ30" i="12"/>
  <c r="BA30" i="12"/>
  <c r="BC30" i="12"/>
  <c r="BD30" i="12"/>
  <c r="BE30" i="12"/>
  <c r="BF30" i="12"/>
  <c r="BG30" i="12"/>
  <c r="BI30" i="12"/>
  <c r="BJ30" i="12"/>
  <c r="BK30" i="12"/>
  <c r="BL30" i="12"/>
  <c r="BM30" i="12"/>
  <c r="BO30" i="12"/>
  <c r="BP30" i="12"/>
  <c r="BQ30" i="12"/>
  <c r="BR30" i="12"/>
  <c r="BS30" i="12"/>
  <c r="BU30" i="12"/>
  <c r="BV30" i="12"/>
  <c r="BW30" i="12"/>
  <c r="BX30" i="12"/>
  <c r="BY30" i="12"/>
  <c r="CA30" i="12"/>
  <c r="T31" i="12"/>
  <c r="U31" i="12"/>
  <c r="V31" i="12"/>
  <c r="W31" i="12"/>
  <c r="Y31" i="12"/>
  <c r="Z31" i="12"/>
  <c r="AA31" i="12"/>
  <c r="AB31" i="12"/>
  <c r="AC31" i="12"/>
  <c r="AE31" i="12"/>
  <c r="AF31" i="12"/>
  <c r="AG31" i="12"/>
  <c r="AH31" i="12"/>
  <c r="AI31" i="12"/>
  <c r="AK31" i="12"/>
  <c r="AL31" i="12"/>
  <c r="AM31" i="12"/>
  <c r="AN31" i="12"/>
  <c r="AO31" i="12"/>
  <c r="AQ31" i="12"/>
  <c r="AR31" i="12"/>
  <c r="AS31" i="12"/>
  <c r="AT31" i="12"/>
  <c r="AU31" i="12"/>
  <c r="AW31" i="12"/>
  <c r="AX31" i="12"/>
  <c r="AY31" i="12"/>
  <c r="AZ31" i="12"/>
  <c r="BA31" i="12"/>
  <c r="BC31" i="12"/>
  <c r="BD31" i="12"/>
  <c r="BE31" i="12"/>
  <c r="BF31" i="12"/>
  <c r="BG31" i="12"/>
  <c r="BI31" i="12"/>
  <c r="BJ31" i="12"/>
  <c r="BK31" i="12"/>
  <c r="BL31" i="12"/>
  <c r="BM31" i="12"/>
  <c r="BO31" i="12"/>
  <c r="BP31" i="12"/>
  <c r="BQ31" i="12"/>
  <c r="BR31" i="12"/>
  <c r="BS31" i="12"/>
  <c r="BU31" i="12"/>
  <c r="BV31" i="12"/>
  <c r="BW31" i="12"/>
  <c r="BX31" i="12"/>
  <c r="BY31" i="12"/>
  <c r="CA31" i="12"/>
  <c r="T32" i="12"/>
  <c r="U32" i="12"/>
  <c r="V32" i="12"/>
  <c r="W32" i="12"/>
  <c r="Y32" i="12"/>
  <c r="Z32" i="12"/>
  <c r="AA32" i="12"/>
  <c r="AB32" i="12"/>
  <c r="AC32" i="12"/>
  <c r="AE32" i="12"/>
  <c r="AF32" i="12"/>
  <c r="AG32" i="12"/>
  <c r="AH32" i="12"/>
  <c r="AI32" i="12"/>
  <c r="AK32" i="12"/>
  <c r="AL32" i="12"/>
  <c r="AM32" i="12"/>
  <c r="AN32" i="12"/>
  <c r="AO32" i="12"/>
  <c r="AQ32" i="12"/>
  <c r="AR32" i="12"/>
  <c r="AS32" i="12"/>
  <c r="AT32" i="12"/>
  <c r="AU32" i="12"/>
  <c r="AW32" i="12"/>
  <c r="AX32" i="12"/>
  <c r="AY32" i="12"/>
  <c r="AZ32" i="12"/>
  <c r="BA32" i="12"/>
  <c r="BC32" i="12"/>
  <c r="BD32" i="12"/>
  <c r="BE32" i="12"/>
  <c r="BF32" i="12"/>
  <c r="BG32" i="12"/>
  <c r="BI32" i="12"/>
  <c r="BJ32" i="12"/>
  <c r="BK32" i="12"/>
  <c r="BL32" i="12"/>
  <c r="BM32" i="12"/>
  <c r="BO32" i="12"/>
  <c r="BP32" i="12"/>
  <c r="BQ32" i="12"/>
  <c r="BR32" i="12"/>
  <c r="BS32" i="12"/>
  <c r="BU32" i="12"/>
  <c r="BV32" i="12"/>
  <c r="BW32" i="12"/>
  <c r="BX32" i="12"/>
  <c r="BY32" i="12"/>
  <c r="CA32" i="12"/>
  <c r="T33" i="12"/>
  <c r="U33" i="12"/>
  <c r="V33" i="12"/>
  <c r="W33" i="12"/>
  <c r="Y33" i="12"/>
  <c r="Z33" i="12"/>
  <c r="AA33" i="12"/>
  <c r="AB33" i="12"/>
  <c r="AC33" i="12"/>
  <c r="AE33" i="12"/>
  <c r="AF33" i="12"/>
  <c r="AG33" i="12"/>
  <c r="AH33" i="12"/>
  <c r="AI33" i="12"/>
  <c r="AK33" i="12"/>
  <c r="AL33" i="12"/>
  <c r="AM33" i="12"/>
  <c r="AN33" i="12"/>
  <c r="AO33" i="12"/>
  <c r="AQ33" i="12"/>
  <c r="AR33" i="12"/>
  <c r="AS33" i="12"/>
  <c r="AT33" i="12"/>
  <c r="AU33" i="12"/>
  <c r="AW33" i="12"/>
  <c r="AX33" i="12"/>
  <c r="AY33" i="12"/>
  <c r="AZ33" i="12"/>
  <c r="BA33" i="12"/>
  <c r="BD33" i="12"/>
  <c r="BE33" i="12"/>
  <c r="BF33" i="12"/>
  <c r="BG33" i="12"/>
  <c r="BK33" i="12"/>
  <c r="BL33" i="12"/>
  <c r="BM33" i="12"/>
  <c r="BQ33" i="12"/>
  <c r="BR33" i="12"/>
  <c r="BS33" i="12"/>
  <c r="BV33" i="12"/>
  <c r="BX33" i="12"/>
  <c r="BY33" i="12"/>
  <c r="T34" i="12"/>
  <c r="V34" i="12"/>
  <c r="W34" i="12"/>
  <c r="X34" i="12"/>
  <c r="Y34" i="12"/>
  <c r="Z34" i="12"/>
  <c r="AB34" i="12"/>
  <c r="AC34" i="12"/>
  <c r="AD34" i="12"/>
  <c r="AE34" i="12"/>
  <c r="AF34" i="12"/>
  <c r="AH34" i="12"/>
  <c r="AI34" i="12"/>
  <c r="AK34" i="12"/>
  <c r="AL34" i="12"/>
  <c r="AN34" i="12"/>
  <c r="AO34" i="12"/>
  <c r="AP34" i="12"/>
  <c r="AQ34" i="12"/>
  <c r="AR34" i="12"/>
  <c r="AT34" i="12"/>
  <c r="AU34" i="12"/>
  <c r="AV34" i="12"/>
  <c r="AW34" i="12"/>
  <c r="AX34" i="12"/>
  <c r="AZ34" i="12"/>
  <c r="BA34" i="12"/>
  <c r="BB34" i="12"/>
  <c r="BC34" i="12"/>
  <c r="BD34" i="12"/>
  <c r="BF34" i="12"/>
  <c r="BG34" i="12"/>
  <c r="BH34" i="12"/>
  <c r="BI34" i="12"/>
  <c r="BJ34" i="12"/>
  <c r="BL34" i="12"/>
  <c r="BM34" i="12"/>
  <c r="BN34" i="12"/>
  <c r="BO34" i="12"/>
  <c r="BP34" i="12"/>
  <c r="BR34" i="12"/>
  <c r="BS34" i="12"/>
  <c r="BU34" i="12"/>
  <c r="BV34" i="12"/>
  <c r="BX34" i="12"/>
  <c r="BY34" i="12"/>
  <c r="BZ34" i="12"/>
  <c r="CA34" i="12"/>
  <c r="AR12" i="11"/>
  <c r="AS12" i="11"/>
  <c r="AT12" i="11"/>
  <c r="AU12" i="11"/>
  <c r="AU13" i="11" s="1"/>
  <c r="AV12" i="11"/>
  <c r="AW12" i="11"/>
  <c r="AX12" i="11"/>
  <c r="AY12" i="11"/>
  <c r="AZ12" i="11"/>
  <c r="BA12" i="11"/>
  <c r="BA13" i="11" s="1"/>
  <c r="BB12" i="11"/>
  <c r="BC12" i="11"/>
  <c r="BD12" i="11"/>
  <c r="BE12" i="11"/>
  <c r="BF12" i="11"/>
  <c r="BG12" i="11"/>
  <c r="BG13" i="11" s="1"/>
  <c r="BH12" i="11"/>
  <c r="BI12" i="11"/>
  <c r="BI15" i="11" s="1"/>
  <c r="BI19" i="11" s="1"/>
  <c r="BJ12" i="11"/>
  <c r="BK12" i="11"/>
  <c r="BL12" i="11"/>
  <c r="BM12" i="11"/>
  <c r="BM13" i="11" s="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A15" i="11" s="1"/>
  <c r="CB12" i="11"/>
  <c r="CC12" i="11"/>
  <c r="CD12" i="11"/>
  <c r="CE12" i="11"/>
  <c r="CE13" i="11" s="1"/>
  <c r="CF12" i="11"/>
  <c r="CG12" i="11"/>
  <c r="CH12" i="11"/>
  <c r="CI12" i="11"/>
  <c r="CJ12" i="11"/>
  <c r="CK12" i="11"/>
  <c r="CL12" i="11"/>
  <c r="CM12" i="11"/>
  <c r="CN12" i="11"/>
  <c r="CO12" i="11"/>
  <c r="CP12" i="11"/>
  <c r="CQ12" i="11"/>
  <c r="CR12" i="11"/>
  <c r="AR13" i="11"/>
  <c r="AR16" i="11" s="1"/>
  <c r="AR27" i="11" s="1"/>
  <c r="AS13" i="11"/>
  <c r="AS14" i="11" s="1"/>
  <c r="AT13" i="11"/>
  <c r="AT14" i="11" s="1"/>
  <c r="AX13" i="11"/>
  <c r="AX16" i="11" s="1"/>
  <c r="AX27" i="11" s="1"/>
  <c r="AY13" i="11"/>
  <c r="AY14" i="11" s="1"/>
  <c r="AZ13" i="11"/>
  <c r="BD13" i="11"/>
  <c r="BD16" i="11" s="1"/>
  <c r="BE13" i="11"/>
  <c r="BF13" i="11"/>
  <c r="BF14" i="11" s="1"/>
  <c r="BI13" i="11"/>
  <c r="BJ13" i="11"/>
  <c r="BK13" i="11"/>
  <c r="BK14" i="11" s="1"/>
  <c r="BL13" i="11"/>
  <c r="BL16" i="11" s="1"/>
  <c r="BL27" i="11" s="1"/>
  <c r="BP13" i="11"/>
  <c r="BP16" i="11" s="1"/>
  <c r="BP27" i="11" s="1"/>
  <c r="BQ13" i="11"/>
  <c r="BQ16" i="11" s="1"/>
  <c r="BQ27" i="11" s="1"/>
  <c r="BR13" i="11"/>
  <c r="BV13" i="11"/>
  <c r="BV16" i="11" s="1"/>
  <c r="BV27" i="11" s="1"/>
  <c r="BW13" i="11"/>
  <c r="BX13" i="11"/>
  <c r="CA13" i="11"/>
  <c r="CB13" i="11"/>
  <c r="CB16" i="11" s="1"/>
  <c r="CB27" i="11" s="1"/>
  <c r="CC13" i="11"/>
  <c r="CC14" i="11" s="1"/>
  <c r="CD13" i="11"/>
  <c r="CD14" i="11" s="1"/>
  <c r="CH13" i="11"/>
  <c r="CH16" i="11" s="1"/>
  <c r="CH27" i="11" s="1"/>
  <c r="CI13" i="11"/>
  <c r="CI14" i="11" s="1"/>
  <c r="CJ13" i="11"/>
  <c r="CJ16" i="11" s="1"/>
  <c r="CJ27" i="11" s="1"/>
  <c r="CN13" i="11"/>
  <c r="CN16" i="11" s="1"/>
  <c r="CO13" i="11"/>
  <c r="CP13" i="11"/>
  <c r="CP14" i="11" s="1"/>
  <c r="AR14" i="11"/>
  <c r="BD14" i="11"/>
  <c r="BE14" i="11"/>
  <c r="BL14" i="11"/>
  <c r="BP14" i="11"/>
  <c r="BR14" i="11"/>
  <c r="BW14" i="11"/>
  <c r="CB14" i="11"/>
  <c r="CJ14" i="11"/>
  <c r="CJ25" i="11" s="1"/>
  <c r="CN14" i="11"/>
  <c r="CO14" i="11"/>
  <c r="AR15" i="11"/>
  <c r="AS15" i="11"/>
  <c r="AT15" i="11"/>
  <c r="AT19" i="11" s="1"/>
  <c r="AT30" i="11" s="1"/>
  <c r="AU15" i="11"/>
  <c r="AU19" i="11" s="1"/>
  <c r="AX15" i="11"/>
  <c r="AY15" i="11"/>
  <c r="AZ15" i="11"/>
  <c r="AZ19" i="11" s="1"/>
  <c r="BD15" i="11"/>
  <c r="BD26" i="11" s="1"/>
  <c r="BE15" i="11"/>
  <c r="BF15" i="11"/>
  <c r="BF19" i="11" s="1"/>
  <c r="BF30" i="11" s="1"/>
  <c r="BJ15" i="11"/>
  <c r="BK15" i="11"/>
  <c r="BL15" i="11"/>
  <c r="BM15" i="11"/>
  <c r="BM19" i="11" s="1"/>
  <c r="BM30" i="11" s="1"/>
  <c r="BP15" i="11"/>
  <c r="BP19" i="11" s="1"/>
  <c r="BQ15" i="11"/>
  <c r="BR15" i="11"/>
  <c r="BR19" i="11" s="1"/>
  <c r="BV15" i="11"/>
  <c r="BW15" i="11"/>
  <c r="BX15" i="11"/>
  <c r="BX19" i="11" s="1"/>
  <c r="CB15" i="11"/>
  <c r="CC15" i="11"/>
  <c r="CD15" i="11"/>
  <c r="CE15" i="11"/>
  <c r="CE26" i="11" s="1"/>
  <c r="CH15" i="11"/>
  <c r="CH26" i="11" s="1"/>
  <c r="CI15" i="11"/>
  <c r="CJ15" i="11"/>
  <c r="CJ19" i="11" s="1"/>
  <c r="CN15" i="11"/>
  <c r="CO15" i="11"/>
  <c r="CP15" i="11"/>
  <c r="AS16" i="11"/>
  <c r="BE16" i="11"/>
  <c r="BE27" i="11" s="1"/>
  <c r="BK16" i="11"/>
  <c r="BK27" i="11" s="1"/>
  <c r="BR16" i="11"/>
  <c r="BR27" i="11" s="1"/>
  <c r="BW16" i="11"/>
  <c r="CC16" i="11"/>
  <c r="CO16" i="11"/>
  <c r="AR17" i="11"/>
  <c r="AR28" i="11" s="1"/>
  <c r="AS17" i="11"/>
  <c r="AS28" i="11" s="1"/>
  <c r="AT17" i="11"/>
  <c r="AT28" i="11" s="1"/>
  <c r="AU17" i="11"/>
  <c r="AV17" i="11"/>
  <c r="AW17" i="11"/>
  <c r="AW28" i="11" s="1"/>
  <c r="AX17" i="11"/>
  <c r="AX28" i="11" s="1"/>
  <c r="AY17" i="11"/>
  <c r="AZ17" i="11"/>
  <c r="BA17" i="11"/>
  <c r="BB17" i="11"/>
  <c r="BC17" i="11"/>
  <c r="BD17" i="11"/>
  <c r="BD28" i="11" s="1"/>
  <c r="BE17" i="11"/>
  <c r="BE28" i="11" s="1"/>
  <c r="BF17" i="11"/>
  <c r="BF28" i="11" s="1"/>
  <c r="BG17" i="11"/>
  <c r="BH17" i="11"/>
  <c r="BI17" i="11"/>
  <c r="BI28" i="11" s="1"/>
  <c r="BJ17" i="11"/>
  <c r="BJ28" i="11" s="1"/>
  <c r="BK17" i="11"/>
  <c r="BK28" i="11" s="1"/>
  <c r="BL17" i="11"/>
  <c r="BL28" i="11" s="1"/>
  <c r="BM17" i="11"/>
  <c r="BN17" i="11"/>
  <c r="BO17" i="11"/>
  <c r="BO28" i="11" s="1"/>
  <c r="BP17" i="11"/>
  <c r="BP28" i="11" s="1"/>
  <c r="BQ17" i="11"/>
  <c r="BQ28" i="11" s="1"/>
  <c r="BR17" i="11"/>
  <c r="BS17" i="11"/>
  <c r="BT17" i="11"/>
  <c r="BU17" i="11"/>
  <c r="BV17" i="11"/>
  <c r="BV28" i="11" s="1"/>
  <c r="BW17" i="11"/>
  <c r="BW28" i="11" s="1"/>
  <c r="BX17" i="11"/>
  <c r="BY17" i="11"/>
  <c r="BZ17" i="11"/>
  <c r="CA17" i="11"/>
  <c r="CA28" i="11" s="1"/>
  <c r="CB17" i="11"/>
  <c r="CB28" i="11" s="1"/>
  <c r="CC17" i="11"/>
  <c r="CD17" i="11"/>
  <c r="CD28" i="11" s="1"/>
  <c r="CE17" i="11"/>
  <c r="CF17" i="11"/>
  <c r="CG17" i="11"/>
  <c r="CH17" i="11"/>
  <c r="CH28" i="11" s="1"/>
  <c r="CI17" i="11"/>
  <c r="CI28" i="11" s="1"/>
  <c r="CJ17" i="11"/>
  <c r="CJ28" i="11" s="1"/>
  <c r="CK17" i="11"/>
  <c r="CL17" i="11"/>
  <c r="CM17" i="11"/>
  <c r="CM28" i="11" s="1"/>
  <c r="CN17" i="11"/>
  <c r="CO17" i="11"/>
  <c r="CP17" i="11"/>
  <c r="CQ17" i="11"/>
  <c r="CR17" i="11"/>
  <c r="AR19" i="11"/>
  <c r="BD19" i="11"/>
  <c r="BD30" i="11" s="1"/>
  <c r="BJ19" i="11"/>
  <c r="CB19" i="11"/>
  <c r="BR21" i="11"/>
  <c r="BR22" i="11" s="1"/>
  <c r="BR33" i="11" s="1"/>
  <c r="BX21" i="11"/>
  <c r="BX32" i="11" s="1"/>
  <c r="AR23" i="11"/>
  <c r="AR34" i="11" s="1"/>
  <c r="AS23" i="11"/>
  <c r="AT23" i="11"/>
  <c r="AU23" i="11"/>
  <c r="AV23" i="11"/>
  <c r="AV34" i="11" s="1"/>
  <c r="AW23" i="11"/>
  <c r="AW34" i="11" s="1"/>
  <c r="AX23" i="11"/>
  <c r="AX34" i="11" s="1"/>
  <c r="AY23" i="11"/>
  <c r="AZ23" i="11"/>
  <c r="BA23" i="11"/>
  <c r="BB23" i="11"/>
  <c r="BB34" i="11" s="1"/>
  <c r="BC23" i="11"/>
  <c r="BC34" i="11" s="1"/>
  <c r="BD23" i="11"/>
  <c r="BD34" i="11" s="1"/>
  <c r="BE23" i="11"/>
  <c r="BF23" i="11"/>
  <c r="BG23" i="11"/>
  <c r="BH23" i="11"/>
  <c r="BH34" i="11" s="1"/>
  <c r="BI23" i="11"/>
  <c r="BI34" i="11" s="1"/>
  <c r="BJ23" i="11"/>
  <c r="BJ34" i="11" s="1"/>
  <c r="BK23" i="11"/>
  <c r="BL23" i="11"/>
  <c r="BM23" i="11"/>
  <c r="BN23" i="11"/>
  <c r="BN34" i="11" s="1"/>
  <c r="BO23" i="11"/>
  <c r="BP23" i="11"/>
  <c r="BP34" i="11" s="1"/>
  <c r="BQ23" i="11"/>
  <c r="BR23" i="11"/>
  <c r="BS23" i="11"/>
  <c r="BT23" i="11"/>
  <c r="BT34" i="11" s="1"/>
  <c r="BU23" i="11"/>
  <c r="BV23" i="11"/>
  <c r="BW23" i="11"/>
  <c r="BX23" i="11"/>
  <c r="BY23" i="11"/>
  <c r="BZ23" i="11"/>
  <c r="BZ34" i="11" s="1"/>
  <c r="CA23" i="11"/>
  <c r="CA34" i="11" s="1"/>
  <c r="CB23" i="11"/>
  <c r="CB34" i="11" s="1"/>
  <c r="CC23" i="11"/>
  <c r="CD23" i="11"/>
  <c r="CE23" i="11"/>
  <c r="CF23" i="11"/>
  <c r="CF34" i="11" s="1"/>
  <c r="CG23" i="11"/>
  <c r="CG34" i="11" s="1"/>
  <c r="CH23" i="11"/>
  <c r="CH34" i="11" s="1"/>
  <c r="CI23" i="11"/>
  <c r="CJ23" i="11"/>
  <c r="CK23" i="11"/>
  <c r="CL23" i="11"/>
  <c r="CL34" i="11" s="1"/>
  <c r="CM23" i="11"/>
  <c r="CM34" i="11" s="1"/>
  <c r="CN23" i="11"/>
  <c r="CN34" i="11" s="1"/>
  <c r="CO23" i="11"/>
  <c r="CP23" i="11"/>
  <c r="CQ23" i="11"/>
  <c r="CR23" i="11"/>
  <c r="CR34" i="11" s="1"/>
  <c r="BE25" i="11"/>
  <c r="BL25" i="11"/>
  <c r="BW25" i="11"/>
  <c r="CO25" i="11"/>
  <c r="AR26" i="11"/>
  <c r="AT26" i="11"/>
  <c r="AU26" i="11"/>
  <c r="AZ26" i="11"/>
  <c r="BJ26" i="11"/>
  <c r="BM26" i="11"/>
  <c r="BP26" i="11"/>
  <c r="BR26" i="11"/>
  <c r="CB26" i="11"/>
  <c r="CJ26" i="11"/>
  <c r="AS27" i="11"/>
  <c r="BD27" i="11"/>
  <c r="BW27" i="11"/>
  <c r="CC27" i="11"/>
  <c r="CN27" i="11"/>
  <c r="CO27" i="11"/>
  <c r="AV28" i="11"/>
  <c r="AY28" i="11"/>
  <c r="BB28" i="11"/>
  <c r="BC28" i="11"/>
  <c r="BH28" i="11"/>
  <c r="BN28" i="11"/>
  <c r="BR28" i="11"/>
  <c r="BT28" i="11"/>
  <c r="BU28" i="11"/>
  <c r="BX28" i="11"/>
  <c r="BZ28" i="11"/>
  <c r="CC28" i="11"/>
  <c r="CF28" i="11"/>
  <c r="CG28" i="11"/>
  <c r="CL28" i="11"/>
  <c r="CN28" i="11"/>
  <c r="CO28" i="11"/>
  <c r="CR28" i="11"/>
  <c r="AU30" i="11"/>
  <c r="AZ30" i="11"/>
  <c r="BJ30" i="11"/>
  <c r="BR30" i="11"/>
  <c r="BX30" i="11"/>
  <c r="CB30" i="11"/>
  <c r="CJ30" i="11"/>
  <c r="AS34" i="11"/>
  <c r="AT34" i="11"/>
  <c r="AU34" i="11"/>
  <c r="AY34" i="11"/>
  <c r="AZ34" i="11"/>
  <c r="BA34" i="11"/>
  <c r="BE34" i="11"/>
  <c r="BF34" i="11"/>
  <c r="BG34" i="11"/>
  <c r="BK34" i="11"/>
  <c r="BL34" i="11"/>
  <c r="BM34" i="11"/>
  <c r="BO34" i="11"/>
  <c r="BQ34" i="11"/>
  <c r="BR34" i="11"/>
  <c r="BS34" i="11"/>
  <c r="BU34" i="11"/>
  <c r="BV34" i="11"/>
  <c r="BW34" i="11"/>
  <c r="BX34" i="11"/>
  <c r="BY34" i="11"/>
  <c r="CC34" i="11"/>
  <c r="CD34" i="11"/>
  <c r="CE34" i="11"/>
  <c r="CI34" i="11"/>
  <c r="CJ34" i="11"/>
  <c r="CK34" i="11"/>
  <c r="CO34" i="11"/>
  <c r="CP34" i="11"/>
  <c r="CQ34" i="11"/>
  <c r="CS12" i="11"/>
  <c r="CS13" i="11" s="1"/>
  <c r="CT12" i="11"/>
  <c r="CU12" i="11"/>
  <c r="CV12" i="11"/>
  <c r="CW12" i="11"/>
  <c r="CW13" i="11" s="1"/>
  <c r="CW14" i="11" s="1"/>
  <c r="CX12" i="11"/>
  <c r="CX13" i="11" s="1"/>
  <c r="CY12" i="11"/>
  <c r="CY13" i="11" s="1"/>
  <c r="CZ12" i="11"/>
  <c r="CZ13" i="11" s="1"/>
  <c r="DA12" i="11"/>
  <c r="DB12" i="11"/>
  <c r="DC12" i="11"/>
  <c r="DC13" i="11" s="1"/>
  <c r="DC14" i="11" s="1"/>
  <c r="DD12" i="11"/>
  <c r="DD13" i="11" s="1"/>
  <c r="DE12" i="11"/>
  <c r="DE13" i="11" s="1"/>
  <c r="DE14" i="11" s="1"/>
  <c r="DF12" i="11"/>
  <c r="DG12" i="11"/>
  <c r="DH12" i="11"/>
  <c r="DI12" i="11"/>
  <c r="DI13" i="11" s="1"/>
  <c r="DI14" i="11" s="1"/>
  <c r="DJ12" i="11"/>
  <c r="DJ13" i="11" s="1"/>
  <c r="DK12" i="11"/>
  <c r="DK13" i="11" s="1"/>
  <c r="DL12" i="11"/>
  <c r="DM12" i="11"/>
  <c r="DN12" i="11"/>
  <c r="DO12" i="11"/>
  <c r="DO13" i="11" s="1"/>
  <c r="DO14" i="11" s="1"/>
  <c r="DP12" i="11"/>
  <c r="DP13" i="11" s="1"/>
  <c r="DQ12" i="11"/>
  <c r="DQ13" i="11" s="1"/>
  <c r="DQ14" i="11" s="1"/>
  <c r="DR12" i="11"/>
  <c r="DS12" i="11"/>
  <c r="DT12" i="11"/>
  <c r="DU12" i="11"/>
  <c r="DU13" i="11" s="1"/>
  <c r="DV12" i="11"/>
  <c r="DV13" i="11" s="1"/>
  <c r="DW12" i="11"/>
  <c r="DW13" i="11" s="1"/>
  <c r="DX12" i="11"/>
  <c r="DY12" i="11"/>
  <c r="DZ12" i="11"/>
  <c r="EA12" i="11"/>
  <c r="EA13" i="11" s="1"/>
  <c r="EA14" i="11" s="1"/>
  <c r="EB12" i="11"/>
  <c r="EB13" i="11" s="1"/>
  <c r="CT13" i="11"/>
  <c r="CT16" i="11" s="1"/>
  <c r="CT27" i="11" s="1"/>
  <c r="CU13" i="11"/>
  <c r="CU14" i="11" s="1"/>
  <c r="CV13" i="11"/>
  <c r="CV14" i="11" s="1"/>
  <c r="CV25" i="11" s="1"/>
  <c r="DA13" i="11"/>
  <c r="DA14" i="11" s="1"/>
  <c r="DB13" i="11"/>
  <c r="DB14" i="11" s="1"/>
  <c r="DF13" i="11"/>
  <c r="DF16" i="11" s="1"/>
  <c r="DF27" i="11" s="1"/>
  <c r="DG13" i="11"/>
  <c r="DH13" i="11"/>
  <c r="DH14" i="11" s="1"/>
  <c r="DH25" i="11" s="1"/>
  <c r="DL13" i="11"/>
  <c r="DM13" i="11"/>
  <c r="DN13" i="11"/>
  <c r="DN14" i="11" s="1"/>
  <c r="DR13" i="11"/>
  <c r="DR14" i="11" s="1"/>
  <c r="DS13" i="11"/>
  <c r="DS14" i="11" s="1"/>
  <c r="DT13" i="11"/>
  <c r="DX13" i="11"/>
  <c r="DX14" i="11" s="1"/>
  <c r="DY13" i="11"/>
  <c r="DZ13" i="11"/>
  <c r="DZ14" i="11" s="1"/>
  <c r="DZ25" i="11" s="1"/>
  <c r="CS14" i="11"/>
  <c r="CX14" i="11"/>
  <c r="CY14" i="11"/>
  <c r="DD14" i="11"/>
  <c r="DG14" i="11"/>
  <c r="DJ14" i="11"/>
  <c r="DK14" i="11"/>
  <c r="DL14" i="11"/>
  <c r="DM14" i="11"/>
  <c r="DP14" i="11"/>
  <c r="DT14" i="11"/>
  <c r="DV14" i="11"/>
  <c r="DW14" i="11"/>
  <c r="DY14" i="11"/>
  <c r="EB14" i="11"/>
  <c r="CS15" i="11"/>
  <c r="CT15" i="11"/>
  <c r="CU15" i="11"/>
  <c r="CU19" i="11" s="1"/>
  <c r="CV15" i="11"/>
  <c r="CW15" i="11"/>
  <c r="CW19" i="11" s="1"/>
  <c r="CX15" i="11"/>
  <c r="CY15" i="11"/>
  <c r="CY19" i="11" s="1"/>
  <c r="CZ15" i="11"/>
  <c r="DA15" i="11"/>
  <c r="DB15" i="11"/>
  <c r="DC15" i="11"/>
  <c r="DC19" i="11" s="1"/>
  <c r="DD15" i="11"/>
  <c r="DE15" i="11"/>
  <c r="DF15" i="11"/>
  <c r="DG15" i="11"/>
  <c r="DH15" i="11"/>
  <c r="DI15" i="11"/>
  <c r="DI19" i="11" s="1"/>
  <c r="DJ15" i="11"/>
  <c r="DK15" i="11"/>
  <c r="DK19" i="11" s="1"/>
  <c r="DL15" i="11"/>
  <c r="DM15" i="11"/>
  <c r="DN15" i="11"/>
  <c r="DO15" i="11"/>
  <c r="DO19" i="11" s="1"/>
  <c r="DP15" i="11"/>
  <c r="DQ15" i="11"/>
  <c r="DR15" i="11"/>
  <c r="DS15" i="11"/>
  <c r="DS19" i="11" s="1"/>
  <c r="DT15" i="11"/>
  <c r="DU15" i="11"/>
  <c r="DU19" i="11" s="1"/>
  <c r="DV15" i="11"/>
  <c r="DW15" i="11"/>
  <c r="DX15" i="11"/>
  <c r="DY15" i="11"/>
  <c r="DZ15" i="11"/>
  <c r="EA15" i="11"/>
  <c r="EA19" i="11" s="1"/>
  <c r="EB15" i="11"/>
  <c r="EB19" i="11" s="1"/>
  <c r="CS16" i="11"/>
  <c r="CU16" i="11"/>
  <c r="CV16" i="11"/>
  <c r="CV27" i="11" s="1"/>
  <c r="CW16" i="11"/>
  <c r="CX16" i="11"/>
  <c r="CY16" i="11"/>
  <c r="DA16" i="11"/>
  <c r="DB16" i="11"/>
  <c r="DB27" i="11" s="1"/>
  <c r="DC16" i="11"/>
  <c r="DD16" i="11"/>
  <c r="DD27" i="11" s="1"/>
  <c r="DE16" i="11"/>
  <c r="DG16" i="11"/>
  <c r="DH16" i="11"/>
  <c r="DH27" i="11" s="1"/>
  <c r="DI16" i="11"/>
  <c r="DJ16" i="11"/>
  <c r="DJ27" i="11" s="1"/>
  <c r="DK16" i="11"/>
  <c r="DL16" i="11"/>
  <c r="DM16" i="11"/>
  <c r="DN16" i="11"/>
  <c r="DN27" i="11" s="1"/>
  <c r="DO16" i="11"/>
  <c r="DP16" i="11"/>
  <c r="DP27" i="11" s="1"/>
  <c r="DQ16" i="11"/>
  <c r="DS16" i="11"/>
  <c r="DT16" i="11"/>
  <c r="DT27" i="11" s="1"/>
  <c r="DV16" i="11"/>
  <c r="DW16" i="11"/>
  <c r="DW27" i="11" s="1"/>
  <c r="DX16" i="11"/>
  <c r="DY16" i="11"/>
  <c r="EA16" i="11"/>
  <c r="EB16" i="11"/>
  <c r="CS17" i="11"/>
  <c r="CT17" i="11"/>
  <c r="CU17" i="11"/>
  <c r="CV17" i="11"/>
  <c r="CW17" i="11"/>
  <c r="CX17" i="11"/>
  <c r="CX28" i="11" s="1"/>
  <c r="CY17" i="11"/>
  <c r="CZ17" i="11"/>
  <c r="DA17" i="11"/>
  <c r="DB17" i="11"/>
  <c r="DC17" i="11"/>
  <c r="DD17" i="11"/>
  <c r="DD18" i="11" s="1"/>
  <c r="DE17" i="11"/>
  <c r="DE18" i="11" s="1"/>
  <c r="DE29" i="11" s="1"/>
  <c r="DF17" i="11"/>
  <c r="DG17" i="11"/>
  <c r="DG18" i="11" s="1"/>
  <c r="DG29" i="11" s="1"/>
  <c r="DH17" i="11"/>
  <c r="DI17" i="11"/>
  <c r="DJ17" i="11"/>
  <c r="DJ28" i="11" s="1"/>
  <c r="DK17" i="11"/>
  <c r="DL17" i="11"/>
  <c r="DL18" i="11" s="1"/>
  <c r="DM17" i="11"/>
  <c r="DN17" i="11"/>
  <c r="DO17" i="11"/>
  <c r="DP17" i="11"/>
  <c r="DP18" i="11" s="1"/>
  <c r="DQ17" i="11"/>
  <c r="DR17" i="11"/>
  <c r="DS17" i="11"/>
  <c r="DT17" i="11"/>
  <c r="DU17" i="11"/>
  <c r="DV17" i="11"/>
  <c r="DV28" i="11" s="1"/>
  <c r="DW17" i="11"/>
  <c r="DX17" i="11"/>
  <c r="DY17" i="11"/>
  <c r="DZ17" i="11"/>
  <c r="EA17" i="11"/>
  <c r="EB17" i="11"/>
  <c r="EB18" i="11" s="1"/>
  <c r="EB29" i="11" s="1"/>
  <c r="CS18" i="11"/>
  <c r="CV18" i="11"/>
  <c r="CY18" i="11"/>
  <c r="CY20" i="11" s="1"/>
  <c r="CY31" i="11" s="1"/>
  <c r="DJ18" i="11"/>
  <c r="DK18" i="11"/>
  <c r="DK20" i="11" s="1"/>
  <c r="DK31" i="11" s="1"/>
  <c r="DT18" i="11"/>
  <c r="CS19" i="11"/>
  <c r="CT19" i="11"/>
  <c r="CV19" i="11"/>
  <c r="CX19" i="11"/>
  <c r="CZ19" i="11"/>
  <c r="CZ30" i="11" s="1"/>
  <c r="DA19" i="11"/>
  <c r="DA21" i="11" s="1"/>
  <c r="DB19" i="11"/>
  <c r="DD19" i="11"/>
  <c r="DE19" i="11"/>
  <c r="DF19" i="11"/>
  <c r="DG19" i="11"/>
  <c r="DH19" i="11"/>
  <c r="DJ19" i="11"/>
  <c r="DJ21" i="11" s="1"/>
  <c r="DL19" i="11"/>
  <c r="DM19" i="11"/>
  <c r="DM21" i="11" s="1"/>
  <c r="DN19" i="11"/>
  <c r="DP19" i="11"/>
  <c r="DP30" i="11" s="1"/>
  <c r="DQ19" i="11"/>
  <c r="DR19" i="11"/>
  <c r="DT19" i="11"/>
  <c r="DV19" i="11"/>
  <c r="DW19" i="11"/>
  <c r="DX19" i="11"/>
  <c r="DY19" i="11"/>
  <c r="DZ19" i="11"/>
  <c r="CV21" i="11"/>
  <c r="CV22" i="11" s="1"/>
  <c r="CV33" i="11" s="1"/>
  <c r="CX21" i="11"/>
  <c r="CX22" i="11" s="1"/>
  <c r="CX33" i="11" s="1"/>
  <c r="CY21" i="11"/>
  <c r="CY22" i="11" s="1"/>
  <c r="CY33" i="11" s="1"/>
  <c r="DC21" i="11"/>
  <c r="DC32" i="11" s="1"/>
  <c r="DI21" i="11"/>
  <c r="DK21" i="11"/>
  <c r="DK22" i="11" s="1"/>
  <c r="DK33" i="11" s="1"/>
  <c r="DQ21" i="11"/>
  <c r="DQ22" i="11" s="1"/>
  <c r="DQ33" i="11" s="1"/>
  <c r="DT21" i="11"/>
  <c r="DT22" i="11" s="1"/>
  <c r="DT33" i="11" s="1"/>
  <c r="DU21" i="11"/>
  <c r="DY21" i="11"/>
  <c r="EA21" i="11"/>
  <c r="EA22" i="11" s="1"/>
  <c r="DA22" i="11"/>
  <c r="DI22" i="11"/>
  <c r="DY22" i="11"/>
  <c r="DY33" i="11" s="1"/>
  <c r="CS23" i="11"/>
  <c r="CT23" i="11"/>
  <c r="CU23" i="11"/>
  <c r="CV23" i="11"/>
  <c r="CV34" i="11" s="1"/>
  <c r="CW23" i="11"/>
  <c r="CX23" i="11"/>
  <c r="CY23" i="11"/>
  <c r="CZ23" i="11"/>
  <c r="DA23" i="11"/>
  <c r="DB23" i="11"/>
  <c r="DB34" i="11" s="1"/>
  <c r="DC23" i="11"/>
  <c r="DD23" i="11"/>
  <c r="DE23" i="11"/>
  <c r="DF23" i="11"/>
  <c r="DG23" i="11"/>
  <c r="DH23" i="11"/>
  <c r="DH34" i="11" s="1"/>
  <c r="DI23" i="11"/>
  <c r="DJ23" i="11"/>
  <c r="DK23" i="11"/>
  <c r="DL23" i="11"/>
  <c r="DM23" i="11"/>
  <c r="DN23" i="11"/>
  <c r="DN34" i="11" s="1"/>
  <c r="DO23" i="11"/>
  <c r="DP23" i="11"/>
  <c r="DQ23" i="11"/>
  <c r="DR23" i="11"/>
  <c r="DS23" i="11"/>
  <c r="DT23" i="11"/>
  <c r="DT34" i="11" s="1"/>
  <c r="DU23" i="11"/>
  <c r="DV23" i="11"/>
  <c r="DW23" i="11"/>
  <c r="DX23" i="11"/>
  <c r="DY23" i="11"/>
  <c r="DZ23" i="11"/>
  <c r="DZ34" i="11" s="1"/>
  <c r="EA23" i="11"/>
  <c r="EB23" i="11"/>
  <c r="CS25" i="11"/>
  <c r="CU25" i="11"/>
  <c r="CW25" i="11"/>
  <c r="CX25" i="11"/>
  <c r="CY25" i="11"/>
  <c r="DC25" i="11"/>
  <c r="DD25" i="11"/>
  <c r="DE25" i="11"/>
  <c r="DG25" i="11"/>
  <c r="DI25" i="11"/>
  <c r="DJ25" i="11"/>
  <c r="DK25" i="11"/>
  <c r="DL25" i="11"/>
  <c r="DM25" i="11"/>
  <c r="DO25" i="11"/>
  <c r="DP25" i="11"/>
  <c r="DS25" i="11"/>
  <c r="DT25" i="11"/>
  <c r="DV25" i="11"/>
  <c r="DW25" i="11"/>
  <c r="EA25" i="11"/>
  <c r="EB25" i="11"/>
  <c r="CS26" i="11"/>
  <c r="CT26" i="11"/>
  <c r="CU26" i="11"/>
  <c r="CV26" i="11"/>
  <c r="CW26" i="11"/>
  <c r="CX26" i="11"/>
  <c r="CY26" i="11"/>
  <c r="CZ26" i="11"/>
  <c r="DA26" i="11"/>
  <c r="DB26" i="11"/>
  <c r="DC26" i="11"/>
  <c r="DD26" i="11"/>
  <c r="DE26" i="11"/>
  <c r="DF26" i="11"/>
  <c r="DG26" i="11"/>
  <c r="DH26" i="11"/>
  <c r="DI26" i="11"/>
  <c r="DJ26" i="11"/>
  <c r="DK26" i="11"/>
  <c r="DL26" i="11"/>
  <c r="DM26" i="11"/>
  <c r="DN26" i="11"/>
  <c r="DO26" i="11"/>
  <c r="DP26" i="11"/>
  <c r="DQ26" i="11"/>
  <c r="DR26" i="11"/>
  <c r="DS26" i="11"/>
  <c r="DT26" i="11"/>
  <c r="DU26" i="11"/>
  <c r="DV26" i="11"/>
  <c r="DW26" i="11"/>
  <c r="DX26" i="11"/>
  <c r="DY26" i="11"/>
  <c r="DZ26" i="11"/>
  <c r="EA26" i="11"/>
  <c r="EB26" i="11"/>
  <c r="CS27" i="11"/>
  <c r="CU27" i="11"/>
  <c r="CW27" i="11"/>
  <c r="CX27" i="11"/>
  <c r="CY27" i="11"/>
  <c r="DA27" i="11"/>
  <c r="DC27" i="11"/>
  <c r="DE27" i="11"/>
  <c r="DG27" i="11"/>
  <c r="DI27" i="11"/>
  <c r="DK27" i="11"/>
  <c r="DL27" i="11"/>
  <c r="DM27" i="11"/>
  <c r="DO27" i="11"/>
  <c r="DQ27" i="11"/>
  <c r="DS27" i="11"/>
  <c r="DV27" i="11"/>
  <c r="DX27" i="11"/>
  <c r="DY27" i="11"/>
  <c r="EA27" i="11"/>
  <c r="EB27" i="11"/>
  <c r="CS28" i="11"/>
  <c r="CT28" i="11"/>
  <c r="CU28" i="11"/>
  <c r="CV28" i="11"/>
  <c r="CW28" i="11"/>
  <c r="CY28" i="11"/>
  <c r="CZ28" i="11"/>
  <c r="DA28" i="11"/>
  <c r="DB28" i="11"/>
  <c r="DC28" i="11"/>
  <c r="DE28" i="11"/>
  <c r="DF28" i="11"/>
  <c r="DG28" i="11"/>
  <c r="DH28" i="11"/>
  <c r="DI28" i="11"/>
  <c r="DK28" i="11"/>
  <c r="DL28" i="11"/>
  <c r="DM28" i="11"/>
  <c r="DN28" i="11"/>
  <c r="DO28" i="11"/>
  <c r="DQ28" i="11"/>
  <c r="DR28" i="11"/>
  <c r="DS28" i="11"/>
  <c r="DT28" i="11"/>
  <c r="DU28" i="11"/>
  <c r="DW28" i="11"/>
  <c r="DX28" i="11"/>
  <c r="DY28" i="11"/>
  <c r="DZ28" i="11"/>
  <c r="EA28" i="11"/>
  <c r="CS29" i="11"/>
  <c r="CV29" i="11"/>
  <c r="CY29" i="11"/>
  <c r="DK29" i="11"/>
  <c r="DT29" i="11"/>
  <c r="CS30" i="11"/>
  <c r="CT30" i="11"/>
  <c r="CV30" i="11"/>
  <c r="CW30" i="11"/>
  <c r="CX30" i="11"/>
  <c r="CY30" i="11"/>
  <c r="DA30" i="11"/>
  <c r="DB30" i="11"/>
  <c r="DC30" i="11"/>
  <c r="DD30" i="11"/>
  <c r="DF30" i="11"/>
  <c r="DH30" i="11"/>
  <c r="DI30" i="11"/>
  <c r="DJ30" i="11"/>
  <c r="DK30" i="11"/>
  <c r="DL30" i="11"/>
  <c r="DM30" i="11"/>
  <c r="DN30" i="11"/>
  <c r="DO30" i="11"/>
  <c r="DQ30" i="11"/>
  <c r="DR30" i="11"/>
  <c r="DT30" i="11"/>
  <c r="DU30" i="11"/>
  <c r="DV30" i="11"/>
  <c r="DX30" i="11"/>
  <c r="DY30" i="11"/>
  <c r="DZ30" i="11"/>
  <c r="EA30" i="11"/>
  <c r="EB30" i="11"/>
  <c r="CV32" i="11"/>
  <c r="CY32" i="11"/>
  <c r="DA32" i="11"/>
  <c r="DI32" i="11"/>
  <c r="DK32" i="11"/>
  <c r="DQ32" i="11"/>
  <c r="DY32" i="11"/>
  <c r="EA32" i="11"/>
  <c r="DA33" i="11"/>
  <c r="DI33" i="11"/>
  <c r="EA33" i="11"/>
  <c r="CS34" i="11"/>
  <c r="CT34" i="11"/>
  <c r="CU34" i="11"/>
  <c r="CW34" i="11"/>
  <c r="CX34" i="11"/>
  <c r="CY34" i="11"/>
  <c r="CZ34" i="11"/>
  <c r="DA34" i="11"/>
  <c r="DC34" i="11"/>
  <c r="DD34" i="11"/>
  <c r="DE34" i="11"/>
  <c r="DF34" i="11"/>
  <c r="DG34" i="11"/>
  <c r="DI34" i="11"/>
  <c r="DJ34" i="11"/>
  <c r="DK34" i="11"/>
  <c r="DL34" i="11"/>
  <c r="DM34" i="11"/>
  <c r="DO34" i="11"/>
  <c r="DP34" i="11"/>
  <c r="DQ34" i="11"/>
  <c r="DR34" i="11"/>
  <c r="DS34" i="11"/>
  <c r="DU34" i="11"/>
  <c r="DV34" i="11"/>
  <c r="DW34" i="11"/>
  <c r="DX34" i="11"/>
  <c r="DY34" i="11"/>
  <c r="EA34" i="11"/>
  <c r="EB34" i="11"/>
  <c r="DJ22" i="11" l="1"/>
  <c r="DJ33" i="11" s="1"/>
  <c r="DJ32" i="11"/>
  <c r="DB18" i="11"/>
  <c r="DB25" i="11"/>
  <c r="DZ21" i="11"/>
  <c r="DN21" i="11"/>
  <c r="DN32" i="11" s="1"/>
  <c r="DB21" i="11"/>
  <c r="DW18" i="11"/>
  <c r="DW29" i="11" s="1"/>
  <c r="CH19" i="11"/>
  <c r="CH30" i="11" s="1"/>
  <c r="DX21" i="11"/>
  <c r="DR21" i="11"/>
  <c r="DF21" i="11"/>
  <c r="DJ20" i="11"/>
  <c r="DJ31" i="11" s="1"/>
  <c r="DD20" i="11"/>
  <c r="DD31" i="11" s="1"/>
  <c r="DE20" i="11"/>
  <c r="DE31" i="11" s="1"/>
  <c r="DM18" i="11"/>
  <c r="DM20" i="11" s="1"/>
  <c r="DM31" i="11" s="1"/>
  <c r="DZ22" i="11"/>
  <c r="DZ33" i="11" s="1"/>
  <c r="DZ32" i="11"/>
  <c r="DB22" i="11"/>
  <c r="DB33" i="11" s="1"/>
  <c r="DB32" i="11"/>
  <c r="CZ14" i="11"/>
  <c r="CZ25" i="11" s="1"/>
  <c r="CZ16" i="11"/>
  <c r="CZ27" i="11" s="1"/>
  <c r="DS30" i="11"/>
  <c r="DS21" i="11"/>
  <c r="CU30" i="11"/>
  <c r="CU21" i="11"/>
  <c r="CU22" i="11" s="1"/>
  <c r="CU33" i="11" s="1"/>
  <c r="DQ18" i="11"/>
  <c r="DQ20" i="11" s="1"/>
  <c r="DQ31" i="11" s="1"/>
  <c r="DQ25" i="11"/>
  <c r="DA18" i="11"/>
  <c r="DA29" i="11" s="1"/>
  <c r="DA25" i="11"/>
  <c r="DM29" i="11"/>
  <c r="DX18" i="11"/>
  <c r="DX20" i="11" s="1"/>
  <c r="DX31" i="11" s="1"/>
  <c r="DX25" i="11"/>
  <c r="CE19" i="11"/>
  <c r="CE30" i="11" s="1"/>
  <c r="DT20" i="11"/>
  <c r="DT31" i="11" s="1"/>
  <c r="BL18" i="11"/>
  <c r="BL29" i="11" s="1"/>
  <c r="DY18" i="11"/>
  <c r="DY20" i="11" s="1"/>
  <c r="DY31" i="11" s="1"/>
  <c r="BV14" i="11"/>
  <c r="CV20" i="11"/>
  <c r="CV31" i="11" s="1"/>
  <c r="DR25" i="11"/>
  <c r="DR18" i="11"/>
  <c r="DP29" i="11"/>
  <c r="DP20" i="11"/>
  <c r="DP31" i="11" s="1"/>
  <c r="EB21" i="11"/>
  <c r="CX32" i="11"/>
  <c r="CX18" i="11"/>
  <c r="DO21" i="11"/>
  <c r="CW21" i="11"/>
  <c r="CW22" i="11" s="1"/>
  <c r="CW33" i="11" s="1"/>
  <c r="EB28" i="11"/>
  <c r="DP28" i="11"/>
  <c r="DD28" i="11"/>
  <c r="DD21" i="11"/>
  <c r="DF14" i="11"/>
  <c r="DP21" i="11"/>
  <c r="DZ18" i="11"/>
  <c r="DZ16" i="11"/>
  <c r="DZ27" i="11" s="1"/>
  <c r="CT14" i="11"/>
  <c r="CT25" i="11" s="1"/>
  <c r="DT32" i="11"/>
  <c r="DY29" i="11"/>
  <c r="DD29" i="11"/>
  <c r="DR16" i="11"/>
  <c r="DR27" i="11" s="1"/>
  <c r="DY25" i="11"/>
  <c r="DS18" i="11"/>
  <c r="DS29" i="11" s="1"/>
  <c r="CU18" i="11"/>
  <c r="CU29" i="11" s="1"/>
  <c r="BT22" i="12"/>
  <c r="BT33" i="12" s="1"/>
  <c r="BT32" i="12"/>
  <c r="BZ22" i="12"/>
  <c r="BZ33" i="12" s="1"/>
  <c r="BZ32" i="12"/>
  <c r="BN22" i="12"/>
  <c r="BN33" i="12" s="1"/>
  <c r="BN32" i="12"/>
  <c r="BB32" i="12"/>
  <c r="BH22" i="12"/>
  <c r="BH33" i="12" s="1"/>
  <c r="DM22" i="11"/>
  <c r="DM33" i="11" s="1"/>
  <c r="DM32" i="11"/>
  <c r="CW32" i="11"/>
  <c r="DU32" i="11"/>
  <c r="DU22" i="11"/>
  <c r="DU33" i="11" s="1"/>
  <c r="AZ16" i="11"/>
  <c r="AZ27" i="11" s="1"/>
  <c r="AZ14" i="11"/>
  <c r="AZ25" i="11" s="1"/>
  <c r="DW20" i="11"/>
  <c r="DW31" i="11" s="1"/>
  <c r="DW21" i="11"/>
  <c r="DW30" i="11"/>
  <c r="DG21" i="11"/>
  <c r="DG30" i="11"/>
  <c r="DU14" i="11"/>
  <c r="DU16" i="11"/>
  <c r="DU27" i="11" s="1"/>
  <c r="DL20" i="11"/>
  <c r="DL31" i="11" s="1"/>
  <c r="DL29" i="11"/>
  <c r="DB20" i="11"/>
  <c r="DB31" i="11" s="1"/>
  <c r="DB29" i="11"/>
  <c r="CU32" i="11"/>
  <c r="DE30" i="11"/>
  <c r="DJ29" i="11"/>
  <c r="DC22" i="11"/>
  <c r="DC33" i="11" s="1"/>
  <c r="DE21" i="11"/>
  <c r="CS21" i="11"/>
  <c r="CS20" i="11"/>
  <c r="CS31" i="11" s="1"/>
  <c r="DH21" i="11"/>
  <c r="DH18" i="11"/>
  <c r="DN18" i="11"/>
  <c r="DN25" i="11"/>
  <c r="DL21" i="11"/>
  <c r="CZ18" i="11"/>
  <c r="CZ21" i="11"/>
  <c r="CT21" i="11"/>
  <c r="CU20" i="11"/>
  <c r="CU31" i="11" s="1"/>
  <c r="CD19" i="11"/>
  <c r="CD30" i="11" s="1"/>
  <c r="CD26" i="11"/>
  <c r="AX26" i="11"/>
  <c r="AX19" i="11"/>
  <c r="AX30" i="11" s="1"/>
  <c r="EB20" i="11"/>
  <c r="EB31" i="11" s="1"/>
  <c r="DV21" i="11"/>
  <c r="DA20" i="11"/>
  <c r="DA31" i="11" s="1"/>
  <c r="EA18" i="11"/>
  <c r="DO18" i="11"/>
  <c r="DI18" i="11"/>
  <c r="DC18" i="11"/>
  <c r="CW18" i="11"/>
  <c r="CP19" i="11"/>
  <c r="CP30" i="11" s="1"/>
  <c r="CP26" i="11"/>
  <c r="BV26" i="11"/>
  <c r="BV19" i="11"/>
  <c r="BR25" i="11"/>
  <c r="BR18" i="11"/>
  <c r="BR29" i="11" s="1"/>
  <c r="BJ16" i="11"/>
  <c r="BJ27" i="11" s="1"/>
  <c r="BJ14" i="11"/>
  <c r="CQ13" i="11"/>
  <c r="CQ15" i="11"/>
  <c r="CK13" i="11"/>
  <c r="CK15" i="11"/>
  <c r="BY13" i="11"/>
  <c r="BY16" i="11" s="1"/>
  <c r="BY27" i="11" s="1"/>
  <c r="BY15" i="11"/>
  <c r="BS13" i="11"/>
  <c r="BS15" i="11"/>
  <c r="DV18" i="11"/>
  <c r="DG20" i="11"/>
  <c r="DG31" i="11" s="1"/>
  <c r="BP21" i="11"/>
  <c r="BP22" i="11" s="1"/>
  <c r="BP33" i="11" s="1"/>
  <c r="BP30" i="11"/>
  <c r="BX26" i="11"/>
  <c r="BL19" i="11"/>
  <c r="BL30" i="11" s="1"/>
  <c r="BL26" i="11"/>
  <c r="BX16" i="11"/>
  <c r="BX27" i="11" s="1"/>
  <c r="BX14" i="11"/>
  <c r="BX25" i="11" s="1"/>
  <c r="CM15" i="11"/>
  <c r="CM13" i="11"/>
  <c r="CM14" i="11" s="1"/>
  <c r="CG15" i="11"/>
  <c r="CG26" i="11" s="1"/>
  <c r="CG13" i="11"/>
  <c r="CG14" i="11" s="1"/>
  <c r="CA26" i="11"/>
  <c r="CA19" i="11"/>
  <c r="BU15" i="11"/>
  <c r="BU13" i="11"/>
  <c r="BU14" i="11" s="1"/>
  <c r="BO15" i="11"/>
  <c r="BO13" i="11"/>
  <c r="BC15" i="11"/>
  <c r="BC13" i="11"/>
  <c r="AW15" i="11"/>
  <c r="AW26" i="11" s="1"/>
  <c r="AW13" i="11"/>
  <c r="AW16" i="11" s="1"/>
  <c r="AW27" i="11" s="1"/>
  <c r="CN26" i="11"/>
  <c r="CN19" i="11"/>
  <c r="CN30" i="11" s="1"/>
  <c r="AR21" i="11"/>
  <c r="AR22" i="11" s="1"/>
  <c r="AR33" i="11" s="1"/>
  <c r="AR30" i="11"/>
  <c r="BF26" i="11"/>
  <c r="BA15" i="11"/>
  <c r="CE21" i="11"/>
  <c r="BM21" i="11"/>
  <c r="BM22" i="11" s="1"/>
  <c r="BM33" i="11" s="1"/>
  <c r="AU21" i="11"/>
  <c r="AU22" i="11" s="1"/>
  <c r="AU33" i="11" s="1"/>
  <c r="BJ21" i="11"/>
  <c r="BG15" i="11"/>
  <c r="CI18" i="11"/>
  <c r="CI29" i="11" s="1"/>
  <c r="CI25" i="11"/>
  <c r="AY18" i="11"/>
  <c r="AY29" i="11" s="1"/>
  <c r="AY25" i="11"/>
  <c r="CP18" i="11"/>
  <c r="CP29" i="11" s="1"/>
  <c r="CP25" i="11"/>
  <c r="BF18" i="11"/>
  <c r="BF29" i="11" s="1"/>
  <c r="BF25" i="11"/>
  <c r="CD18" i="11"/>
  <c r="CD29" i="11" s="1"/>
  <c r="CD25" i="11"/>
  <c r="AT18" i="11"/>
  <c r="AT29" i="11" s="1"/>
  <c r="AT25" i="11"/>
  <c r="CC18" i="11"/>
  <c r="CC29" i="11" s="1"/>
  <c r="CC25" i="11"/>
  <c r="BK18" i="11"/>
  <c r="BK29" i="11" s="1"/>
  <c r="BK25" i="11"/>
  <c r="AS18" i="11"/>
  <c r="AS29" i="11" s="1"/>
  <c r="AS25" i="11"/>
  <c r="CJ21" i="11"/>
  <c r="CN21" i="11"/>
  <c r="CN22" i="11" s="1"/>
  <c r="CN33" i="11" s="1"/>
  <c r="CA21" i="11"/>
  <c r="CA22" i="11" s="1"/>
  <c r="CA33" i="11" s="1"/>
  <c r="CO18" i="11"/>
  <c r="CO29" i="11" s="1"/>
  <c r="BQ14" i="11"/>
  <c r="BE18" i="11"/>
  <c r="BE29" i="11" s="1"/>
  <c r="CI16" i="11"/>
  <c r="CI27" i="11" s="1"/>
  <c r="AY16" i="11"/>
  <c r="AY27" i="11" s="1"/>
  <c r="CD20" i="11"/>
  <c r="CD31" i="11" s="1"/>
  <c r="BL20" i="11"/>
  <c r="BL31" i="11" s="1"/>
  <c r="BF21" i="11"/>
  <c r="BF32" i="11" s="1"/>
  <c r="CH21" i="11"/>
  <c r="BD21" i="11"/>
  <c r="BD22" i="11" s="1"/>
  <c r="BD33" i="11" s="1"/>
  <c r="CD16" i="11"/>
  <c r="CD27" i="11" s="1"/>
  <c r="AT16" i="11"/>
  <c r="AT27" i="11" s="1"/>
  <c r="BW18" i="11"/>
  <c r="BW29" i="11" s="1"/>
  <c r="AZ28" i="11"/>
  <c r="AZ21" i="11"/>
  <c r="CJ18" i="11"/>
  <c r="CJ29" i="11" s="1"/>
  <c r="CH14" i="11"/>
  <c r="CH18" i="11" s="1"/>
  <c r="AX14" i="11"/>
  <c r="AX25" i="11" s="1"/>
  <c r="BR32" i="11"/>
  <c r="CP28" i="11"/>
  <c r="CB21" i="11"/>
  <c r="CB22" i="11" s="1"/>
  <c r="CB33" i="11" s="1"/>
  <c r="CP16" i="11"/>
  <c r="CP27" i="11" s="1"/>
  <c r="BF16" i="11"/>
  <c r="BF27" i="11" s="1"/>
  <c r="BI21" i="11"/>
  <c r="BI30" i="11"/>
  <c r="BX22" i="11"/>
  <c r="BX33" i="11" s="1"/>
  <c r="CO19" i="11"/>
  <c r="CO26" i="11"/>
  <c r="BW19" i="11"/>
  <c r="BW26" i="11"/>
  <c r="BE19" i="11"/>
  <c r="BE26" i="11"/>
  <c r="CN18" i="11"/>
  <c r="CN25" i="11"/>
  <c r="CB18" i="11"/>
  <c r="CB25" i="11"/>
  <c r="BP18" i="11"/>
  <c r="BP25" i="11"/>
  <c r="BD18" i="11"/>
  <c r="BD25" i="11"/>
  <c r="AR18" i="11"/>
  <c r="AR25" i="11"/>
  <c r="CA16" i="11"/>
  <c r="CA27" i="11" s="1"/>
  <c r="CA14" i="11"/>
  <c r="BI16" i="11"/>
  <c r="BI27" i="11" s="1"/>
  <c r="BI14" i="11"/>
  <c r="CR15" i="11"/>
  <c r="CR13" i="11"/>
  <c r="CL15" i="11"/>
  <c r="CL13" i="11"/>
  <c r="CF15" i="11"/>
  <c r="CF13" i="11"/>
  <c r="BZ15" i="11"/>
  <c r="BZ13" i="11"/>
  <c r="BT15" i="11"/>
  <c r="BT13" i="11"/>
  <c r="BN15" i="11"/>
  <c r="BN13" i="11"/>
  <c r="BH15" i="11"/>
  <c r="BH13" i="11"/>
  <c r="BB15" i="11"/>
  <c r="BB13" i="11"/>
  <c r="AV15" i="11"/>
  <c r="AV13" i="11"/>
  <c r="BI26" i="11"/>
  <c r="CQ14" i="11"/>
  <c r="CQ16" i="11"/>
  <c r="CQ27" i="11" s="1"/>
  <c r="CK14" i="11"/>
  <c r="CK16" i="11"/>
  <c r="CK27" i="11" s="1"/>
  <c r="CE14" i="11"/>
  <c r="CE16" i="11"/>
  <c r="CE27" i="11" s="1"/>
  <c r="BS14" i="11"/>
  <c r="BS16" i="11"/>
  <c r="BS27" i="11" s="1"/>
  <c r="BM14" i="11"/>
  <c r="BM16" i="11"/>
  <c r="BM27" i="11" s="1"/>
  <c r="BG14" i="11"/>
  <c r="BG16" i="11"/>
  <c r="BG27" i="11" s="1"/>
  <c r="BA14" i="11"/>
  <c r="BA16" i="11"/>
  <c r="BA27" i="11" s="1"/>
  <c r="AU14" i="11"/>
  <c r="AU16" i="11"/>
  <c r="AU27" i="11" s="1"/>
  <c r="CA30" i="11"/>
  <c r="CQ28" i="11"/>
  <c r="CK28" i="11"/>
  <c r="CE28" i="11"/>
  <c r="BY28" i="11"/>
  <c r="BS28" i="11"/>
  <c r="BM28" i="11"/>
  <c r="BG28" i="11"/>
  <c r="BA28" i="11"/>
  <c r="AU28" i="11"/>
  <c r="CG19" i="11"/>
  <c r="AW19" i="11"/>
  <c r="CC19" i="11"/>
  <c r="CC26" i="11"/>
  <c r="BK19" i="11"/>
  <c r="BK26" i="11"/>
  <c r="AS19" i="11"/>
  <c r="AS20" i="11" s="1"/>
  <c r="AS31" i="11" s="1"/>
  <c r="AS26" i="11"/>
  <c r="CG16" i="11"/>
  <c r="CG27" i="11" s="1"/>
  <c r="BO16" i="11"/>
  <c r="BO27" i="11" s="1"/>
  <c r="BO14" i="11"/>
  <c r="AR32" i="11"/>
  <c r="CD21" i="11"/>
  <c r="BL21" i="11"/>
  <c r="AT21" i="11"/>
  <c r="BV18" i="11"/>
  <c r="BV25" i="11"/>
  <c r="BJ18" i="11"/>
  <c r="BJ25" i="11"/>
  <c r="CI19" i="11"/>
  <c r="CI26" i="11"/>
  <c r="BQ19" i="11"/>
  <c r="BQ26" i="11"/>
  <c r="AY19" i="11"/>
  <c r="AY20" i="11" s="1"/>
  <c r="AY31" i="11" s="1"/>
  <c r="AY26" i="11"/>
  <c r="BC16" i="11"/>
  <c r="BC27" i="11" s="1"/>
  <c r="BC14" i="11"/>
  <c r="DF22" i="11" l="1"/>
  <c r="DF33" i="11" s="1"/>
  <c r="DF32" i="11"/>
  <c r="DR22" i="11"/>
  <c r="DR33" i="11" s="1"/>
  <c r="DR32" i="11"/>
  <c r="DX22" i="11"/>
  <c r="DX33" i="11" s="1"/>
  <c r="DX32" i="11"/>
  <c r="AU32" i="11"/>
  <c r="DX29" i="11"/>
  <c r="DQ29" i="11"/>
  <c r="DN22" i="11"/>
  <c r="DN33" i="11" s="1"/>
  <c r="AZ18" i="11"/>
  <c r="AZ29" i="11" s="1"/>
  <c r="DS22" i="11"/>
  <c r="DS33" i="11" s="1"/>
  <c r="DS32" i="11"/>
  <c r="DS20" i="11"/>
  <c r="DS31" i="11" s="1"/>
  <c r="CT18" i="11"/>
  <c r="CT20" i="11"/>
  <c r="CT31" i="11" s="1"/>
  <c r="CT29" i="11"/>
  <c r="DZ20" i="11"/>
  <c r="DZ31" i="11" s="1"/>
  <c r="DZ29" i="11"/>
  <c r="EB32" i="11"/>
  <c r="EB22" i="11"/>
  <c r="EB33" i="11" s="1"/>
  <c r="DP22" i="11"/>
  <c r="DP33" i="11" s="1"/>
  <c r="DP32" i="11"/>
  <c r="DF25" i="11"/>
  <c r="DF18" i="11"/>
  <c r="DO22" i="11"/>
  <c r="DO33" i="11" s="1"/>
  <c r="DO32" i="11"/>
  <c r="DR20" i="11"/>
  <c r="DR31" i="11" s="1"/>
  <c r="DR29" i="11"/>
  <c r="DD22" i="11"/>
  <c r="DD33" i="11" s="1"/>
  <c r="DD32" i="11"/>
  <c r="CX20" i="11"/>
  <c r="CX31" i="11" s="1"/>
  <c r="CX29" i="11"/>
  <c r="DO29" i="11"/>
  <c r="DO20" i="11"/>
  <c r="DO31" i="11" s="1"/>
  <c r="DU18" i="11"/>
  <c r="DU25" i="11"/>
  <c r="AW14" i="11"/>
  <c r="AW18" i="11" s="1"/>
  <c r="BU16" i="11"/>
  <c r="BU27" i="11" s="1"/>
  <c r="CH25" i="11"/>
  <c r="BY14" i="11"/>
  <c r="BY18" i="11" s="1"/>
  <c r="CQ19" i="11"/>
  <c r="CQ26" i="11"/>
  <c r="BV21" i="11"/>
  <c r="BV30" i="11"/>
  <c r="AX18" i="11"/>
  <c r="AX20" i="11" s="1"/>
  <c r="AX31" i="11" s="1"/>
  <c r="BP32" i="11"/>
  <c r="BX18" i="11"/>
  <c r="BX29" i="11" s="1"/>
  <c r="BM32" i="11"/>
  <c r="DC29" i="11"/>
  <c r="DC20" i="11"/>
  <c r="DC31" i="11" s="1"/>
  <c r="CZ20" i="11"/>
  <c r="CZ31" i="11" s="1"/>
  <c r="CZ29" i="11"/>
  <c r="CM16" i="11"/>
  <c r="CM27" i="11" s="1"/>
  <c r="CB32" i="11"/>
  <c r="AT20" i="11"/>
  <c r="AT31" i="11" s="1"/>
  <c r="AX21" i="11"/>
  <c r="AX32" i="11" s="1"/>
  <c r="BG26" i="11"/>
  <c r="BG19" i="11"/>
  <c r="BO26" i="11"/>
  <c r="BO19" i="11"/>
  <c r="BY19" i="11"/>
  <c r="BY26" i="11"/>
  <c r="DI29" i="11"/>
  <c r="DI20" i="11"/>
  <c r="DI31" i="11" s="1"/>
  <c r="DL22" i="11"/>
  <c r="DL33" i="11" s="1"/>
  <c r="DL32" i="11"/>
  <c r="DE22" i="11"/>
  <c r="DE33" i="11" s="1"/>
  <c r="DE32" i="11"/>
  <c r="DG22" i="11"/>
  <c r="DG33" i="11" s="1"/>
  <c r="DG32" i="11"/>
  <c r="CP21" i="11"/>
  <c r="BU19" i="11"/>
  <c r="BU26" i="11"/>
  <c r="CM19" i="11"/>
  <c r="CM26" i="11"/>
  <c r="DV20" i="11"/>
  <c r="DV31" i="11" s="1"/>
  <c r="DV29" i="11"/>
  <c r="CK19" i="11"/>
  <c r="CK26" i="11"/>
  <c r="EA29" i="11"/>
  <c r="EA20" i="11"/>
  <c r="EA31" i="11" s="1"/>
  <c r="DN20" i="11"/>
  <c r="DN31" i="11" s="1"/>
  <c r="DN29" i="11"/>
  <c r="DH20" i="11"/>
  <c r="DH31" i="11" s="1"/>
  <c r="DH29" i="11"/>
  <c r="BJ22" i="11"/>
  <c r="BJ33" i="11" s="1"/>
  <c r="BJ32" i="11"/>
  <c r="DV22" i="11"/>
  <c r="DV33" i="11" s="1"/>
  <c r="DV32" i="11"/>
  <c r="CT32" i="11"/>
  <c r="CT22" i="11"/>
  <c r="CT33" i="11" s="1"/>
  <c r="DH22" i="11"/>
  <c r="DH33" i="11" s="1"/>
  <c r="DH32" i="11"/>
  <c r="CS22" i="11"/>
  <c r="CS33" i="11" s="1"/>
  <c r="CS32" i="11"/>
  <c r="DW22" i="11"/>
  <c r="DW33" i="11" s="1"/>
  <c r="DW32" i="11"/>
  <c r="BD32" i="11"/>
  <c r="CZ22" i="11"/>
  <c r="CZ33" i="11" s="1"/>
  <c r="CZ32" i="11"/>
  <c r="BA19" i="11"/>
  <c r="BA26" i="11"/>
  <c r="CA32" i="11"/>
  <c r="AZ20" i="11"/>
  <c r="AZ31" i="11" s="1"/>
  <c r="BR20" i="11"/>
  <c r="BR31" i="11" s="1"/>
  <c r="CE22" i="11"/>
  <c r="CE33" i="11" s="1"/>
  <c r="CE32" i="11"/>
  <c r="BC19" i="11"/>
  <c r="BC26" i="11"/>
  <c r="BS26" i="11"/>
  <c r="BS19" i="11"/>
  <c r="CW29" i="11"/>
  <c r="CW20" i="11"/>
  <c r="CW31" i="11" s="1"/>
  <c r="CH22" i="11"/>
  <c r="CH33" i="11" s="1"/>
  <c r="CH32" i="11"/>
  <c r="BQ18" i="11"/>
  <c r="BQ29" i="11" s="1"/>
  <c r="BQ25" i="11"/>
  <c r="AX22" i="11"/>
  <c r="AX33" i="11" s="1"/>
  <c r="CN32" i="11"/>
  <c r="CJ20" i="11"/>
  <c r="CJ31" i="11" s="1"/>
  <c r="BF20" i="11"/>
  <c r="BF31" i="11" s="1"/>
  <c r="BQ20" i="11"/>
  <c r="BQ31" i="11" s="1"/>
  <c r="BF22" i="11"/>
  <c r="BF33" i="11" s="1"/>
  <c r="AZ22" i="11"/>
  <c r="AZ33" i="11" s="1"/>
  <c r="AZ32" i="11"/>
  <c r="CJ22" i="11"/>
  <c r="CJ33" i="11" s="1"/>
  <c r="CJ32" i="11"/>
  <c r="CP20" i="11"/>
  <c r="CP31" i="11" s="1"/>
  <c r="CQ18" i="11"/>
  <c r="CQ25" i="11"/>
  <c r="AV19" i="11"/>
  <c r="AV26" i="11"/>
  <c r="BN19" i="11"/>
  <c r="BN26" i="11"/>
  <c r="CF19" i="11"/>
  <c r="CF26" i="11"/>
  <c r="BD20" i="11"/>
  <c r="BD31" i="11" s="1"/>
  <c r="BD29" i="11"/>
  <c r="CN20" i="11"/>
  <c r="CN31" i="11" s="1"/>
  <c r="CN29" i="11"/>
  <c r="CO20" i="11"/>
  <c r="CO31" i="11" s="1"/>
  <c r="CO21" i="11"/>
  <c r="CO30" i="11"/>
  <c r="CG18" i="11"/>
  <c r="CG25" i="11"/>
  <c r="CA18" i="11"/>
  <c r="CA25" i="11"/>
  <c r="AT22" i="11"/>
  <c r="AT33" i="11" s="1"/>
  <c r="AT32" i="11"/>
  <c r="AW25" i="11"/>
  <c r="CC21" i="11"/>
  <c r="CC30" i="11"/>
  <c r="AU18" i="11"/>
  <c r="AU25" i="11"/>
  <c r="BM18" i="11"/>
  <c r="BM25" i="11"/>
  <c r="CE18" i="11"/>
  <c r="CE25" i="11"/>
  <c r="BB19" i="11"/>
  <c r="BB26" i="11"/>
  <c r="BT19" i="11"/>
  <c r="BT26" i="11"/>
  <c r="CL19" i="11"/>
  <c r="CL26" i="11"/>
  <c r="BP20" i="11"/>
  <c r="BP31" i="11" s="1"/>
  <c r="BP29" i="11"/>
  <c r="BE20" i="11"/>
  <c r="BE31" i="11" s="1"/>
  <c r="BE21" i="11"/>
  <c r="BE30" i="11"/>
  <c r="CH20" i="11"/>
  <c r="CH31" i="11" s="1"/>
  <c r="CH29" i="11"/>
  <c r="CL16" i="11"/>
  <c r="CL27" i="11" s="1"/>
  <c r="CL14" i="11"/>
  <c r="BI22" i="11"/>
  <c r="BI33" i="11" s="1"/>
  <c r="BI32" i="11"/>
  <c r="AY21" i="11"/>
  <c r="AY30" i="11"/>
  <c r="BJ20" i="11"/>
  <c r="BJ31" i="11" s="1"/>
  <c r="BJ29" i="11"/>
  <c r="BL22" i="11"/>
  <c r="BL33" i="11" s="1"/>
  <c r="BL32" i="11"/>
  <c r="AW21" i="11"/>
  <c r="AW30" i="11"/>
  <c r="BH16" i="11"/>
  <c r="BH27" i="11" s="1"/>
  <c r="BH14" i="11"/>
  <c r="BZ16" i="11"/>
  <c r="BZ27" i="11" s="1"/>
  <c r="BZ14" i="11"/>
  <c r="CR16" i="11"/>
  <c r="CR27" i="11" s="1"/>
  <c r="CR14" i="11"/>
  <c r="BK21" i="11"/>
  <c r="BK20" i="11"/>
  <c r="BK31" i="11" s="1"/>
  <c r="BK30" i="11"/>
  <c r="BT16" i="11"/>
  <c r="BT27" i="11" s="1"/>
  <c r="BT14" i="11"/>
  <c r="BC18" i="11"/>
  <c r="BC25" i="11"/>
  <c r="BU18" i="11"/>
  <c r="BU25" i="11"/>
  <c r="CD22" i="11"/>
  <c r="CD33" i="11" s="1"/>
  <c r="CD32" i="11"/>
  <c r="BO18" i="11"/>
  <c r="BO25" i="11"/>
  <c r="AS21" i="11"/>
  <c r="AS30" i="11"/>
  <c r="CG21" i="11"/>
  <c r="CG30" i="11"/>
  <c r="BA18" i="11"/>
  <c r="BA25" i="11"/>
  <c r="BS18" i="11"/>
  <c r="BS25" i="11"/>
  <c r="CK18" i="11"/>
  <c r="CK25" i="11"/>
  <c r="BH19" i="11"/>
  <c r="BH26" i="11"/>
  <c r="BZ19" i="11"/>
  <c r="BZ26" i="11"/>
  <c r="CR19" i="11"/>
  <c r="CR26" i="11"/>
  <c r="AR20" i="11"/>
  <c r="AR31" i="11" s="1"/>
  <c r="AR29" i="11"/>
  <c r="CB20" i="11"/>
  <c r="CB31" i="11" s="1"/>
  <c r="CB29" i="11"/>
  <c r="BW20" i="11"/>
  <c r="BW31" i="11" s="1"/>
  <c r="BW21" i="11"/>
  <c r="BW30" i="11"/>
  <c r="CM18" i="11"/>
  <c r="CM25" i="11"/>
  <c r="BG18" i="11"/>
  <c r="BG25" i="11"/>
  <c r="CI21" i="11"/>
  <c r="CI20" i="11"/>
  <c r="CI31" i="11" s="1"/>
  <c r="CI30" i="11"/>
  <c r="BB16" i="11"/>
  <c r="BB27" i="11" s="1"/>
  <c r="BB14" i="11"/>
  <c r="BQ21" i="11"/>
  <c r="BQ30" i="11"/>
  <c r="BV20" i="11"/>
  <c r="BV31" i="11" s="1"/>
  <c r="BV29" i="11"/>
  <c r="AV16" i="11"/>
  <c r="AV27" i="11" s="1"/>
  <c r="AV14" i="11"/>
  <c r="BN16" i="11"/>
  <c r="BN27" i="11" s="1"/>
  <c r="BN14" i="11"/>
  <c r="CF16" i="11"/>
  <c r="CF27" i="11" s="1"/>
  <c r="CF14" i="11"/>
  <c r="BI18" i="11"/>
  <c r="BI25" i="11"/>
  <c r="CC20" i="11"/>
  <c r="CC31" i="11" s="1"/>
  <c r="BX20" i="11" l="1"/>
  <c r="BX31" i="11" s="1"/>
  <c r="BY25" i="11"/>
  <c r="DF20" i="11"/>
  <c r="DF31" i="11" s="1"/>
  <c r="DF29" i="11"/>
  <c r="AX29" i="11"/>
  <c r="BS30" i="11"/>
  <c r="BS21" i="11"/>
  <c r="BU21" i="11"/>
  <c r="BU30" i="11"/>
  <c r="BV22" i="11"/>
  <c r="BV33" i="11" s="1"/>
  <c r="BV32" i="11"/>
  <c r="CP32" i="11"/>
  <c r="CP22" i="11"/>
  <c r="CP33" i="11" s="1"/>
  <c r="BO21" i="11"/>
  <c r="BO30" i="11"/>
  <c r="CQ30" i="11"/>
  <c r="CQ21" i="11"/>
  <c r="DU20" i="11"/>
  <c r="DU31" i="11" s="1"/>
  <c r="DU29" i="11"/>
  <c r="BC21" i="11"/>
  <c r="BC30" i="11"/>
  <c r="BG30" i="11"/>
  <c r="BG21" i="11"/>
  <c r="BA30" i="11"/>
  <c r="BA21" i="11"/>
  <c r="CK30" i="11"/>
  <c r="CK21" i="11"/>
  <c r="CM21" i="11"/>
  <c r="CM30" i="11"/>
  <c r="BY30" i="11"/>
  <c r="BY21" i="11"/>
  <c r="BQ22" i="11"/>
  <c r="BQ33" i="11" s="1"/>
  <c r="BQ32" i="11"/>
  <c r="CR30" i="11"/>
  <c r="CR21" i="11"/>
  <c r="CK20" i="11"/>
  <c r="CK31" i="11" s="1"/>
  <c r="CK29" i="11"/>
  <c r="CG22" i="11"/>
  <c r="CG33" i="11" s="1"/>
  <c r="CG32" i="11"/>
  <c r="CR25" i="11"/>
  <c r="CR18" i="11"/>
  <c r="BB30" i="11"/>
  <c r="BB21" i="11"/>
  <c r="AU20" i="11"/>
  <c r="AU31" i="11" s="1"/>
  <c r="AU29" i="11"/>
  <c r="CG20" i="11"/>
  <c r="CG31" i="11" s="1"/>
  <c r="CG29" i="11"/>
  <c r="BB25" i="11"/>
  <c r="BB18" i="11"/>
  <c r="BG20" i="11"/>
  <c r="BG31" i="11" s="1"/>
  <c r="BG29" i="11"/>
  <c r="AW22" i="11"/>
  <c r="AW33" i="11" s="1"/>
  <c r="AW32" i="11"/>
  <c r="AY22" i="11"/>
  <c r="AY33" i="11" s="1"/>
  <c r="AY32" i="11"/>
  <c r="AV30" i="11"/>
  <c r="AV21" i="11"/>
  <c r="AV18" i="11"/>
  <c r="AV25" i="11"/>
  <c r="BI20" i="11"/>
  <c r="BI31" i="11" s="1"/>
  <c r="BI29" i="11"/>
  <c r="BZ30" i="11"/>
  <c r="BZ21" i="11"/>
  <c r="BS20" i="11"/>
  <c r="BS31" i="11" s="1"/>
  <c r="BS29" i="11"/>
  <c r="AS22" i="11"/>
  <c r="AS33" i="11" s="1"/>
  <c r="AS32" i="11"/>
  <c r="BU20" i="11"/>
  <c r="BU31" i="11" s="1"/>
  <c r="BU29" i="11"/>
  <c r="BZ18" i="11"/>
  <c r="BZ25" i="11"/>
  <c r="CL30" i="11"/>
  <c r="CL21" i="11"/>
  <c r="CE20" i="11"/>
  <c r="CE31" i="11" s="1"/>
  <c r="CE29" i="11"/>
  <c r="CC22" i="11"/>
  <c r="CC33" i="11" s="1"/>
  <c r="CC32" i="11"/>
  <c r="CA20" i="11"/>
  <c r="CA31" i="11" s="1"/>
  <c r="CA29" i="11"/>
  <c r="CO22" i="11"/>
  <c r="CO33" i="11" s="1"/>
  <c r="CO32" i="11"/>
  <c r="CF18" i="11"/>
  <c r="CF25" i="11"/>
  <c r="CM20" i="11"/>
  <c r="CM31" i="11" s="1"/>
  <c r="CM29" i="11"/>
  <c r="BK22" i="11"/>
  <c r="BK33" i="11" s="1"/>
  <c r="BK32" i="11"/>
  <c r="BE22" i="11"/>
  <c r="BE33" i="11" s="1"/>
  <c r="BE32" i="11"/>
  <c r="CF30" i="11"/>
  <c r="CF21" i="11"/>
  <c r="CQ20" i="11"/>
  <c r="CQ31" i="11" s="1"/>
  <c r="CQ29" i="11"/>
  <c r="BH30" i="11"/>
  <c r="BH21" i="11"/>
  <c r="BA20" i="11"/>
  <c r="BA31" i="11" s="1"/>
  <c r="BA29" i="11"/>
  <c r="BO20" i="11"/>
  <c r="BO31" i="11" s="1"/>
  <c r="BO29" i="11"/>
  <c r="BC20" i="11"/>
  <c r="BC31" i="11" s="1"/>
  <c r="BC29" i="11"/>
  <c r="BH25" i="11"/>
  <c r="BH18" i="11"/>
  <c r="CL18" i="11"/>
  <c r="CL25" i="11"/>
  <c r="BT30" i="11"/>
  <c r="BT21" i="11"/>
  <c r="BM20" i="11"/>
  <c r="BM31" i="11" s="1"/>
  <c r="BM29" i="11"/>
  <c r="AW20" i="11"/>
  <c r="AW31" i="11" s="1"/>
  <c r="AW29" i="11"/>
  <c r="BN18" i="11"/>
  <c r="BN25" i="11"/>
  <c r="CI22" i="11"/>
  <c r="CI33" i="11" s="1"/>
  <c r="CI32" i="11"/>
  <c r="BW22" i="11"/>
  <c r="BW33" i="11" s="1"/>
  <c r="BW32" i="11"/>
  <c r="BT25" i="11"/>
  <c r="BT18" i="11"/>
  <c r="BN30" i="11"/>
  <c r="BN21" i="11"/>
  <c r="BY20" i="11"/>
  <c r="BY31" i="11" s="1"/>
  <c r="BY29" i="11"/>
  <c r="BY22" i="11" l="1"/>
  <c r="BY33" i="11" s="1"/>
  <c r="BY32" i="11"/>
  <c r="CK22" i="11"/>
  <c r="CK33" i="11" s="1"/>
  <c r="CK32" i="11"/>
  <c r="BG22" i="11"/>
  <c r="BG33" i="11" s="1"/>
  <c r="BG32" i="11"/>
  <c r="CQ32" i="11"/>
  <c r="CQ22" i="11"/>
  <c r="CQ33" i="11" s="1"/>
  <c r="BO22" i="11"/>
  <c r="BO33" i="11" s="1"/>
  <c r="BO32" i="11"/>
  <c r="BS22" i="11"/>
  <c r="BS33" i="11" s="1"/>
  <c r="BS32" i="11"/>
  <c r="BC22" i="11"/>
  <c r="BC33" i="11" s="1"/>
  <c r="BC32" i="11"/>
  <c r="BA22" i="11"/>
  <c r="BA33" i="11" s="1"/>
  <c r="BA32" i="11"/>
  <c r="BU22" i="11"/>
  <c r="BU33" i="11" s="1"/>
  <c r="BU32" i="11"/>
  <c r="CM22" i="11"/>
  <c r="CM33" i="11" s="1"/>
  <c r="CM32" i="11"/>
  <c r="BN22" i="11"/>
  <c r="BN33" i="11" s="1"/>
  <c r="BN32" i="11"/>
  <c r="BH20" i="11"/>
  <c r="BH31" i="11" s="1"/>
  <c r="BH29" i="11"/>
  <c r="CF22" i="11"/>
  <c r="CF33" i="11" s="1"/>
  <c r="CF32" i="11"/>
  <c r="CL22" i="11"/>
  <c r="CL33" i="11" s="1"/>
  <c r="CL32" i="11"/>
  <c r="BB20" i="11"/>
  <c r="BB31" i="11" s="1"/>
  <c r="BB29" i="11"/>
  <c r="BB22" i="11"/>
  <c r="BB33" i="11" s="1"/>
  <c r="BB32" i="11"/>
  <c r="BT20" i="11"/>
  <c r="BT31" i="11" s="1"/>
  <c r="BT29" i="11"/>
  <c r="BT22" i="11"/>
  <c r="BT33" i="11" s="1"/>
  <c r="BT32" i="11"/>
  <c r="BH22" i="11"/>
  <c r="BH33" i="11" s="1"/>
  <c r="BH32" i="11"/>
  <c r="CR20" i="11"/>
  <c r="CR31" i="11" s="1"/>
  <c r="CR29" i="11"/>
  <c r="CR22" i="11"/>
  <c r="CR33" i="11" s="1"/>
  <c r="CR32" i="11"/>
  <c r="BN20" i="11"/>
  <c r="BN31" i="11" s="1"/>
  <c r="BN29" i="11"/>
  <c r="CF20" i="11"/>
  <c r="CF31" i="11" s="1"/>
  <c r="CF29" i="11"/>
  <c r="BZ20" i="11"/>
  <c r="BZ31" i="11" s="1"/>
  <c r="BZ29" i="11"/>
  <c r="AV20" i="11"/>
  <c r="AV31" i="11" s="1"/>
  <c r="AV29" i="11"/>
  <c r="BZ22" i="11"/>
  <c r="BZ33" i="11" s="1"/>
  <c r="BZ32" i="11"/>
  <c r="AV22" i="11"/>
  <c r="AV33" i="11" s="1"/>
  <c r="AV32" i="11"/>
  <c r="CL20" i="11"/>
  <c r="CL31" i="11" s="1"/>
  <c r="CL29" i="11"/>
  <c r="BI12" i="9" l="1"/>
  <c r="BI13" i="9" s="1"/>
  <c r="BJ12" i="9"/>
  <c r="BJ15" i="9" s="1"/>
  <c r="BJ19" i="9" s="1"/>
  <c r="BK12" i="9"/>
  <c r="BL12" i="9"/>
  <c r="BL15" i="9" s="1"/>
  <c r="BM12" i="9"/>
  <c r="BM15" i="9" s="1"/>
  <c r="BN12" i="9"/>
  <c r="BN15" i="9" s="1"/>
  <c r="BN26" i="9" s="1"/>
  <c r="BO12" i="9"/>
  <c r="BO15" i="9" s="1"/>
  <c r="BO19" i="9" s="1"/>
  <c r="BO30" i="9" s="1"/>
  <c r="BP12" i="9"/>
  <c r="BP13" i="9" s="1"/>
  <c r="BQ12" i="9"/>
  <c r="BR12" i="9"/>
  <c r="BR15" i="9" s="1"/>
  <c r="BR19" i="9" s="1"/>
  <c r="BR30" i="9" s="1"/>
  <c r="BS12" i="9"/>
  <c r="BS13" i="9" s="1"/>
  <c r="BT12" i="9"/>
  <c r="BT13" i="9" s="1"/>
  <c r="BT16" i="9" s="1"/>
  <c r="BT27" i="9" s="1"/>
  <c r="BU12" i="9"/>
  <c r="BU15" i="9" s="1"/>
  <c r="BU19" i="9" s="1"/>
  <c r="BU30" i="9" s="1"/>
  <c r="BV12" i="9"/>
  <c r="BV13" i="9" s="1"/>
  <c r="BV16" i="9" s="1"/>
  <c r="BV27" i="9" s="1"/>
  <c r="BW12" i="9"/>
  <c r="BX12" i="9"/>
  <c r="BX13" i="9" s="1"/>
  <c r="BY12" i="9"/>
  <c r="BY13" i="9" s="1"/>
  <c r="BZ12" i="9"/>
  <c r="BZ13" i="9" s="1"/>
  <c r="BZ14" i="9" s="1"/>
  <c r="BZ25" i="9" s="1"/>
  <c r="CA12" i="9"/>
  <c r="CA13" i="9" s="1"/>
  <c r="CB12" i="9"/>
  <c r="CC12" i="9"/>
  <c r="CD12" i="9"/>
  <c r="CD13" i="9" s="1"/>
  <c r="CD14" i="9" s="1"/>
  <c r="CE12" i="9"/>
  <c r="CE13" i="9" s="1"/>
  <c r="CE16" i="9" s="1"/>
  <c r="CE27" i="9" s="1"/>
  <c r="CF12" i="9"/>
  <c r="CF13" i="9" s="1"/>
  <c r="CF16" i="9" s="1"/>
  <c r="CF27" i="9" s="1"/>
  <c r="CG12" i="9"/>
  <c r="CG13" i="9" s="1"/>
  <c r="CH12" i="9"/>
  <c r="CI12" i="9"/>
  <c r="CJ12" i="9"/>
  <c r="CK12" i="9"/>
  <c r="CK13" i="9" s="1"/>
  <c r="CK14" i="9" s="1"/>
  <c r="CK25" i="9" s="1"/>
  <c r="CL12" i="9"/>
  <c r="CL13" i="9" s="1"/>
  <c r="CL16" i="9" s="1"/>
  <c r="CL27" i="9" s="1"/>
  <c r="CM12" i="9"/>
  <c r="CM15" i="9" s="1"/>
  <c r="CM26" i="9" s="1"/>
  <c r="CN12" i="9"/>
  <c r="CN13" i="9" s="1"/>
  <c r="CN16" i="9" s="1"/>
  <c r="CO12" i="9"/>
  <c r="CP12" i="9"/>
  <c r="CP13" i="9" s="1"/>
  <c r="CP16" i="9" s="1"/>
  <c r="CP27" i="9" s="1"/>
  <c r="CQ12" i="9"/>
  <c r="CQ13" i="9" s="1"/>
  <c r="CQ14" i="9" s="1"/>
  <c r="CQ25" i="9" s="1"/>
  <c r="CR12" i="9"/>
  <c r="CR13" i="9" s="1"/>
  <c r="CS12" i="9"/>
  <c r="CS13" i="9" s="1"/>
  <c r="CT12" i="9"/>
  <c r="CT15" i="9" s="1"/>
  <c r="CT19" i="9" s="1"/>
  <c r="CT30" i="9" s="1"/>
  <c r="CU12" i="9"/>
  <c r="CV12" i="9"/>
  <c r="CV15" i="9" s="1"/>
  <c r="CW12" i="9"/>
  <c r="CW15" i="9" s="1"/>
  <c r="CX12" i="9"/>
  <c r="CX13" i="9" s="1"/>
  <c r="CX14" i="9" s="1"/>
  <c r="CX25" i="9" s="1"/>
  <c r="CY12" i="9"/>
  <c r="CY15" i="9" s="1"/>
  <c r="CY19" i="9" s="1"/>
  <c r="CZ12" i="9"/>
  <c r="DA12" i="9"/>
  <c r="DB12" i="9"/>
  <c r="DC12" i="9"/>
  <c r="DC13" i="9" s="1"/>
  <c r="DD12" i="9"/>
  <c r="DE12" i="9"/>
  <c r="DE15" i="9" s="1"/>
  <c r="DE26" i="9" s="1"/>
  <c r="DF12" i="9"/>
  <c r="DF13" i="9" s="1"/>
  <c r="DG12" i="9"/>
  <c r="DH12" i="9"/>
  <c r="DH13" i="9" s="1"/>
  <c r="DH16" i="9" s="1"/>
  <c r="DH27" i="9" s="1"/>
  <c r="DI12" i="9"/>
  <c r="DI13" i="9" s="1"/>
  <c r="DJ12" i="9"/>
  <c r="DJ15" i="9" s="1"/>
  <c r="DJ19" i="9" s="1"/>
  <c r="DJ30" i="9" s="1"/>
  <c r="DK12" i="9"/>
  <c r="DK13" i="9" s="1"/>
  <c r="DK14" i="9" s="1"/>
  <c r="DK25" i="9" s="1"/>
  <c r="DL12" i="9"/>
  <c r="DM12" i="9"/>
  <c r="DN12" i="9"/>
  <c r="DN15" i="9" s="1"/>
  <c r="DO12" i="9"/>
  <c r="DO15" i="9" s="1"/>
  <c r="DP12" i="9"/>
  <c r="DP13" i="9" s="1"/>
  <c r="DQ12" i="9"/>
  <c r="DQ15" i="9" s="1"/>
  <c r="DR12" i="9"/>
  <c r="DS12" i="9"/>
  <c r="DT12" i="9"/>
  <c r="DT15" i="9" s="1"/>
  <c r="DT26" i="9" s="1"/>
  <c r="DU12" i="9"/>
  <c r="DU13" i="9" s="1"/>
  <c r="DV12" i="9"/>
  <c r="DV13" i="9" s="1"/>
  <c r="DV16" i="9" s="1"/>
  <c r="DV27" i="9" s="1"/>
  <c r="DW12" i="9"/>
  <c r="DW15" i="9" s="1"/>
  <c r="DX12" i="9"/>
  <c r="DX13" i="9" s="1"/>
  <c r="DX14" i="9" s="1"/>
  <c r="DY12" i="9"/>
  <c r="DZ12" i="9"/>
  <c r="DZ13" i="9" s="1"/>
  <c r="DZ16" i="9" s="1"/>
  <c r="DZ27" i="9" s="1"/>
  <c r="EA12" i="9"/>
  <c r="EA15" i="9" s="1"/>
  <c r="EB12" i="9"/>
  <c r="EB13" i="9" s="1"/>
  <c r="EB14" i="9" s="1"/>
  <c r="EB25" i="9" s="1"/>
  <c r="EC12" i="9"/>
  <c r="EC13" i="9" s="1"/>
  <c r="ED12" i="9"/>
  <c r="ED15" i="9" s="1"/>
  <c r="ED26" i="9" s="1"/>
  <c r="EE12" i="9"/>
  <c r="EF12" i="9"/>
  <c r="EF13" i="9" s="1"/>
  <c r="EG12" i="9"/>
  <c r="EG13" i="9" s="1"/>
  <c r="EH12" i="9"/>
  <c r="EH15" i="9" s="1"/>
  <c r="EI12" i="9"/>
  <c r="EI15" i="9" s="1"/>
  <c r="EJ12" i="9"/>
  <c r="EK12" i="9"/>
  <c r="EL12" i="9"/>
  <c r="EL15" i="9" s="1"/>
  <c r="EL19" i="9" s="1"/>
  <c r="EL30" i="9" s="1"/>
  <c r="EM12" i="9"/>
  <c r="EM13" i="9" s="1"/>
  <c r="EM14" i="9" s="1"/>
  <c r="EN12" i="9"/>
  <c r="EN13" i="9" s="1"/>
  <c r="EN16" i="9" s="1"/>
  <c r="EN27" i="9" s="1"/>
  <c r="EO12" i="9"/>
  <c r="EO15" i="9" s="1"/>
  <c r="EO19" i="9" s="1"/>
  <c r="EO30" i="9" s="1"/>
  <c r="EP12" i="9"/>
  <c r="EP13" i="9" s="1"/>
  <c r="EP14" i="9" s="1"/>
  <c r="EQ12" i="9"/>
  <c r="ER12" i="9"/>
  <c r="ER13" i="9" s="1"/>
  <c r="ER16" i="9" s="1"/>
  <c r="ER27" i="9" s="1"/>
  <c r="ES12" i="9"/>
  <c r="ES13" i="9" s="1"/>
  <c r="ET12" i="9"/>
  <c r="ET15" i="9" s="1"/>
  <c r="ET19" i="9" s="1"/>
  <c r="ET30" i="9" s="1"/>
  <c r="EU12" i="9"/>
  <c r="EU13" i="9" s="1"/>
  <c r="EU14" i="9" s="1"/>
  <c r="EV12" i="9"/>
  <c r="EW12" i="9"/>
  <c r="EX12" i="9"/>
  <c r="EX13" i="9" s="1"/>
  <c r="EY12" i="9"/>
  <c r="EY13" i="9" s="1"/>
  <c r="EY16" i="9" s="1"/>
  <c r="EY27" i="9" s="1"/>
  <c r="EZ12" i="9"/>
  <c r="EZ13" i="9" s="1"/>
  <c r="EZ14" i="9" s="1"/>
  <c r="EZ25" i="9" s="1"/>
  <c r="FA12" i="9"/>
  <c r="FA13" i="9" s="1"/>
  <c r="FB12" i="9"/>
  <c r="FC12" i="9"/>
  <c r="FD12" i="9"/>
  <c r="FD15" i="9" s="1"/>
  <c r="FD26" i="9" s="1"/>
  <c r="FE12" i="9"/>
  <c r="FE13" i="9" s="1"/>
  <c r="FF12" i="9"/>
  <c r="FF15" i="9" s="1"/>
  <c r="FG12" i="9"/>
  <c r="FG15" i="9" s="1"/>
  <c r="FG26" i="9" s="1"/>
  <c r="FH12" i="9"/>
  <c r="FH13" i="9" s="1"/>
  <c r="FH14" i="9" s="1"/>
  <c r="FH25" i="9" s="1"/>
  <c r="FI12" i="9"/>
  <c r="FJ12" i="9"/>
  <c r="FJ13" i="9" s="1"/>
  <c r="FK12" i="9"/>
  <c r="FK13" i="9" s="1"/>
  <c r="FK14" i="9" s="1"/>
  <c r="FL12" i="9"/>
  <c r="FL13" i="9" s="1"/>
  <c r="FM12" i="9"/>
  <c r="FM13" i="9" s="1"/>
  <c r="FN12" i="9"/>
  <c r="FN15" i="9" s="1"/>
  <c r="FN26" i="9" s="1"/>
  <c r="FO12" i="9"/>
  <c r="FP12" i="9"/>
  <c r="FP15" i="9" s="1"/>
  <c r="FP26" i="9" s="1"/>
  <c r="FQ12" i="9"/>
  <c r="FQ15" i="9" s="1"/>
  <c r="FR12" i="9"/>
  <c r="FR13" i="9" s="1"/>
  <c r="FS12" i="9"/>
  <c r="FS15" i="9" s="1"/>
  <c r="FT12" i="9"/>
  <c r="FU12" i="9"/>
  <c r="FV12" i="9"/>
  <c r="FV15" i="9" s="1"/>
  <c r="FV26" i="9" s="1"/>
  <c r="FW12" i="9"/>
  <c r="FW13" i="9" s="1"/>
  <c r="BN13" i="9"/>
  <c r="DD13" i="9"/>
  <c r="DD14" i="9" s="1"/>
  <c r="DD25" i="9" s="1"/>
  <c r="BI15" i="9"/>
  <c r="CR15" i="9"/>
  <c r="CR19" i="9" s="1"/>
  <c r="CR30" i="9" s="1"/>
  <c r="DD15" i="9"/>
  <c r="DP15" i="9"/>
  <c r="DP26" i="9" s="1"/>
  <c r="BI17" i="9"/>
  <c r="BI28" i="9" s="1"/>
  <c r="BJ17" i="9"/>
  <c r="BK17" i="9"/>
  <c r="BK28" i="9" s="1"/>
  <c r="BL17" i="9"/>
  <c r="BL28" i="9" s="1"/>
  <c r="BM17" i="9"/>
  <c r="BM28" i="9" s="1"/>
  <c r="BN17" i="9"/>
  <c r="BO17" i="9"/>
  <c r="BP17" i="9"/>
  <c r="BP28" i="9" s="1"/>
  <c r="BQ17" i="9"/>
  <c r="BQ28" i="9" s="1"/>
  <c r="BR17" i="9"/>
  <c r="BR28" i="9" s="1"/>
  <c r="BS17" i="9"/>
  <c r="BS28" i="9" s="1"/>
  <c r="BT17" i="9"/>
  <c r="BU17" i="9"/>
  <c r="BU28" i="9" s="1"/>
  <c r="BV17" i="9"/>
  <c r="BV28" i="9" s="1"/>
  <c r="BW17" i="9"/>
  <c r="BW28" i="9" s="1"/>
  <c r="BX17" i="9"/>
  <c r="BX28" i="9" s="1"/>
  <c r="BY17" i="9"/>
  <c r="BZ17" i="9"/>
  <c r="CA17" i="9"/>
  <c r="CA28" i="9" s="1"/>
  <c r="CB17" i="9"/>
  <c r="CB28" i="9" s="1"/>
  <c r="CC17" i="9"/>
  <c r="CC28" i="9" s="1"/>
  <c r="CD17" i="9"/>
  <c r="CD28" i="9" s="1"/>
  <c r="CE17" i="9"/>
  <c r="CF17" i="9"/>
  <c r="CG17" i="9"/>
  <c r="CG28" i="9" s="1"/>
  <c r="CH17" i="9"/>
  <c r="CH28" i="9" s="1"/>
  <c r="CI17" i="9"/>
  <c r="CI28" i="9" s="1"/>
  <c r="CJ17" i="9"/>
  <c r="CJ28" i="9" s="1"/>
  <c r="CK17" i="9"/>
  <c r="CL17" i="9"/>
  <c r="CL28" i="9" s="1"/>
  <c r="CM17" i="9"/>
  <c r="CM28" i="9" s="1"/>
  <c r="CN17" i="9"/>
  <c r="CN28" i="9" s="1"/>
  <c r="CO17" i="9"/>
  <c r="CO28" i="9" s="1"/>
  <c r="CP17" i="9"/>
  <c r="CP28" i="9" s="1"/>
  <c r="CQ17" i="9"/>
  <c r="CQ28" i="9" s="1"/>
  <c r="CR17" i="9"/>
  <c r="CR28" i="9" s="1"/>
  <c r="CS17" i="9"/>
  <c r="CS28" i="9" s="1"/>
  <c r="CT17" i="9"/>
  <c r="CT28" i="9" s="1"/>
  <c r="CU17" i="9"/>
  <c r="CU28" i="9" s="1"/>
  <c r="CV17" i="9"/>
  <c r="CV28" i="9" s="1"/>
  <c r="CW17" i="9"/>
  <c r="CW28" i="9" s="1"/>
  <c r="CX17" i="9"/>
  <c r="CY17" i="9"/>
  <c r="CY28" i="9" s="1"/>
  <c r="CZ17" i="9"/>
  <c r="CZ28" i="9" s="1"/>
  <c r="DA17" i="9"/>
  <c r="DA28" i="9" s="1"/>
  <c r="DB17" i="9"/>
  <c r="DB28" i="9" s="1"/>
  <c r="DC17" i="9"/>
  <c r="DC28" i="9" s="1"/>
  <c r="DD17" i="9"/>
  <c r="DE17" i="9"/>
  <c r="DE28" i="9" s="1"/>
  <c r="DF17" i="9"/>
  <c r="DF28" i="9" s="1"/>
  <c r="DG17" i="9"/>
  <c r="DG28" i="9" s="1"/>
  <c r="DH17" i="9"/>
  <c r="DH28" i="9" s="1"/>
  <c r="DI17" i="9"/>
  <c r="DI28" i="9" s="1"/>
  <c r="DJ17" i="9"/>
  <c r="DK17" i="9"/>
  <c r="DK28" i="9" s="1"/>
  <c r="DL17" i="9"/>
  <c r="DL28" i="9" s="1"/>
  <c r="DM17" i="9"/>
  <c r="DM28" i="9" s="1"/>
  <c r="DN17" i="9"/>
  <c r="DN28" i="9" s="1"/>
  <c r="DO17" i="9"/>
  <c r="DO28" i="9" s="1"/>
  <c r="DP17" i="9"/>
  <c r="DQ17" i="9"/>
  <c r="DQ28" i="9" s="1"/>
  <c r="DR17" i="9"/>
  <c r="DR28" i="9" s="1"/>
  <c r="DS17" i="9"/>
  <c r="DS28" i="9" s="1"/>
  <c r="DT17" i="9"/>
  <c r="DU17" i="9"/>
  <c r="DU28" i="9" s="1"/>
  <c r="DV17" i="9"/>
  <c r="DV28" i="9" s="1"/>
  <c r="DW17" i="9"/>
  <c r="DW28" i="9" s="1"/>
  <c r="DX17" i="9"/>
  <c r="DX28" i="9" s="1"/>
  <c r="DY17" i="9"/>
  <c r="DY28" i="9" s="1"/>
  <c r="DZ17" i="9"/>
  <c r="DZ28" i="9" s="1"/>
  <c r="EA17" i="9"/>
  <c r="EA28" i="9" s="1"/>
  <c r="EB17" i="9"/>
  <c r="EC17" i="9"/>
  <c r="EC28" i="9" s="1"/>
  <c r="ED17" i="9"/>
  <c r="ED28" i="9" s="1"/>
  <c r="EE17" i="9"/>
  <c r="EE28" i="9" s="1"/>
  <c r="EF17" i="9"/>
  <c r="EF28" i="9" s="1"/>
  <c r="EG17" i="9"/>
  <c r="EG28" i="9" s="1"/>
  <c r="EH17" i="9"/>
  <c r="EH28" i="9" s="1"/>
  <c r="EI17" i="9"/>
  <c r="EI28" i="9" s="1"/>
  <c r="EJ17" i="9"/>
  <c r="EJ28" i="9" s="1"/>
  <c r="EK17" i="9"/>
  <c r="EK28" i="9" s="1"/>
  <c r="EL17" i="9"/>
  <c r="EL28" i="9" s="1"/>
  <c r="EM17" i="9"/>
  <c r="EM28" i="9" s="1"/>
  <c r="EN17" i="9"/>
  <c r="EO17" i="9"/>
  <c r="EO28" i="9" s="1"/>
  <c r="EP17" i="9"/>
  <c r="EQ17" i="9"/>
  <c r="EQ28" i="9" s="1"/>
  <c r="ER17" i="9"/>
  <c r="ER28" i="9" s="1"/>
  <c r="ES17" i="9"/>
  <c r="ES28" i="9" s="1"/>
  <c r="ET17" i="9"/>
  <c r="EU17" i="9"/>
  <c r="EV17" i="9"/>
  <c r="EV28" i="9" s="1"/>
  <c r="EW17" i="9"/>
  <c r="EW28" i="9" s="1"/>
  <c r="EX17" i="9"/>
  <c r="EX28" i="9" s="1"/>
  <c r="EY17" i="9"/>
  <c r="EY28" i="9" s="1"/>
  <c r="EZ17" i="9"/>
  <c r="FA17" i="9"/>
  <c r="FB17" i="9"/>
  <c r="FB28" i="9" s="1"/>
  <c r="FC17" i="9"/>
  <c r="FC28" i="9" s="1"/>
  <c r="FD17" i="9"/>
  <c r="FD28" i="9" s="1"/>
  <c r="FE17" i="9"/>
  <c r="FE28" i="9" s="1"/>
  <c r="FF17" i="9"/>
  <c r="FF28" i="9" s="1"/>
  <c r="FG17" i="9"/>
  <c r="FH17" i="9"/>
  <c r="FH28" i="9" s="1"/>
  <c r="FI17" i="9"/>
  <c r="FI28" i="9" s="1"/>
  <c r="FJ17" i="9"/>
  <c r="FJ28" i="9" s="1"/>
  <c r="FK17" i="9"/>
  <c r="FK28" i="9" s="1"/>
  <c r="FL17" i="9"/>
  <c r="FM17" i="9"/>
  <c r="FM28" i="9" s="1"/>
  <c r="FN17" i="9"/>
  <c r="FO17" i="9"/>
  <c r="FO28" i="9" s="1"/>
  <c r="FP17" i="9"/>
  <c r="FP28" i="9" s="1"/>
  <c r="FQ17" i="9"/>
  <c r="FQ28" i="9" s="1"/>
  <c r="FR17" i="9"/>
  <c r="FS17" i="9"/>
  <c r="FS28" i="9" s="1"/>
  <c r="FT17" i="9"/>
  <c r="FT28" i="9" s="1"/>
  <c r="FU17" i="9"/>
  <c r="FU28" i="9" s="1"/>
  <c r="FV17" i="9"/>
  <c r="FV28" i="9" s="1"/>
  <c r="FW17" i="9"/>
  <c r="FW28" i="9" s="1"/>
  <c r="CM19" i="9"/>
  <c r="CM30" i="9" s="1"/>
  <c r="DW19" i="9"/>
  <c r="DW30" i="9" s="1"/>
  <c r="BI23" i="9"/>
  <c r="BI34" i="9" s="1"/>
  <c r="BJ23" i="9"/>
  <c r="BJ34" i="9" s="1"/>
  <c r="BK23" i="9"/>
  <c r="BK34" i="9" s="1"/>
  <c r="BL23" i="9"/>
  <c r="BL34" i="9" s="1"/>
  <c r="BM23" i="9"/>
  <c r="BM34" i="9" s="1"/>
  <c r="BN23" i="9"/>
  <c r="BN34" i="9" s="1"/>
  <c r="BO23" i="9"/>
  <c r="BO34" i="9" s="1"/>
  <c r="BP23" i="9"/>
  <c r="BP34" i="9" s="1"/>
  <c r="BQ23" i="9"/>
  <c r="BQ34" i="9" s="1"/>
  <c r="BR23" i="9"/>
  <c r="BR34" i="9" s="1"/>
  <c r="BS23" i="9"/>
  <c r="BS34" i="9" s="1"/>
  <c r="BT23" i="9"/>
  <c r="BT34" i="9" s="1"/>
  <c r="BU23" i="9"/>
  <c r="BU34" i="9" s="1"/>
  <c r="BV23" i="9"/>
  <c r="BV34" i="9" s="1"/>
  <c r="BW23" i="9"/>
  <c r="BW34" i="9" s="1"/>
  <c r="BX23" i="9"/>
  <c r="BX34" i="9" s="1"/>
  <c r="BY23" i="9"/>
  <c r="BY34" i="9" s="1"/>
  <c r="BZ23" i="9"/>
  <c r="BZ34" i="9" s="1"/>
  <c r="CA23" i="9"/>
  <c r="CA34" i="9" s="1"/>
  <c r="CB23" i="9"/>
  <c r="CB34" i="9" s="1"/>
  <c r="CC23" i="9"/>
  <c r="CC34" i="9" s="1"/>
  <c r="CD23" i="9"/>
  <c r="CD34" i="9" s="1"/>
  <c r="CE23" i="9"/>
  <c r="CE34" i="9" s="1"/>
  <c r="CF23" i="9"/>
  <c r="CF34" i="9" s="1"/>
  <c r="CG23" i="9"/>
  <c r="CG34" i="9" s="1"/>
  <c r="CH23" i="9"/>
  <c r="CH34" i="9" s="1"/>
  <c r="CI23" i="9"/>
  <c r="CI34" i="9" s="1"/>
  <c r="CJ23" i="9"/>
  <c r="CJ34" i="9" s="1"/>
  <c r="CK23" i="9"/>
  <c r="CK34" i="9" s="1"/>
  <c r="CL23" i="9"/>
  <c r="CL34" i="9" s="1"/>
  <c r="CM23" i="9"/>
  <c r="CM34" i="9" s="1"/>
  <c r="CN23" i="9"/>
  <c r="CN34" i="9" s="1"/>
  <c r="CO23" i="9"/>
  <c r="CO34" i="9" s="1"/>
  <c r="CP23" i="9"/>
  <c r="CP34" i="9" s="1"/>
  <c r="CQ23" i="9"/>
  <c r="CQ34" i="9" s="1"/>
  <c r="CR23" i="9"/>
  <c r="CR34" i="9" s="1"/>
  <c r="CS23" i="9"/>
  <c r="CS34" i="9" s="1"/>
  <c r="CT23" i="9"/>
  <c r="CT34" i="9" s="1"/>
  <c r="CU23" i="9"/>
  <c r="CU34" i="9" s="1"/>
  <c r="CV23" i="9"/>
  <c r="CV34" i="9" s="1"/>
  <c r="CW23" i="9"/>
  <c r="CW34" i="9" s="1"/>
  <c r="CX23" i="9"/>
  <c r="CX34" i="9" s="1"/>
  <c r="CY23" i="9"/>
  <c r="CY34" i="9" s="1"/>
  <c r="CZ23" i="9"/>
  <c r="CZ34" i="9" s="1"/>
  <c r="DA23" i="9"/>
  <c r="DA34" i="9" s="1"/>
  <c r="DB23" i="9"/>
  <c r="DB34" i="9" s="1"/>
  <c r="DC23" i="9"/>
  <c r="DC34" i="9" s="1"/>
  <c r="DD23" i="9"/>
  <c r="DD34" i="9" s="1"/>
  <c r="DE23" i="9"/>
  <c r="DE34" i="9" s="1"/>
  <c r="DF23" i="9"/>
  <c r="DF34" i="9" s="1"/>
  <c r="DG23" i="9"/>
  <c r="DG34" i="9" s="1"/>
  <c r="DH23" i="9"/>
  <c r="DH34" i="9" s="1"/>
  <c r="DI23" i="9"/>
  <c r="DI34" i="9" s="1"/>
  <c r="DJ23" i="9"/>
  <c r="DJ34" i="9" s="1"/>
  <c r="DK23" i="9"/>
  <c r="DK34" i="9" s="1"/>
  <c r="DL23" i="9"/>
  <c r="DL34" i="9" s="1"/>
  <c r="DM23" i="9"/>
  <c r="DM34" i="9" s="1"/>
  <c r="DN23" i="9"/>
  <c r="DN34" i="9" s="1"/>
  <c r="DO23" i="9"/>
  <c r="DO34" i="9" s="1"/>
  <c r="DP23" i="9"/>
  <c r="DP34" i="9" s="1"/>
  <c r="DQ23" i="9"/>
  <c r="DQ34" i="9" s="1"/>
  <c r="DR23" i="9"/>
  <c r="DR34" i="9" s="1"/>
  <c r="DS23" i="9"/>
  <c r="DS34" i="9" s="1"/>
  <c r="DT23" i="9"/>
  <c r="DT34" i="9" s="1"/>
  <c r="DU23" i="9"/>
  <c r="DU34" i="9" s="1"/>
  <c r="DV23" i="9"/>
  <c r="DV34" i="9" s="1"/>
  <c r="DW23" i="9"/>
  <c r="DW34" i="9" s="1"/>
  <c r="DX23" i="9"/>
  <c r="DX34" i="9" s="1"/>
  <c r="DY23" i="9"/>
  <c r="DY34" i="9" s="1"/>
  <c r="DZ23" i="9"/>
  <c r="DZ34" i="9" s="1"/>
  <c r="EA23" i="9"/>
  <c r="EA34" i="9" s="1"/>
  <c r="EB23" i="9"/>
  <c r="EB34" i="9" s="1"/>
  <c r="EC23" i="9"/>
  <c r="EC34" i="9" s="1"/>
  <c r="ED23" i="9"/>
  <c r="ED34" i="9" s="1"/>
  <c r="EE23" i="9"/>
  <c r="EE34" i="9" s="1"/>
  <c r="EF23" i="9"/>
  <c r="EF34" i="9" s="1"/>
  <c r="EG23" i="9"/>
  <c r="EG34" i="9" s="1"/>
  <c r="EH23" i="9"/>
  <c r="EH34" i="9" s="1"/>
  <c r="EI23" i="9"/>
  <c r="EI34" i="9" s="1"/>
  <c r="EJ23" i="9"/>
  <c r="EJ34" i="9" s="1"/>
  <c r="EK23" i="9"/>
  <c r="EK34" i="9" s="1"/>
  <c r="EL23" i="9"/>
  <c r="EL34" i="9" s="1"/>
  <c r="EM23" i="9"/>
  <c r="EM34" i="9" s="1"/>
  <c r="EN23" i="9"/>
  <c r="EN34" i="9" s="1"/>
  <c r="EO23" i="9"/>
  <c r="EO34" i="9" s="1"/>
  <c r="EP23" i="9"/>
  <c r="EP34" i="9" s="1"/>
  <c r="EQ23" i="9"/>
  <c r="EQ34" i="9" s="1"/>
  <c r="ER23" i="9"/>
  <c r="ER34" i="9" s="1"/>
  <c r="ES23" i="9"/>
  <c r="ES34" i="9" s="1"/>
  <c r="ET23" i="9"/>
  <c r="ET34" i="9" s="1"/>
  <c r="EU23" i="9"/>
  <c r="EU34" i="9" s="1"/>
  <c r="EV23" i="9"/>
  <c r="EV34" i="9" s="1"/>
  <c r="EW23" i="9"/>
  <c r="EW34" i="9" s="1"/>
  <c r="EX23" i="9"/>
  <c r="EX34" i="9" s="1"/>
  <c r="EY23" i="9"/>
  <c r="EY34" i="9" s="1"/>
  <c r="EZ23" i="9"/>
  <c r="EZ34" i="9" s="1"/>
  <c r="FA23" i="9"/>
  <c r="FA34" i="9" s="1"/>
  <c r="FB23" i="9"/>
  <c r="FB34" i="9" s="1"/>
  <c r="FC23" i="9"/>
  <c r="FC34" i="9" s="1"/>
  <c r="FD23" i="9"/>
  <c r="FD34" i="9" s="1"/>
  <c r="FE23" i="9"/>
  <c r="FE34" i="9" s="1"/>
  <c r="FF23" i="9"/>
  <c r="FF34" i="9" s="1"/>
  <c r="FG23" i="9"/>
  <c r="FG34" i="9" s="1"/>
  <c r="FH23" i="9"/>
  <c r="FH34" i="9" s="1"/>
  <c r="FI23" i="9"/>
  <c r="FI34" i="9" s="1"/>
  <c r="FJ23" i="9"/>
  <c r="FJ34" i="9" s="1"/>
  <c r="FK23" i="9"/>
  <c r="FK34" i="9" s="1"/>
  <c r="FL23" i="9"/>
  <c r="FL34" i="9" s="1"/>
  <c r="FM23" i="9"/>
  <c r="FM34" i="9" s="1"/>
  <c r="FN23" i="9"/>
  <c r="FN34" i="9" s="1"/>
  <c r="FO23" i="9"/>
  <c r="FO34" i="9" s="1"/>
  <c r="FP23" i="9"/>
  <c r="FP34" i="9" s="1"/>
  <c r="FQ23" i="9"/>
  <c r="FQ34" i="9" s="1"/>
  <c r="FR23" i="9"/>
  <c r="FR34" i="9" s="1"/>
  <c r="FS23" i="9"/>
  <c r="FS34" i="9" s="1"/>
  <c r="FT23" i="9"/>
  <c r="FT34" i="9" s="1"/>
  <c r="FU23" i="9"/>
  <c r="FU34" i="9" s="1"/>
  <c r="FV23" i="9"/>
  <c r="FV34" i="9" s="1"/>
  <c r="FW23" i="9"/>
  <c r="FW34" i="9" s="1"/>
  <c r="EU25" i="9"/>
  <c r="BJ26" i="9"/>
  <c r="BU26" i="9"/>
  <c r="DW26" i="9"/>
  <c r="EO26" i="9"/>
  <c r="CN27" i="9"/>
  <c r="CE28" i="9"/>
  <c r="FA28" i="9"/>
  <c r="BJ30" i="9"/>
  <c r="BH12" i="9"/>
  <c r="BH15" i="9" s="1"/>
  <c r="BH19" i="9" s="1"/>
  <c r="BH17" i="9"/>
  <c r="BH28" i="9" s="1"/>
  <c r="BH23" i="9"/>
  <c r="BH34" i="9" s="1"/>
  <c r="E12" i="9"/>
  <c r="E13" i="9" s="1"/>
  <c r="E14" i="9" s="1"/>
  <c r="E25" i="9" s="1"/>
  <c r="F12" i="9"/>
  <c r="F13" i="9" s="1"/>
  <c r="F14" i="9" s="1"/>
  <c r="F25" i="9" s="1"/>
  <c r="G12" i="9"/>
  <c r="H12" i="9"/>
  <c r="H15" i="9" s="1"/>
  <c r="H19" i="9" s="1"/>
  <c r="H30" i="9" s="1"/>
  <c r="I12" i="9"/>
  <c r="I15" i="9" s="1"/>
  <c r="I19" i="9" s="1"/>
  <c r="J12" i="9"/>
  <c r="J15" i="9" s="1"/>
  <c r="J26" i="9" s="1"/>
  <c r="K12" i="9"/>
  <c r="K13" i="9" s="1"/>
  <c r="K14" i="9" s="1"/>
  <c r="L12" i="9"/>
  <c r="L13" i="9" s="1"/>
  <c r="L14" i="9" s="1"/>
  <c r="M12" i="9"/>
  <c r="N12" i="9"/>
  <c r="N13" i="9" s="1"/>
  <c r="O12" i="9"/>
  <c r="O15" i="9" s="1"/>
  <c r="O26" i="9" s="1"/>
  <c r="P12" i="9"/>
  <c r="P15" i="9" s="1"/>
  <c r="P19" i="9" s="1"/>
  <c r="P30" i="9" s="1"/>
  <c r="Q12" i="9"/>
  <c r="Q13" i="9" s="1"/>
  <c r="Q14" i="9" s="1"/>
  <c r="R12" i="9"/>
  <c r="R13" i="9" s="1"/>
  <c r="S12" i="9"/>
  <c r="S15" i="9" s="1"/>
  <c r="T12" i="9"/>
  <c r="T13" i="9" s="1"/>
  <c r="T16" i="9" s="1"/>
  <c r="T27" i="9" s="1"/>
  <c r="U12" i="9"/>
  <c r="U13" i="9" s="1"/>
  <c r="U14" i="9" s="1"/>
  <c r="V12" i="9"/>
  <c r="W12" i="9"/>
  <c r="W13" i="9" s="1"/>
  <c r="W16" i="9" s="1"/>
  <c r="W27" i="9" s="1"/>
  <c r="X12" i="9"/>
  <c r="X15" i="9" s="1"/>
  <c r="Y12" i="9"/>
  <c r="Y15" i="9" s="1"/>
  <c r="Y26" i="9" s="1"/>
  <c r="Z12" i="9"/>
  <c r="Z15" i="9" s="1"/>
  <c r="AA12" i="9"/>
  <c r="AA13" i="9" s="1"/>
  <c r="AA14" i="9" s="1"/>
  <c r="AB12" i="9"/>
  <c r="AB13" i="9" s="1"/>
  <c r="AB14" i="9" s="1"/>
  <c r="AC12" i="9"/>
  <c r="AC13" i="9" s="1"/>
  <c r="AC16" i="9" s="1"/>
  <c r="AC27" i="9" s="1"/>
  <c r="AD12" i="9"/>
  <c r="AD15" i="9" s="1"/>
  <c r="AD19" i="9" s="1"/>
  <c r="AE12" i="9"/>
  <c r="AE15" i="9" s="1"/>
  <c r="AE19" i="9" s="1"/>
  <c r="AE30" i="9" s="1"/>
  <c r="AF12" i="9"/>
  <c r="AF13" i="9" s="1"/>
  <c r="AG12" i="9"/>
  <c r="AG13" i="9" s="1"/>
  <c r="AH12" i="9"/>
  <c r="AH15" i="9" s="1"/>
  <c r="AI12" i="9"/>
  <c r="AI13" i="9" s="1"/>
  <c r="AI14" i="9" s="1"/>
  <c r="AI25" i="9" s="1"/>
  <c r="AJ12" i="9"/>
  <c r="AK12" i="9"/>
  <c r="AK15" i="9" s="1"/>
  <c r="AK26" i="9" s="1"/>
  <c r="AL12" i="9"/>
  <c r="AL15" i="9" s="1"/>
  <c r="AL19" i="9" s="1"/>
  <c r="AM12" i="9"/>
  <c r="AM13" i="9" s="1"/>
  <c r="J13" i="9"/>
  <c r="J16" i="9" s="1"/>
  <c r="J27" i="9" s="1"/>
  <c r="E16" i="9"/>
  <c r="E27" i="9" s="1"/>
  <c r="E17" i="9"/>
  <c r="E28" i="9" s="1"/>
  <c r="F17" i="9"/>
  <c r="G17" i="9"/>
  <c r="H17" i="9"/>
  <c r="H28" i="9" s="1"/>
  <c r="I17" i="9"/>
  <c r="I28" i="9" s="1"/>
  <c r="J17" i="9"/>
  <c r="K17" i="9"/>
  <c r="L17" i="9"/>
  <c r="L28" i="9" s="1"/>
  <c r="M17" i="9"/>
  <c r="N17" i="9"/>
  <c r="O17" i="9"/>
  <c r="O28" i="9" s="1"/>
  <c r="P17" i="9"/>
  <c r="Q17" i="9"/>
  <c r="R17" i="9"/>
  <c r="R28" i="9" s="1"/>
  <c r="S17" i="9"/>
  <c r="T17" i="9"/>
  <c r="T28" i="9" s="1"/>
  <c r="U17" i="9"/>
  <c r="U28" i="9" s="1"/>
  <c r="V17" i="9"/>
  <c r="V28" i="9" s="1"/>
  <c r="W17" i="9"/>
  <c r="X17" i="9"/>
  <c r="X28" i="9" s="1"/>
  <c r="Y17" i="9"/>
  <c r="Z17" i="9"/>
  <c r="Z28" i="9" s="1"/>
  <c r="AA17" i="9"/>
  <c r="AA28" i="9" s="1"/>
  <c r="AB17" i="9"/>
  <c r="AB28" i="9" s="1"/>
  <c r="AC17" i="9"/>
  <c r="AC28" i="9" s="1"/>
  <c r="AD17" i="9"/>
  <c r="AD28" i="9" s="1"/>
  <c r="AE17" i="9"/>
  <c r="AF17" i="9"/>
  <c r="AF28" i="9" s="1"/>
  <c r="AG17" i="9"/>
  <c r="AG28" i="9" s="1"/>
  <c r="AH17" i="9"/>
  <c r="AH28" i="9" s="1"/>
  <c r="AI17" i="9"/>
  <c r="AJ17" i="9"/>
  <c r="AJ28" i="9" s="1"/>
  <c r="AK17" i="9"/>
  <c r="AL17" i="9"/>
  <c r="AL28" i="9" s="1"/>
  <c r="AM17" i="9"/>
  <c r="AM28" i="9" s="1"/>
  <c r="E23" i="9"/>
  <c r="E34" i="9" s="1"/>
  <c r="F23" i="9"/>
  <c r="F34" i="9" s="1"/>
  <c r="G23" i="9"/>
  <c r="G34" i="9" s="1"/>
  <c r="H23" i="9"/>
  <c r="H34" i="9" s="1"/>
  <c r="I23" i="9"/>
  <c r="I34" i="9" s="1"/>
  <c r="J23" i="9"/>
  <c r="J34" i="9" s="1"/>
  <c r="K23" i="9"/>
  <c r="K34" i="9" s="1"/>
  <c r="L23" i="9"/>
  <c r="L34" i="9" s="1"/>
  <c r="M23" i="9"/>
  <c r="M34" i="9" s="1"/>
  <c r="N23" i="9"/>
  <c r="N34" i="9" s="1"/>
  <c r="O23" i="9"/>
  <c r="O34" i="9" s="1"/>
  <c r="P23" i="9"/>
  <c r="P34" i="9" s="1"/>
  <c r="Q23" i="9"/>
  <c r="Q34" i="9" s="1"/>
  <c r="R23" i="9"/>
  <c r="R34" i="9" s="1"/>
  <c r="S23" i="9"/>
  <c r="S34" i="9" s="1"/>
  <c r="T23" i="9"/>
  <c r="T34" i="9" s="1"/>
  <c r="U23" i="9"/>
  <c r="U34" i="9" s="1"/>
  <c r="V23" i="9"/>
  <c r="V34" i="9" s="1"/>
  <c r="W23" i="9"/>
  <c r="W34" i="9" s="1"/>
  <c r="X23" i="9"/>
  <c r="X34" i="9" s="1"/>
  <c r="Y23" i="9"/>
  <c r="Y34" i="9" s="1"/>
  <c r="Z23" i="9"/>
  <c r="Z34" i="9" s="1"/>
  <c r="AA23" i="9"/>
  <c r="AA34" i="9" s="1"/>
  <c r="AB23" i="9"/>
  <c r="AB34" i="9" s="1"/>
  <c r="AC23" i="9"/>
  <c r="AC34" i="9" s="1"/>
  <c r="AD23" i="9"/>
  <c r="AD34" i="9" s="1"/>
  <c r="AE23" i="9"/>
  <c r="AE34" i="9" s="1"/>
  <c r="AF23" i="9"/>
  <c r="AF34" i="9" s="1"/>
  <c r="AG23" i="9"/>
  <c r="AG34" i="9" s="1"/>
  <c r="AH23" i="9"/>
  <c r="AH34" i="9" s="1"/>
  <c r="AI23" i="9"/>
  <c r="AI34" i="9" s="1"/>
  <c r="AJ23" i="9"/>
  <c r="AJ34" i="9" s="1"/>
  <c r="AK23" i="9"/>
  <c r="AK34" i="9" s="1"/>
  <c r="AL23" i="9"/>
  <c r="AL34" i="9" s="1"/>
  <c r="AM23" i="9"/>
  <c r="AM34" i="9" s="1"/>
  <c r="AN12" i="9"/>
  <c r="AO12" i="9"/>
  <c r="AP12" i="9"/>
  <c r="AQ12" i="9"/>
  <c r="AR12" i="9"/>
  <c r="AR15" i="9" s="1"/>
  <c r="AS12" i="9"/>
  <c r="AS15" i="9" s="1"/>
  <c r="AT12" i="9"/>
  <c r="AT15" i="9" s="1"/>
  <c r="AU12" i="9"/>
  <c r="AV12" i="9"/>
  <c r="AW12" i="9"/>
  <c r="AW13" i="9" s="1"/>
  <c r="AX12" i="9"/>
  <c r="AX13" i="9" s="1"/>
  <c r="AY12" i="9"/>
  <c r="AZ12" i="9"/>
  <c r="AZ13" i="9" s="1"/>
  <c r="BA12" i="9"/>
  <c r="BA13" i="9" s="1"/>
  <c r="BA16" i="9" s="1"/>
  <c r="BA27" i="9" s="1"/>
  <c r="BB12" i="9"/>
  <c r="BC12" i="9"/>
  <c r="BD12" i="9"/>
  <c r="BD13" i="9" s="1"/>
  <c r="BE12" i="9"/>
  <c r="BE13" i="9" s="1"/>
  <c r="BF12" i="9"/>
  <c r="BF13" i="9" s="1"/>
  <c r="BG12" i="9"/>
  <c r="AN17" i="9"/>
  <c r="AN28" i="9" s="1"/>
  <c r="AO17" i="9"/>
  <c r="AO28" i="9" s="1"/>
  <c r="AP17" i="9"/>
  <c r="AP28" i="9" s="1"/>
  <c r="AQ17" i="9"/>
  <c r="AQ28" i="9" s="1"/>
  <c r="AR17" i="9"/>
  <c r="AR28" i="9" s="1"/>
  <c r="AS17" i="9"/>
  <c r="AS28" i="9" s="1"/>
  <c r="AT17" i="9"/>
  <c r="AT28" i="9" s="1"/>
  <c r="AU17" i="9"/>
  <c r="AU28" i="9" s="1"/>
  <c r="AV17" i="9"/>
  <c r="AV28" i="9" s="1"/>
  <c r="AW17" i="9"/>
  <c r="AW28" i="9" s="1"/>
  <c r="AX17" i="9"/>
  <c r="AX28" i="9" s="1"/>
  <c r="AY17" i="9"/>
  <c r="AY28" i="9" s="1"/>
  <c r="AZ17" i="9"/>
  <c r="AZ28" i="9" s="1"/>
  <c r="BA17" i="9"/>
  <c r="BA28" i="9" s="1"/>
  <c r="BB17" i="9"/>
  <c r="BB28" i="9" s="1"/>
  <c r="BC17" i="9"/>
  <c r="BC28" i="9" s="1"/>
  <c r="BD17" i="9"/>
  <c r="BD28" i="9" s="1"/>
  <c r="BE17" i="9"/>
  <c r="BE28" i="9" s="1"/>
  <c r="BF17" i="9"/>
  <c r="BF28" i="9" s="1"/>
  <c r="BG17" i="9"/>
  <c r="BG28" i="9" s="1"/>
  <c r="AN23" i="9"/>
  <c r="AN34" i="9" s="1"/>
  <c r="AO23" i="9"/>
  <c r="AO34" i="9" s="1"/>
  <c r="AP23" i="9"/>
  <c r="AP34" i="9" s="1"/>
  <c r="AQ23" i="9"/>
  <c r="AQ34" i="9" s="1"/>
  <c r="AR23" i="9"/>
  <c r="AR34" i="9" s="1"/>
  <c r="AS23" i="9"/>
  <c r="AS34" i="9" s="1"/>
  <c r="AT23" i="9"/>
  <c r="AT34" i="9" s="1"/>
  <c r="AU23" i="9"/>
  <c r="AU34" i="9" s="1"/>
  <c r="AV23" i="9"/>
  <c r="AV34" i="9" s="1"/>
  <c r="AW23" i="9"/>
  <c r="AW34" i="9" s="1"/>
  <c r="AX23" i="9"/>
  <c r="AX34" i="9" s="1"/>
  <c r="AY23" i="9"/>
  <c r="AY34" i="9" s="1"/>
  <c r="AZ23" i="9"/>
  <c r="AZ34" i="9" s="1"/>
  <c r="BA23" i="9"/>
  <c r="BA34" i="9" s="1"/>
  <c r="BB23" i="9"/>
  <c r="BB34" i="9" s="1"/>
  <c r="BC23" i="9"/>
  <c r="BC34" i="9" s="1"/>
  <c r="BD23" i="9"/>
  <c r="BD34" i="9" s="1"/>
  <c r="BE23" i="9"/>
  <c r="BE34" i="9" s="1"/>
  <c r="BF23" i="9"/>
  <c r="BF34" i="9" s="1"/>
  <c r="BG23" i="9"/>
  <c r="BG34" i="9" s="1"/>
  <c r="BT15" i="9" l="1"/>
  <c r="EN15" i="9"/>
  <c r="FL15" i="9"/>
  <c r="FL19" i="9" s="1"/>
  <c r="FL30" i="9" s="1"/>
  <c r="ET13" i="9"/>
  <c r="ED19" i="9"/>
  <c r="ED30" i="9" s="1"/>
  <c r="BJ21" i="9"/>
  <c r="BJ22" i="9" s="1"/>
  <c r="BJ33" i="9" s="1"/>
  <c r="BJ13" i="9"/>
  <c r="BJ16" i="9" s="1"/>
  <c r="BJ27" i="9" s="1"/>
  <c r="BV14" i="9"/>
  <c r="BV25" i="9" s="1"/>
  <c r="CN15" i="9"/>
  <c r="CT26" i="9"/>
  <c r="EZ15" i="9"/>
  <c r="EZ19" i="9" s="1"/>
  <c r="EZ30" i="9" s="1"/>
  <c r="BZ15" i="9"/>
  <c r="BZ19" i="9" s="1"/>
  <c r="BZ30" i="9" s="1"/>
  <c r="EH13" i="9"/>
  <c r="EH14" i="9" s="1"/>
  <c r="EH25" i="9" s="1"/>
  <c r="DV15" i="9"/>
  <c r="DJ13" i="9"/>
  <c r="DE19" i="9"/>
  <c r="DE30" i="9" s="1"/>
  <c r="FA15" i="9"/>
  <c r="FA19" i="9" s="1"/>
  <c r="DQ13" i="9"/>
  <c r="DQ16" i="9" s="1"/>
  <c r="DQ27" i="9" s="1"/>
  <c r="FL26" i="9"/>
  <c r="FG19" i="9"/>
  <c r="FG30" i="9" s="1"/>
  <c r="BN19" i="9"/>
  <c r="BN30" i="9" s="1"/>
  <c r="FH16" i="9"/>
  <c r="FH27" i="9" s="1"/>
  <c r="EB15" i="9"/>
  <c r="CL15" i="9"/>
  <c r="CL19" i="9" s="1"/>
  <c r="CL30" i="9" s="1"/>
  <c r="FF13" i="9"/>
  <c r="FM15" i="9"/>
  <c r="FM26" i="9" s="1"/>
  <c r="BO13" i="9"/>
  <c r="BO14" i="9" s="1"/>
  <c r="BO25" i="9" s="1"/>
  <c r="CX15" i="9"/>
  <c r="CX26" i="9" s="1"/>
  <c r="DX15" i="9"/>
  <c r="FN19" i="9"/>
  <c r="FN30" i="9" s="1"/>
  <c r="DX16" i="9"/>
  <c r="DX27" i="9" s="1"/>
  <c r="FR15" i="9"/>
  <c r="FR19" i="9" s="1"/>
  <c r="FR30" i="9" s="1"/>
  <c r="EP15" i="9"/>
  <c r="CF15" i="9"/>
  <c r="CN14" i="9"/>
  <c r="CN25" i="9" s="1"/>
  <c r="EH19" i="9"/>
  <c r="EH30" i="9" s="1"/>
  <c r="EH26" i="9"/>
  <c r="DP16" i="9"/>
  <c r="DP27" i="9" s="1"/>
  <c r="DP14" i="9"/>
  <c r="DP25" i="9" s="1"/>
  <c r="CF14" i="9"/>
  <c r="CF25" i="9" s="1"/>
  <c r="BJ32" i="9"/>
  <c r="DF15" i="9"/>
  <c r="CR26" i="9"/>
  <c r="FH15" i="9"/>
  <c r="FH19" i="9" s="1"/>
  <c r="FH30" i="9" s="1"/>
  <c r="CV13" i="9"/>
  <c r="CV16" i="9" s="1"/>
  <c r="CV27" i="9" s="1"/>
  <c r="BZ16" i="9"/>
  <c r="BZ27" i="9" s="1"/>
  <c r="BM19" i="9"/>
  <c r="BM30" i="9" s="1"/>
  <c r="BM26" i="9"/>
  <c r="FD19" i="9"/>
  <c r="FD30" i="9" s="1"/>
  <c r="DT19" i="9"/>
  <c r="DT30" i="9" s="1"/>
  <c r="CX16" i="9"/>
  <c r="CX27" i="9" s="1"/>
  <c r="FK15" i="9"/>
  <c r="FK26" i="9" s="1"/>
  <c r="DC15" i="9"/>
  <c r="EH16" i="9"/>
  <c r="EH27" i="9" s="1"/>
  <c r="CQ15" i="9"/>
  <c r="CQ19" i="9" s="1"/>
  <c r="FH26" i="9"/>
  <c r="EG15" i="9"/>
  <c r="EG19" i="9" s="1"/>
  <c r="EG30" i="9" s="1"/>
  <c r="DO13" i="9"/>
  <c r="DO16" i="9" s="1"/>
  <c r="DO27" i="9" s="1"/>
  <c r="BM13" i="9"/>
  <c r="BM14" i="9" s="1"/>
  <c r="EX15" i="9"/>
  <c r="EX19" i="9" s="1"/>
  <c r="EX30" i="9" s="1"/>
  <c r="BL13" i="9"/>
  <c r="BL14" i="9" s="1"/>
  <c r="EY15" i="9"/>
  <c r="FQ13" i="9"/>
  <c r="FQ14" i="9" s="1"/>
  <c r="EM15" i="9"/>
  <c r="EM19" i="9" s="1"/>
  <c r="EM30" i="9" s="1"/>
  <c r="EA26" i="9"/>
  <c r="EA19" i="9"/>
  <c r="EA30" i="9" s="1"/>
  <c r="FQ26" i="9"/>
  <c r="FQ19" i="9"/>
  <c r="DU14" i="9"/>
  <c r="DU25" i="9" s="1"/>
  <c r="DU16" i="9"/>
  <c r="DU27" i="9" s="1"/>
  <c r="DO19" i="9"/>
  <c r="DO21" i="9" s="1"/>
  <c r="DO22" i="9" s="1"/>
  <c r="DO33" i="9" s="1"/>
  <c r="DO26" i="9"/>
  <c r="DC14" i="9"/>
  <c r="DC25" i="9" s="1"/>
  <c r="DC16" i="9"/>
  <c r="DC27" i="9" s="1"/>
  <c r="CW26" i="9"/>
  <c r="CW19" i="9"/>
  <c r="CW30" i="9" s="1"/>
  <c r="BY16" i="9"/>
  <c r="BY27" i="9" s="1"/>
  <c r="BY14" i="9"/>
  <c r="BY25" i="9" s="1"/>
  <c r="FE14" i="9"/>
  <c r="FE25" i="9" s="1"/>
  <c r="FE16" i="9"/>
  <c r="FE27" i="9" s="1"/>
  <c r="EG16" i="9"/>
  <c r="EG27" i="9" s="1"/>
  <c r="EG14" i="9"/>
  <c r="EG25" i="9" s="1"/>
  <c r="DI15" i="9"/>
  <c r="DI26" i="9" s="1"/>
  <c r="CE15" i="9"/>
  <c r="CE19" i="9" s="1"/>
  <c r="CE30" i="9" s="1"/>
  <c r="DH14" i="9"/>
  <c r="DH25" i="9" s="1"/>
  <c r="BJ14" i="9"/>
  <c r="BJ18" i="9" s="1"/>
  <c r="ED13" i="9"/>
  <c r="ED14" i="9" s="1"/>
  <c r="CW13" i="9"/>
  <c r="CW14" i="9" s="1"/>
  <c r="CW25" i="9" s="1"/>
  <c r="FW15" i="9"/>
  <c r="DU15" i="9"/>
  <c r="DU26" i="9" s="1"/>
  <c r="BY15" i="9"/>
  <c r="BY19" i="9" s="1"/>
  <c r="BY30" i="9" s="1"/>
  <c r="EA13" i="9"/>
  <c r="EA16" i="9" s="1"/>
  <c r="EA27" i="9" s="1"/>
  <c r="DP19" i="9"/>
  <c r="DP30" i="9" s="1"/>
  <c r="FE15" i="9"/>
  <c r="ES15" i="9"/>
  <c r="CK15" i="9"/>
  <c r="CK19" i="9" s="1"/>
  <c r="CK30" i="9" s="1"/>
  <c r="BS15" i="9"/>
  <c r="ET26" i="9"/>
  <c r="DI16" i="9"/>
  <c r="DI27" i="9" s="1"/>
  <c r="DI14" i="9"/>
  <c r="DI25" i="9" s="1"/>
  <c r="CQ16" i="9"/>
  <c r="CQ27" i="9" s="1"/>
  <c r="CT13" i="9"/>
  <c r="CT14" i="9" s="1"/>
  <c r="BO21" i="9"/>
  <c r="BO22" i="9" s="1"/>
  <c r="BO33" i="9" s="1"/>
  <c r="CY21" i="9"/>
  <c r="CY22" i="9" s="1"/>
  <c r="CY33" i="9" s="1"/>
  <c r="FS26" i="9"/>
  <c r="FS19" i="9"/>
  <c r="EI19" i="9"/>
  <c r="EI30" i="9" s="1"/>
  <c r="EI26" i="9"/>
  <c r="DQ26" i="9"/>
  <c r="DQ19" i="9"/>
  <c r="BH13" i="9"/>
  <c r="BH16" i="9" s="1"/>
  <c r="BH27" i="9" s="1"/>
  <c r="BO28" i="9"/>
  <c r="FA26" i="9"/>
  <c r="EC15" i="9"/>
  <c r="EC19" i="9" s="1"/>
  <c r="EC30" i="9" s="1"/>
  <c r="CS15" i="9"/>
  <c r="CG15" i="9"/>
  <c r="CE14" i="9"/>
  <c r="CE25" i="9" s="1"/>
  <c r="FS13" i="9"/>
  <c r="FS14" i="9" s="1"/>
  <c r="FS25" i="9" s="1"/>
  <c r="BU21" i="9"/>
  <c r="BU22" i="9" s="1"/>
  <c r="BU33" i="9" s="1"/>
  <c r="EU16" i="9"/>
  <c r="EU27" i="9" s="1"/>
  <c r="DK16" i="9"/>
  <c r="DK27" i="9" s="1"/>
  <c r="CY13" i="9"/>
  <c r="FG28" i="9"/>
  <c r="EU28" i="9"/>
  <c r="DD16" i="9"/>
  <c r="DD27" i="9" s="1"/>
  <c r="FQ18" i="9"/>
  <c r="EI13" i="9"/>
  <c r="EI14" i="9" s="1"/>
  <c r="DW13" i="9"/>
  <c r="DW14" i="9" s="1"/>
  <c r="BU13" i="9"/>
  <c r="BU14" i="9" s="1"/>
  <c r="EU18" i="9"/>
  <c r="EU29" i="9" s="1"/>
  <c r="EU15" i="9"/>
  <c r="DK15" i="9"/>
  <c r="CA15" i="9"/>
  <c r="FM19" i="9"/>
  <c r="BO16" i="9"/>
  <c r="BO27" i="9" s="1"/>
  <c r="DE13" i="9"/>
  <c r="DE14" i="9" s="1"/>
  <c r="FH18" i="9"/>
  <c r="FH20" i="9" s="1"/>
  <c r="FH31" i="9" s="1"/>
  <c r="ER14" i="9"/>
  <c r="ER18" i="9" s="1"/>
  <c r="ER29" i="9" s="1"/>
  <c r="FK18" i="9"/>
  <c r="EZ16" i="9"/>
  <c r="EZ27" i="9" s="1"/>
  <c r="CQ21" i="9"/>
  <c r="CQ22" i="9" s="1"/>
  <c r="CQ33" i="9" s="1"/>
  <c r="CQ30" i="9"/>
  <c r="DN26" i="9"/>
  <c r="DN19" i="9"/>
  <c r="FA21" i="9"/>
  <c r="FA30" i="9"/>
  <c r="BL19" i="9"/>
  <c r="BL21" i="9" s="1"/>
  <c r="BL26" i="9"/>
  <c r="CV26" i="9"/>
  <c r="CV19" i="9"/>
  <c r="CY30" i="9"/>
  <c r="FR26" i="9"/>
  <c r="EL21" i="9"/>
  <c r="FP19" i="9"/>
  <c r="FP30" i="9" s="1"/>
  <c r="EO21" i="9"/>
  <c r="EO32" i="9" s="1"/>
  <c r="DW21" i="9"/>
  <c r="DW22" i="9" s="1"/>
  <c r="DW33" i="9" s="1"/>
  <c r="DE21" i="9"/>
  <c r="DE32" i="9" s="1"/>
  <c r="CM21" i="9"/>
  <c r="CM22" i="9" s="1"/>
  <c r="CM33" i="9" s="1"/>
  <c r="EP16" i="9"/>
  <c r="EP27" i="9" s="1"/>
  <c r="FJ15" i="9"/>
  <c r="EF15" i="9"/>
  <c r="BX15" i="9"/>
  <c r="EY14" i="9"/>
  <c r="DT13" i="9"/>
  <c r="FR21" i="9"/>
  <c r="FR32" i="9" s="1"/>
  <c r="BN21" i="9"/>
  <c r="BN32" i="9" s="1"/>
  <c r="CX28" i="9"/>
  <c r="CY26" i="9"/>
  <c r="CE26" i="9"/>
  <c r="FK25" i="9"/>
  <c r="FV19" i="9"/>
  <c r="CK16" i="9"/>
  <c r="CK27" i="9" s="1"/>
  <c r="CD15" i="9"/>
  <c r="CD19" i="9" s="1"/>
  <c r="EL13" i="9"/>
  <c r="DJ26" i="9"/>
  <c r="CQ26" i="9"/>
  <c r="BR26" i="9"/>
  <c r="BR21" i="9"/>
  <c r="BR22" i="9" s="1"/>
  <c r="BR33" i="9" s="1"/>
  <c r="DT21" i="9"/>
  <c r="DT22" i="9" s="1"/>
  <c r="DT33" i="9" s="1"/>
  <c r="DH15" i="9"/>
  <c r="DH19" i="9" s="1"/>
  <c r="BR13" i="9"/>
  <c r="EL26" i="9"/>
  <c r="DZ15" i="9"/>
  <c r="FP13" i="9"/>
  <c r="FD13" i="9"/>
  <c r="DN13" i="9"/>
  <c r="DN14" i="9" s="1"/>
  <c r="CR21" i="9"/>
  <c r="CR22" i="9" s="1"/>
  <c r="CR33" i="9" s="1"/>
  <c r="FN21" i="9"/>
  <c r="ER15" i="9"/>
  <c r="FN13" i="9"/>
  <c r="FN14" i="9" s="1"/>
  <c r="EO13" i="9"/>
  <c r="EO16" i="9" s="1"/>
  <c r="EO27" i="9" s="1"/>
  <c r="CM13" i="9"/>
  <c r="EO22" i="9"/>
  <c r="EO33" i="9" s="1"/>
  <c r="EM18" i="9"/>
  <c r="EM25" i="9"/>
  <c r="EM16" i="9"/>
  <c r="EM27" i="9" s="1"/>
  <c r="CP14" i="9"/>
  <c r="CP18" i="9" s="1"/>
  <c r="CP29" i="9" s="1"/>
  <c r="CD18" i="9"/>
  <c r="CD29" i="9" s="1"/>
  <c r="DT28" i="9"/>
  <c r="EG21" i="9"/>
  <c r="BL16" i="9"/>
  <c r="BL27" i="9" s="1"/>
  <c r="DZ14" i="9"/>
  <c r="DZ18" i="9" s="1"/>
  <c r="DZ29" i="9" s="1"/>
  <c r="CL14" i="9"/>
  <c r="CL25" i="9" s="1"/>
  <c r="BT14" i="9"/>
  <c r="BT25" i="9" s="1"/>
  <c r="CK28" i="9"/>
  <c r="CV21" i="9"/>
  <c r="EB16" i="9"/>
  <c r="EB27" i="9" s="1"/>
  <c r="CW16" i="9"/>
  <c r="CW27" i="9" s="1"/>
  <c r="EN14" i="9"/>
  <c r="EN25" i="9" s="1"/>
  <c r="DV14" i="9"/>
  <c r="DV25" i="9" s="1"/>
  <c r="DC18" i="9"/>
  <c r="BL18" i="9"/>
  <c r="CE18" i="9"/>
  <c r="CE29" i="9" s="1"/>
  <c r="BM18" i="9"/>
  <c r="CQ18" i="9"/>
  <c r="BO18" i="9"/>
  <c r="DK18" i="9"/>
  <c r="DK29" i="9" s="1"/>
  <c r="BY28" i="9"/>
  <c r="CD25" i="9"/>
  <c r="EH18" i="9"/>
  <c r="EH20" i="9" s="1"/>
  <c r="EH31" i="9" s="1"/>
  <c r="J14" i="9"/>
  <c r="P13" i="9"/>
  <c r="P16" i="9" s="1"/>
  <c r="P27" i="9" s="1"/>
  <c r="FR28" i="9"/>
  <c r="BN28" i="9"/>
  <c r="AB15" i="9"/>
  <c r="AB19" i="9" s="1"/>
  <c r="AB30" i="9" s="1"/>
  <c r="CN19" i="9"/>
  <c r="CN30" i="9" s="1"/>
  <c r="CN26" i="9"/>
  <c r="V15" i="9"/>
  <c r="V26" i="9" s="1"/>
  <c r="V13" i="9"/>
  <c r="V14" i="9" s="1"/>
  <c r="FL21" i="9"/>
  <c r="FL28" i="9"/>
  <c r="EZ18" i="9"/>
  <c r="EZ28" i="9"/>
  <c r="EZ21" i="9"/>
  <c r="ET21" i="9"/>
  <c r="ET28" i="9"/>
  <c r="EN18" i="9"/>
  <c r="EN28" i="9"/>
  <c r="EB28" i="9"/>
  <c r="DP28" i="9"/>
  <c r="DJ21" i="9"/>
  <c r="DJ28" i="9"/>
  <c r="DD18" i="9"/>
  <c r="DD28" i="9"/>
  <c r="CF18" i="9"/>
  <c r="CF28" i="9"/>
  <c r="BZ18" i="9"/>
  <c r="BZ28" i="9"/>
  <c r="BT28" i="9"/>
  <c r="BL25" i="9"/>
  <c r="CD16" i="9"/>
  <c r="CD27" i="9" s="1"/>
  <c r="BT19" i="9"/>
  <c r="BT30" i="9" s="1"/>
  <c r="BT26" i="9"/>
  <c r="BI19" i="9"/>
  <c r="BI26" i="9"/>
  <c r="EX14" i="9"/>
  <c r="EX16" i="9"/>
  <c r="EX27" i="9" s="1"/>
  <c r="BV18" i="9"/>
  <c r="ET14" i="9"/>
  <c r="ET16" i="9"/>
  <c r="ET27" i="9" s="1"/>
  <c r="DF14" i="9"/>
  <c r="DF16" i="9"/>
  <c r="DF27" i="9" s="1"/>
  <c r="CE21" i="9"/>
  <c r="EP25" i="9"/>
  <c r="EP18" i="9"/>
  <c r="CV30" i="9"/>
  <c r="FN28" i="9"/>
  <c r="EP28" i="9"/>
  <c r="BJ28" i="9"/>
  <c r="BO26" i="9"/>
  <c r="FQ25" i="9"/>
  <c r="BM25" i="9"/>
  <c r="FK16" i="9"/>
  <c r="FK27" i="9" s="1"/>
  <c r="FF19" i="9"/>
  <c r="FF30" i="9" s="1"/>
  <c r="FF26" i="9"/>
  <c r="CP15" i="9"/>
  <c r="BV15" i="9"/>
  <c r="FF16" i="9"/>
  <c r="FF27" i="9" s="1"/>
  <c r="FF14" i="9"/>
  <c r="EB18" i="9"/>
  <c r="DQ14" i="9"/>
  <c r="ES14" i="9"/>
  <c r="ES16" i="9"/>
  <c r="ES27" i="9" s="1"/>
  <c r="FJ14" i="9"/>
  <c r="FJ16" i="9"/>
  <c r="FJ27" i="9" s="1"/>
  <c r="EF14" i="9"/>
  <c r="EF16" i="9"/>
  <c r="EF27" i="9" s="1"/>
  <c r="DB15" i="9"/>
  <c r="DB13" i="9"/>
  <c r="CJ15" i="9"/>
  <c r="CJ13" i="9"/>
  <c r="DD19" i="9"/>
  <c r="DD26" i="9"/>
  <c r="FW14" i="9"/>
  <c r="FW16" i="9"/>
  <c r="FW27" i="9" s="1"/>
  <c r="FA14" i="9"/>
  <c r="FA16" i="9"/>
  <c r="FA27" i="9" s="1"/>
  <c r="BS14" i="9"/>
  <c r="BS16" i="9"/>
  <c r="BS27" i="9" s="1"/>
  <c r="DV19" i="9"/>
  <c r="DV30" i="9" s="1"/>
  <c r="DV26" i="9"/>
  <c r="CN18" i="9"/>
  <c r="FV13" i="9"/>
  <c r="FL14" i="9"/>
  <c r="FL16" i="9"/>
  <c r="FL27" i="9" s="1"/>
  <c r="FT13" i="9"/>
  <c r="FT15" i="9"/>
  <c r="FB13" i="9"/>
  <c r="FB15" i="9"/>
  <c r="EV15" i="9"/>
  <c r="EV13" i="9"/>
  <c r="EJ13" i="9"/>
  <c r="EJ15" i="9"/>
  <c r="DX18" i="9"/>
  <c r="DX25" i="9"/>
  <c r="DR13" i="9"/>
  <c r="DR15" i="9"/>
  <c r="DL13" i="9"/>
  <c r="DL15" i="9"/>
  <c r="CZ13" i="9"/>
  <c r="CZ15" i="9"/>
  <c r="CH13" i="9"/>
  <c r="CH15" i="9"/>
  <c r="CB15" i="9"/>
  <c r="CB13" i="9"/>
  <c r="FH21" i="9"/>
  <c r="ED21" i="9"/>
  <c r="CT21" i="9"/>
  <c r="CN21" i="9"/>
  <c r="EN19" i="9"/>
  <c r="EN30" i="9" s="1"/>
  <c r="EN26" i="9"/>
  <c r="CX18" i="9"/>
  <c r="CG14" i="9"/>
  <c r="CG16" i="9"/>
  <c r="CG27" i="9" s="1"/>
  <c r="BP15" i="9"/>
  <c r="DP18" i="9"/>
  <c r="FR14" i="9"/>
  <c r="FR16" i="9"/>
  <c r="FR27" i="9" s="1"/>
  <c r="FG13" i="9"/>
  <c r="DJ14" i="9"/>
  <c r="DJ16" i="9"/>
  <c r="DJ27" i="9" s="1"/>
  <c r="CR14" i="9"/>
  <c r="CR16" i="9"/>
  <c r="CR27" i="9" s="1"/>
  <c r="BN14" i="9"/>
  <c r="BN16" i="9"/>
  <c r="BN27" i="9" s="1"/>
  <c r="BX16" i="9"/>
  <c r="BX27" i="9" s="1"/>
  <c r="BX14" i="9"/>
  <c r="BP14" i="9"/>
  <c r="BP16" i="9"/>
  <c r="BP27" i="9" s="1"/>
  <c r="FM14" i="9"/>
  <c r="FM16" i="9"/>
  <c r="FM27" i="9" s="1"/>
  <c r="EC14" i="9"/>
  <c r="EC16" i="9"/>
  <c r="EC27" i="9" s="1"/>
  <c r="CS14" i="9"/>
  <c r="CS16" i="9"/>
  <c r="CS27" i="9" s="1"/>
  <c r="CA14" i="9"/>
  <c r="CA16" i="9"/>
  <c r="CA27" i="9" s="1"/>
  <c r="BI14" i="9"/>
  <c r="BI16" i="9"/>
  <c r="BI27" i="9" s="1"/>
  <c r="CW18" i="9"/>
  <c r="FE18" i="9"/>
  <c r="CK18" i="9"/>
  <c r="FU13" i="9"/>
  <c r="FU15" i="9"/>
  <c r="FO13" i="9"/>
  <c r="FO15" i="9"/>
  <c r="FI13" i="9"/>
  <c r="FI15" i="9"/>
  <c r="FC13" i="9"/>
  <c r="FC15" i="9"/>
  <c r="EW13" i="9"/>
  <c r="EW15" i="9"/>
  <c r="EQ13" i="9"/>
  <c r="EQ15" i="9"/>
  <c r="EK13" i="9"/>
  <c r="EK15" i="9"/>
  <c r="EE13" i="9"/>
  <c r="EE15" i="9"/>
  <c r="DY13" i="9"/>
  <c r="DY15" i="9"/>
  <c r="DS13" i="9"/>
  <c r="DS15" i="9"/>
  <c r="DM13" i="9"/>
  <c r="DM15" i="9"/>
  <c r="DG13" i="9"/>
  <c r="DG15" i="9"/>
  <c r="DA13" i="9"/>
  <c r="DA15" i="9"/>
  <c r="CU13" i="9"/>
  <c r="CU15" i="9"/>
  <c r="CO13" i="9"/>
  <c r="CO15" i="9"/>
  <c r="CI13" i="9"/>
  <c r="CI15" i="9"/>
  <c r="CC13" i="9"/>
  <c r="CC15" i="9"/>
  <c r="BW13" i="9"/>
  <c r="BW15" i="9"/>
  <c r="BQ13" i="9"/>
  <c r="BQ15" i="9"/>
  <c r="BK13" i="9"/>
  <c r="BK15" i="9"/>
  <c r="BH30" i="9"/>
  <c r="BH21" i="9"/>
  <c r="BH26" i="9"/>
  <c r="AC14" i="9"/>
  <c r="AC18" i="9" s="1"/>
  <c r="AC29" i="9" s="1"/>
  <c r="K16" i="9"/>
  <c r="K27" i="9" s="1"/>
  <c r="AT13" i="9"/>
  <c r="AT16" i="9" s="1"/>
  <c r="AT27" i="9" s="1"/>
  <c r="F18" i="9"/>
  <c r="F29" i="9" s="1"/>
  <c r="AR13" i="9"/>
  <c r="AR16" i="9" s="1"/>
  <c r="AR27" i="9" s="1"/>
  <c r="F16" i="9"/>
  <c r="F27" i="9" s="1"/>
  <c r="W14" i="9"/>
  <c r="W25" i="9" s="1"/>
  <c r="X13" i="9"/>
  <c r="X14" i="9" s="1"/>
  <c r="O19" i="9"/>
  <c r="O30" i="9" s="1"/>
  <c r="P26" i="9"/>
  <c r="P21" i="9"/>
  <c r="P22" i="9" s="1"/>
  <c r="P33" i="9" s="1"/>
  <c r="AI16" i="9"/>
  <c r="AI27" i="9" s="1"/>
  <c r="W15" i="9"/>
  <c r="W26" i="9" s="1"/>
  <c r="AH13" i="9"/>
  <c r="AH14" i="9" s="1"/>
  <c r="AH25" i="9" s="1"/>
  <c r="J19" i="9"/>
  <c r="J30" i="9" s="1"/>
  <c r="BD15" i="9"/>
  <c r="BD19" i="9" s="1"/>
  <c r="BD21" i="9" s="1"/>
  <c r="BD22" i="9" s="1"/>
  <c r="BD33" i="9" s="1"/>
  <c r="J28" i="9"/>
  <c r="AG15" i="9"/>
  <c r="AG19" i="9" s="1"/>
  <c r="N15" i="9"/>
  <c r="AX15" i="9"/>
  <c r="AF15" i="9"/>
  <c r="AF26" i="9" s="1"/>
  <c r="L15" i="9"/>
  <c r="L19" i="9" s="1"/>
  <c r="AW15" i="9"/>
  <c r="AW19" i="9" s="1"/>
  <c r="AW30" i="9" s="1"/>
  <c r="AS13" i="9"/>
  <c r="AS16" i="9" s="1"/>
  <c r="AS27" i="9" s="1"/>
  <c r="Q16" i="9"/>
  <c r="Q27" i="9" s="1"/>
  <c r="K15" i="9"/>
  <c r="K19" i="9" s="1"/>
  <c r="K30" i="9" s="1"/>
  <c r="L18" i="9"/>
  <c r="L29" i="9" s="1"/>
  <c r="AR19" i="9"/>
  <c r="AR21" i="9" s="1"/>
  <c r="AR22" i="9" s="1"/>
  <c r="AR33" i="9" s="1"/>
  <c r="AR26" i="9"/>
  <c r="Q25" i="9"/>
  <c r="Q18" i="9"/>
  <c r="Q29" i="9" s="1"/>
  <c r="AH19" i="9"/>
  <c r="AH30" i="9" s="1"/>
  <c r="AH26" i="9"/>
  <c r="AE26" i="9"/>
  <c r="AD26" i="9"/>
  <c r="AK19" i="9"/>
  <c r="AK30" i="9" s="1"/>
  <c r="AB16" i="9"/>
  <c r="AB27" i="9" s="1"/>
  <c r="AI15" i="9"/>
  <c r="AI19" i="9" s="1"/>
  <c r="Z13" i="9"/>
  <c r="Z16" i="9" s="1"/>
  <c r="Z27" i="9" s="1"/>
  <c r="P28" i="9"/>
  <c r="Y19" i="9"/>
  <c r="Y30" i="9" s="1"/>
  <c r="Q15" i="9"/>
  <c r="Q19" i="9" s="1"/>
  <c r="E15" i="9"/>
  <c r="E19" i="9" s="1"/>
  <c r="E30" i="9" s="1"/>
  <c r="Y13" i="9"/>
  <c r="Y16" i="9" s="1"/>
  <c r="Y27" i="9" s="1"/>
  <c r="U18" i="9"/>
  <c r="U29" i="9" s="1"/>
  <c r="T14" i="9"/>
  <c r="T18" i="9" s="1"/>
  <c r="T29" i="9" s="1"/>
  <c r="AA25" i="9"/>
  <c r="AA18" i="9"/>
  <c r="AL21" i="9"/>
  <c r="AL30" i="9"/>
  <c r="Z19" i="9"/>
  <c r="Z26" i="9"/>
  <c r="AM16" i="9"/>
  <c r="AM27" i="9" s="1"/>
  <c r="AM14" i="9"/>
  <c r="AG14" i="9"/>
  <c r="AG16" i="9"/>
  <c r="AG27" i="9" s="1"/>
  <c r="I30" i="9"/>
  <c r="I21" i="9"/>
  <c r="AF16" i="9"/>
  <c r="AF27" i="9" s="1"/>
  <c r="AF14" i="9"/>
  <c r="AD30" i="9"/>
  <c r="AD21" i="9"/>
  <c r="X19" i="9"/>
  <c r="X26" i="9"/>
  <c r="R14" i="9"/>
  <c r="R16" i="9"/>
  <c r="R27" i="9" s="1"/>
  <c r="AI28" i="9"/>
  <c r="Q28" i="9"/>
  <c r="I26" i="9"/>
  <c r="U15" i="9"/>
  <c r="G15" i="9"/>
  <c r="G13" i="9"/>
  <c r="W28" i="9"/>
  <c r="H26" i="9"/>
  <c r="U25" i="9"/>
  <c r="AI18" i="9"/>
  <c r="N28" i="9"/>
  <c r="H21" i="9"/>
  <c r="AM15" i="9"/>
  <c r="T15" i="9"/>
  <c r="AE13" i="9"/>
  <c r="AJ15" i="9"/>
  <c r="AJ13" i="9"/>
  <c r="K28" i="9"/>
  <c r="AL26" i="9"/>
  <c r="AK28" i="9"/>
  <c r="AE21" i="9"/>
  <c r="AE28" i="9"/>
  <c r="Y28" i="9"/>
  <c r="S28" i="9"/>
  <c r="G28" i="9"/>
  <c r="U16" i="9"/>
  <c r="U27" i="9" s="1"/>
  <c r="L16" i="9"/>
  <c r="L27" i="9" s="1"/>
  <c r="R15" i="9"/>
  <c r="AL13" i="9"/>
  <c r="AD13" i="9"/>
  <c r="I13" i="9"/>
  <c r="AZ15" i="9"/>
  <c r="AZ26" i="9" s="1"/>
  <c r="F28" i="9"/>
  <c r="F15" i="9"/>
  <c r="K18" i="9"/>
  <c r="K25" i="9"/>
  <c r="AK13" i="9"/>
  <c r="AB18" i="9"/>
  <c r="AB25" i="9"/>
  <c r="H13" i="9"/>
  <c r="AA16" i="9"/>
  <c r="AA27" i="9" s="1"/>
  <c r="O13" i="9"/>
  <c r="N16" i="9"/>
  <c r="N27" i="9" s="1"/>
  <c r="N14" i="9"/>
  <c r="J18" i="9"/>
  <c r="J25" i="9"/>
  <c r="E18" i="9"/>
  <c r="S19" i="9"/>
  <c r="S30" i="9" s="1"/>
  <c r="S26" i="9"/>
  <c r="M15" i="9"/>
  <c r="M13" i="9"/>
  <c r="L25" i="9"/>
  <c r="AA15" i="9"/>
  <c r="V18" i="9"/>
  <c r="V25" i="9"/>
  <c r="M28" i="9"/>
  <c r="S13" i="9"/>
  <c r="AC15" i="9"/>
  <c r="BF14" i="9"/>
  <c r="BF25" i="9" s="1"/>
  <c r="BF16" i="9"/>
  <c r="BF27" i="9" s="1"/>
  <c r="AT26" i="9"/>
  <c r="AT19" i="9"/>
  <c r="AT30" i="9" s="1"/>
  <c r="AX14" i="9"/>
  <c r="AX16" i="9"/>
  <c r="AX27" i="9" s="1"/>
  <c r="BE14" i="9"/>
  <c r="BE16" i="9"/>
  <c r="BE27" i="9" s="1"/>
  <c r="AS19" i="9"/>
  <c r="AS30" i="9" s="1"/>
  <c r="AS26" i="9"/>
  <c r="AO13" i="9"/>
  <c r="AO16" i="9" s="1"/>
  <c r="AO27" i="9" s="1"/>
  <c r="AO15" i="9"/>
  <c r="AO19" i="9" s="1"/>
  <c r="AN13" i="9"/>
  <c r="AN15" i="9"/>
  <c r="BF15" i="9"/>
  <c r="BF26" i="9" s="1"/>
  <c r="BA14" i="9"/>
  <c r="BA18" i="9" s="1"/>
  <c r="BE15" i="9"/>
  <c r="BG13" i="9"/>
  <c r="BG16" i="9" s="1"/>
  <c r="BG27" i="9" s="1"/>
  <c r="BG15" i="9"/>
  <c r="AZ16" i="9"/>
  <c r="AZ27" i="9" s="1"/>
  <c r="AZ14" i="9"/>
  <c r="AY13" i="9"/>
  <c r="AY15" i="9"/>
  <c r="AW14" i="9"/>
  <c r="AW16" i="9"/>
  <c r="AW27" i="9" s="1"/>
  <c r="BC13" i="9"/>
  <c r="BC15" i="9"/>
  <c r="AQ13" i="9"/>
  <c r="AQ15" i="9"/>
  <c r="BB15" i="9"/>
  <c r="BB13" i="9"/>
  <c r="AP15" i="9"/>
  <c r="AP13" i="9"/>
  <c r="AV13" i="9"/>
  <c r="AV15" i="9"/>
  <c r="BD14" i="9"/>
  <c r="BD16" i="9"/>
  <c r="BD27" i="9" s="1"/>
  <c r="AU13" i="9"/>
  <c r="AU15" i="9"/>
  <c r="BA15" i="9"/>
  <c r="DL24" i="12"/>
  <c r="S23" i="12"/>
  <c r="S34" i="12" s="1"/>
  <c r="R23" i="12"/>
  <c r="R34" i="12" s="1"/>
  <c r="Q23" i="12"/>
  <c r="Q34" i="12" s="1"/>
  <c r="P23" i="12"/>
  <c r="P34" i="12" s="1"/>
  <c r="O23" i="12"/>
  <c r="O34" i="12" s="1"/>
  <c r="N23" i="12"/>
  <c r="N34" i="12" s="1"/>
  <c r="M23" i="12"/>
  <c r="M34" i="12" s="1"/>
  <c r="L23" i="12"/>
  <c r="L34" i="12" s="1"/>
  <c r="K23" i="12"/>
  <c r="K34" i="12" s="1"/>
  <c r="J23" i="12"/>
  <c r="J34" i="12" s="1"/>
  <c r="I23" i="12"/>
  <c r="I34" i="12" s="1"/>
  <c r="H23" i="12"/>
  <c r="H34" i="12" s="1"/>
  <c r="G23" i="12"/>
  <c r="G34" i="12" s="1"/>
  <c r="F23" i="12"/>
  <c r="F34" i="12" s="1"/>
  <c r="E23" i="12"/>
  <c r="E34" i="12" s="1"/>
  <c r="D23" i="12"/>
  <c r="D34" i="12" s="1"/>
  <c r="C23" i="12"/>
  <c r="C34" i="12" s="1"/>
  <c r="B23" i="12"/>
  <c r="B34" i="12" s="1"/>
  <c r="S17" i="12"/>
  <c r="R17" i="12"/>
  <c r="Q17" i="12"/>
  <c r="Q28" i="12" s="1"/>
  <c r="P17" i="12"/>
  <c r="O17" i="12"/>
  <c r="N17" i="12"/>
  <c r="N28" i="12" s="1"/>
  <c r="M17" i="12"/>
  <c r="L17" i="12"/>
  <c r="K17" i="12"/>
  <c r="K28" i="12" s="1"/>
  <c r="J17" i="12"/>
  <c r="I17" i="12"/>
  <c r="H17" i="12"/>
  <c r="H28" i="12" s="1"/>
  <c r="G17" i="12"/>
  <c r="F17" i="12"/>
  <c r="E17" i="12"/>
  <c r="E28" i="12" s="1"/>
  <c r="D17" i="12"/>
  <c r="C17" i="12"/>
  <c r="B17" i="12"/>
  <c r="B28" i="12" s="1"/>
  <c r="S12" i="12"/>
  <c r="S15" i="12" s="1"/>
  <c r="R12" i="12"/>
  <c r="R15" i="12" s="1"/>
  <c r="Q12" i="12"/>
  <c r="Q13" i="12" s="1"/>
  <c r="P12" i="12"/>
  <c r="P15" i="12" s="1"/>
  <c r="O12" i="12"/>
  <c r="O15" i="12" s="1"/>
  <c r="O26" i="12" s="1"/>
  <c r="N12" i="12"/>
  <c r="M12" i="12"/>
  <c r="M15" i="12" s="1"/>
  <c r="L12" i="12"/>
  <c r="L15" i="12" s="1"/>
  <c r="K12" i="12"/>
  <c r="K13" i="12" s="1"/>
  <c r="J12" i="12"/>
  <c r="J15" i="12" s="1"/>
  <c r="I12" i="12"/>
  <c r="I15" i="12" s="1"/>
  <c r="I26" i="12" s="1"/>
  <c r="H12" i="12"/>
  <c r="G12" i="12"/>
  <c r="G15" i="12" s="1"/>
  <c r="F12" i="12"/>
  <c r="F15" i="12" s="1"/>
  <c r="E12" i="12"/>
  <c r="E13" i="12" s="1"/>
  <c r="D12" i="12"/>
  <c r="D15" i="12" s="1"/>
  <c r="C12" i="12"/>
  <c r="C15" i="12" s="1"/>
  <c r="C26" i="12" s="1"/>
  <c r="B12" i="12"/>
  <c r="EC24" i="11"/>
  <c r="AQ23" i="11"/>
  <c r="AQ34" i="11" s="1"/>
  <c r="AP23" i="11"/>
  <c r="AP34" i="11" s="1"/>
  <c r="AO23" i="11"/>
  <c r="AO34" i="11" s="1"/>
  <c r="AN23" i="11"/>
  <c r="AN34" i="11" s="1"/>
  <c r="AM23" i="11"/>
  <c r="AM34" i="11" s="1"/>
  <c r="AL23" i="11"/>
  <c r="AL34" i="11" s="1"/>
  <c r="AK23" i="11"/>
  <c r="AK34" i="11" s="1"/>
  <c r="AJ23" i="11"/>
  <c r="AJ34" i="11" s="1"/>
  <c r="AI23" i="11"/>
  <c r="AI34" i="11" s="1"/>
  <c r="AH23" i="11"/>
  <c r="AH34" i="11" s="1"/>
  <c r="AG23" i="11"/>
  <c r="AG34" i="11" s="1"/>
  <c r="AF23" i="11"/>
  <c r="AF34" i="11" s="1"/>
  <c r="AE23" i="11"/>
  <c r="AE34" i="11" s="1"/>
  <c r="AD23" i="11"/>
  <c r="AD34" i="11" s="1"/>
  <c r="AC23" i="11"/>
  <c r="AC34" i="11" s="1"/>
  <c r="AB23" i="11"/>
  <c r="AB34" i="11" s="1"/>
  <c r="AA23" i="11"/>
  <c r="AA34" i="11" s="1"/>
  <c r="Z23" i="11"/>
  <c r="Z34" i="11" s="1"/>
  <c r="Y23" i="11"/>
  <c r="Y34" i="11" s="1"/>
  <c r="X23" i="11"/>
  <c r="X34" i="11" s="1"/>
  <c r="W23" i="11"/>
  <c r="W34" i="11" s="1"/>
  <c r="V23" i="11"/>
  <c r="V34" i="11" s="1"/>
  <c r="U23" i="11"/>
  <c r="U34" i="11" s="1"/>
  <c r="T23" i="11"/>
  <c r="T34" i="11" s="1"/>
  <c r="S23" i="11"/>
  <c r="S34" i="11" s="1"/>
  <c r="R23" i="11"/>
  <c r="R34" i="11" s="1"/>
  <c r="Q23" i="11"/>
  <c r="Q34" i="11" s="1"/>
  <c r="P23" i="11"/>
  <c r="P34" i="11" s="1"/>
  <c r="O23" i="11"/>
  <c r="O34" i="11" s="1"/>
  <c r="N23" i="11"/>
  <c r="N34" i="11" s="1"/>
  <c r="M23" i="11"/>
  <c r="M34" i="11" s="1"/>
  <c r="L23" i="11"/>
  <c r="L34" i="11" s="1"/>
  <c r="K23" i="11"/>
  <c r="K34" i="11" s="1"/>
  <c r="J23" i="11"/>
  <c r="J34" i="11" s="1"/>
  <c r="I23" i="11"/>
  <c r="I34" i="11" s="1"/>
  <c r="H23" i="11"/>
  <c r="H34" i="11" s="1"/>
  <c r="G23" i="11"/>
  <c r="G34" i="11" s="1"/>
  <c r="F23" i="11"/>
  <c r="F34" i="11" s="1"/>
  <c r="E23" i="11"/>
  <c r="E34" i="11" s="1"/>
  <c r="D23" i="11"/>
  <c r="D34" i="11" s="1"/>
  <c r="C23" i="11"/>
  <c r="C34" i="11" s="1"/>
  <c r="B23" i="11"/>
  <c r="AQ17" i="11"/>
  <c r="AP17" i="11"/>
  <c r="AO17" i="11"/>
  <c r="AO28" i="11" s="1"/>
  <c r="AN17" i="11"/>
  <c r="AN28" i="11" s="1"/>
  <c r="AM17" i="11"/>
  <c r="AL17" i="11"/>
  <c r="AK17" i="11"/>
  <c r="AJ17" i="11"/>
  <c r="AI17" i="11"/>
  <c r="AI28" i="11" s="1"/>
  <c r="AH17" i="11"/>
  <c r="AH28" i="11" s="1"/>
  <c r="AG17" i="11"/>
  <c r="AF17" i="11"/>
  <c r="AE17" i="11"/>
  <c r="AD17" i="11"/>
  <c r="AC17" i="11"/>
  <c r="AC28" i="11" s="1"/>
  <c r="AB17" i="11"/>
  <c r="AB28" i="11" s="1"/>
  <c r="AA17" i="11"/>
  <c r="Z17" i="11"/>
  <c r="Y17" i="11"/>
  <c r="X17" i="11"/>
  <c r="W17" i="11"/>
  <c r="W28" i="11" s="1"/>
  <c r="V17" i="11"/>
  <c r="V28" i="11" s="1"/>
  <c r="U17" i="11"/>
  <c r="T17" i="11"/>
  <c r="S17" i="11"/>
  <c r="R17" i="11"/>
  <c r="Q17" i="11"/>
  <c r="Q28" i="11" s="1"/>
  <c r="P17" i="11"/>
  <c r="P28" i="11" s="1"/>
  <c r="O17" i="11"/>
  <c r="N17" i="11"/>
  <c r="M17" i="11"/>
  <c r="L17" i="11"/>
  <c r="K17" i="11"/>
  <c r="K28" i="11" s="1"/>
  <c r="J17" i="11"/>
  <c r="J28" i="11" s="1"/>
  <c r="I17" i="11"/>
  <c r="H17" i="11"/>
  <c r="G17" i="11"/>
  <c r="F17" i="11"/>
  <c r="F28" i="11" s="1"/>
  <c r="E17" i="11"/>
  <c r="E28" i="11" s="1"/>
  <c r="D17" i="11"/>
  <c r="D28" i="11" s="1"/>
  <c r="C17" i="11"/>
  <c r="B17" i="11"/>
  <c r="AQ12" i="11"/>
  <c r="AQ15" i="11" s="1"/>
  <c r="AP12" i="11"/>
  <c r="AP15" i="11" s="1"/>
  <c r="AO12" i="11"/>
  <c r="AO15" i="11" s="1"/>
  <c r="AN12" i="11"/>
  <c r="AN15" i="11" s="1"/>
  <c r="AM12" i="11"/>
  <c r="AM15" i="11" s="1"/>
  <c r="AL12" i="11"/>
  <c r="AL15" i="11" s="1"/>
  <c r="AK12" i="11"/>
  <c r="AK13" i="11" s="1"/>
  <c r="AJ12" i="11"/>
  <c r="AJ13" i="11" s="1"/>
  <c r="AI12" i="11"/>
  <c r="AI15" i="11" s="1"/>
  <c r="AH12" i="11"/>
  <c r="AH15" i="11" s="1"/>
  <c r="AG12" i="11"/>
  <c r="AG15" i="11" s="1"/>
  <c r="AF12" i="11"/>
  <c r="AF15" i="11" s="1"/>
  <c r="AE12" i="11"/>
  <c r="AE15" i="11" s="1"/>
  <c r="AD12" i="11"/>
  <c r="AD15" i="11" s="1"/>
  <c r="AC12" i="11"/>
  <c r="AC15" i="11" s="1"/>
  <c r="AB12" i="11"/>
  <c r="AB15" i="11" s="1"/>
  <c r="AA12" i="11"/>
  <c r="AA15" i="11" s="1"/>
  <c r="Z12" i="11"/>
  <c r="Z15" i="11" s="1"/>
  <c r="Y12" i="11"/>
  <c r="Y13" i="11" s="1"/>
  <c r="X12" i="11"/>
  <c r="X13" i="11" s="1"/>
  <c r="W12" i="11"/>
  <c r="W15" i="11" s="1"/>
  <c r="V12" i="11"/>
  <c r="V15" i="11" s="1"/>
  <c r="U12" i="11"/>
  <c r="U15" i="11" s="1"/>
  <c r="T12" i="11"/>
  <c r="T15" i="11" s="1"/>
  <c r="S12" i="11"/>
  <c r="S15" i="11" s="1"/>
  <c r="R12" i="11"/>
  <c r="R15" i="11" s="1"/>
  <c r="Q12" i="11"/>
  <c r="Q15" i="11" s="1"/>
  <c r="P12" i="11"/>
  <c r="P15" i="11" s="1"/>
  <c r="O12" i="11"/>
  <c r="O15" i="11" s="1"/>
  <c r="O19" i="11" s="1"/>
  <c r="O30" i="11" s="1"/>
  <c r="N12" i="11"/>
  <c r="N15" i="11" s="1"/>
  <c r="M12" i="11"/>
  <c r="M13" i="11" s="1"/>
  <c r="L12" i="11"/>
  <c r="L13" i="11" s="1"/>
  <c r="K12" i="11"/>
  <c r="K15" i="11" s="1"/>
  <c r="J12" i="11"/>
  <c r="J15" i="11" s="1"/>
  <c r="I12" i="11"/>
  <c r="I15" i="11" s="1"/>
  <c r="H12" i="11"/>
  <c r="H15" i="11" s="1"/>
  <c r="G12" i="11"/>
  <c r="G15" i="11" s="1"/>
  <c r="F12" i="11"/>
  <c r="F15" i="11" s="1"/>
  <c r="E12" i="11"/>
  <c r="E15" i="11" s="1"/>
  <c r="D12" i="11"/>
  <c r="D13" i="11" s="1"/>
  <c r="D16" i="11" s="1"/>
  <c r="D27" i="11" s="1"/>
  <c r="C12" i="11"/>
  <c r="C15" i="11" s="1"/>
  <c r="B12" i="11"/>
  <c r="B13" i="11" s="1"/>
  <c r="C12" i="9"/>
  <c r="C15" i="9" s="1"/>
  <c r="C19" i="9" s="1"/>
  <c r="D12" i="9"/>
  <c r="D13" i="9" s="1"/>
  <c r="D16" i="9" s="1"/>
  <c r="D27" i="9" s="1"/>
  <c r="C17" i="9"/>
  <c r="C28" i="9" s="1"/>
  <c r="D17" i="9"/>
  <c r="D28" i="9" s="1"/>
  <c r="C23" i="9"/>
  <c r="C34" i="9" s="1"/>
  <c r="D23" i="9"/>
  <c r="D34" i="9" s="1"/>
  <c r="B12" i="9"/>
  <c r="B13" i="9" s="1"/>
  <c r="B14" i="9" s="1"/>
  <c r="B17" i="9"/>
  <c r="B28" i="9" s="1"/>
  <c r="B23" i="9"/>
  <c r="B34" i="9" s="1"/>
  <c r="EH21" i="9" l="1"/>
  <c r="EZ26" i="9"/>
  <c r="BM16" i="9"/>
  <c r="BM27" i="9" s="1"/>
  <c r="EG26" i="9"/>
  <c r="FK19" i="9"/>
  <c r="FK30" i="9" s="1"/>
  <c r="CL26" i="9"/>
  <c r="BZ26" i="9"/>
  <c r="BZ21" i="9"/>
  <c r="AB21" i="9"/>
  <c r="CX19" i="9"/>
  <c r="EO14" i="9"/>
  <c r="FG21" i="9"/>
  <c r="FG22" i="9" s="1"/>
  <c r="FG33" i="9" s="1"/>
  <c r="ED16" i="9"/>
  <c r="ED27" i="9" s="1"/>
  <c r="CT16" i="9"/>
  <c r="CT27" i="9" s="1"/>
  <c r="EI21" i="9"/>
  <c r="EC21" i="9"/>
  <c r="EC32" i="9" s="1"/>
  <c r="CD20" i="9"/>
  <c r="CD31" i="9" s="1"/>
  <c r="DN16" i="9"/>
  <c r="DN27" i="9" s="1"/>
  <c r="DP21" i="9"/>
  <c r="BU16" i="9"/>
  <c r="BU27" i="9" s="1"/>
  <c r="FS16" i="9"/>
  <c r="FS27" i="9" s="1"/>
  <c r="EX21" i="9"/>
  <c r="EX22" i="9" s="1"/>
  <c r="EX33" i="9" s="1"/>
  <c r="EX26" i="9"/>
  <c r="EB19" i="9"/>
  <c r="EB20" i="9" s="1"/>
  <c r="EB31" i="9" s="1"/>
  <c r="EB26" i="9"/>
  <c r="EA21" i="9"/>
  <c r="EA22" i="9" s="1"/>
  <c r="EA33" i="9" s="1"/>
  <c r="BY21" i="9"/>
  <c r="BY32" i="9" s="1"/>
  <c r="CD26" i="9"/>
  <c r="DI18" i="9"/>
  <c r="FP21" i="9"/>
  <c r="FP22" i="9" s="1"/>
  <c r="FP33" i="9" s="1"/>
  <c r="FD21" i="9"/>
  <c r="FD22" i="9" s="1"/>
  <c r="FD33" i="9" s="1"/>
  <c r="DU19" i="9"/>
  <c r="DU30" i="9" s="1"/>
  <c r="CF19" i="9"/>
  <c r="CF26" i="9"/>
  <c r="EP19" i="9"/>
  <c r="EP26" i="9"/>
  <c r="DW32" i="9"/>
  <c r="EI16" i="9"/>
  <c r="EI27" i="9" s="1"/>
  <c r="DU18" i="9"/>
  <c r="CE20" i="9"/>
  <c r="CE31" i="9" s="1"/>
  <c r="DX19" i="9"/>
  <c r="DX26" i="9"/>
  <c r="BT18" i="9"/>
  <c r="DV18" i="9"/>
  <c r="DV29" i="9" s="1"/>
  <c r="CV14" i="9"/>
  <c r="DE16" i="9"/>
  <c r="DE27" i="9" s="1"/>
  <c r="BR32" i="9"/>
  <c r="DF19" i="9"/>
  <c r="DF26" i="9"/>
  <c r="BN22" i="9"/>
  <c r="BN33" i="9" s="1"/>
  <c r="FQ20" i="9"/>
  <c r="FQ31" i="9" s="1"/>
  <c r="DO14" i="9"/>
  <c r="DH18" i="9"/>
  <c r="DH29" i="9" s="1"/>
  <c r="EM26" i="9"/>
  <c r="EM21" i="9"/>
  <c r="EM22" i="9" s="1"/>
  <c r="EM33" i="9" s="1"/>
  <c r="DT32" i="9"/>
  <c r="BM21" i="9"/>
  <c r="BM22" i="9" s="1"/>
  <c r="BM33" i="9" s="1"/>
  <c r="FN16" i="9"/>
  <c r="FN27" i="9" s="1"/>
  <c r="EA14" i="9"/>
  <c r="EA18" i="9" s="1"/>
  <c r="DI19" i="9"/>
  <c r="DI20" i="9" s="1"/>
  <c r="DI31" i="9" s="1"/>
  <c r="BL30" i="9"/>
  <c r="CL18" i="9"/>
  <c r="CL29" i="9" s="1"/>
  <c r="BY18" i="9"/>
  <c r="BY29" i="9" s="1"/>
  <c r="DE22" i="9"/>
  <c r="DE33" i="9" s="1"/>
  <c r="CK21" i="9"/>
  <c r="CK22" i="9" s="1"/>
  <c r="CK33" i="9" s="1"/>
  <c r="CK26" i="9"/>
  <c r="BH14" i="9"/>
  <c r="BH18" i="9" s="1"/>
  <c r="BH20" i="9" s="1"/>
  <c r="BH31" i="9" s="1"/>
  <c r="BY26" i="9"/>
  <c r="CQ32" i="9"/>
  <c r="FS18" i="9"/>
  <c r="FS20" i="9" s="1"/>
  <c r="FS31" i="9" s="1"/>
  <c r="FQ16" i="9"/>
  <c r="FQ27" i="9" s="1"/>
  <c r="DC26" i="9"/>
  <c r="DC19" i="9"/>
  <c r="DC20" i="9" s="1"/>
  <c r="DC31" i="9" s="1"/>
  <c r="EG18" i="9"/>
  <c r="EY26" i="9"/>
  <c r="EY19" i="9"/>
  <c r="BJ25" i="9"/>
  <c r="CM32" i="9"/>
  <c r="DO30" i="9"/>
  <c r="FW19" i="9"/>
  <c r="FW26" i="9"/>
  <c r="BS26" i="9"/>
  <c r="BS19" i="9"/>
  <c r="AT14" i="9"/>
  <c r="AT18" i="9" s="1"/>
  <c r="L26" i="9"/>
  <c r="DH26" i="9"/>
  <c r="CR32" i="9"/>
  <c r="DO32" i="9"/>
  <c r="BO32" i="9"/>
  <c r="FQ29" i="9"/>
  <c r="EC26" i="9"/>
  <c r="CW21" i="9"/>
  <c r="CY32" i="9"/>
  <c r="V16" i="9"/>
  <c r="V27" i="9" s="1"/>
  <c r="V19" i="9"/>
  <c r="V30" i="9" s="1"/>
  <c r="EH29" i="9"/>
  <c r="ES19" i="9"/>
  <c r="ES26" i="9"/>
  <c r="FQ21" i="9"/>
  <c r="FQ30" i="9"/>
  <c r="FE19" i="9"/>
  <c r="FE20" i="9" s="1"/>
  <c r="FE31" i="9" s="1"/>
  <c r="FE26" i="9"/>
  <c r="AW26" i="9"/>
  <c r="CP25" i="9"/>
  <c r="DZ25" i="9"/>
  <c r="FH29" i="9"/>
  <c r="FG32" i="9"/>
  <c r="AC25" i="9"/>
  <c r="DW16" i="9"/>
  <c r="DW27" i="9" s="1"/>
  <c r="AR14" i="9"/>
  <c r="AR18" i="9" s="1"/>
  <c r="FD32" i="9"/>
  <c r="BU32" i="9"/>
  <c r="EU19" i="9"/>
  <c r="EU26" i="9"/>
  <c r="CS19" i="9"/>
  <c r="CS26" i="9"/>
  <c r="DQ21" i="9"/>
  <c r="DQ30" i="9"/>
  <c r="CY14" i="9"/>
  <c r="CY16" i="9"/>
  <c r="CY27" i="9" s="1"/>
  <c r="FM21" i="9"/>
  <c r="FM30" i="9"/>
  <c r="BT21" i="9"/>
  <c r="BT22" i="9" s="1"/>
  <c r="BT33" i="9" s="1"/>
  <c r="CA19" i="9"/>
  <c r="CA26" i="9"/>
  <c r="FS21" i="9"/>
  <c r="FS30" i="9"/>
  <c r="DK26" i="9"/>
  <c r="DK19" i="9"/>
  <c r="CG19" i="9"/>
  <c r="CG26" i="9"/>
  <c r="FR22" i="9"/>
  <c r="FR33" i="9" s="1"/>
  <c r="ER25" i="9"/>
  <c r="FK29" i="9"/>
  <c r="M13" i="12"/>
  <c r="M16" i="12" s="1"/>
  <c r="M27" i="12" s="1"/>
  <c r="J13" i="12"/>
  <c r="J16" i="12" s="1"/>
  <c r="J27" i="12" s="1"/>
  <c r="CM14" i="9"/>
  <c r="CM16" i="9"/>
  <c r="CM27" i="9" s="1"/>
  <c r="FP14" i="9"/>
  <c r="FP16" i="9"/>
  <c r="FP27" i="9" s="1"/>
  <c r="EF26" i="9"/>
  <c r="EF19" i="9"/>
  <c r="FN22" i="9"/>
  <c r="FN33" i="9" s="1"/>
  <c r="FN32" i="9"/>
  <c r="FJ19" i="9"/>
  <c r="FJ26" i="9"/>
  <c r="FA22" i="9"/>
  <c r="FA33" i="9" s="1"/>
  <c r="FA32" i="9"/>
  <c r="DZ19" i="9"/>
  <c r="DZ26" i="9"/>
  <c r="DN30" i="9"/>
  <c r="DN21" i="9"/>
  <c r="EL16" i="9"/>
  <c r="EL27" i="9" s="1"/>
  <c r="EL14" i="9"/>
  <c r="DT14" i="9"/>
  <c r="DT16" i="9"/>
  <c r="DT27" i="9" s="1"/>
  <c r="EL22" i="9"/>
  <c r="EL33" i="9" s="1"/>
  <c r="EL32" i="9"/>
  <c r="EN21" i="9"/>
  <c r="EN32" i="9" s="1"/>
  <c r="ER19" i="9"/>
  <c r="ER26" i="9"/>
  <c r="EY18" i="9"/>
  <c r="EY25" i="9"/>
  <c r="FF21" i="9"/>
  <c r="FF22" i="9" s="1"/>
  <c r="FF33" i="9" s="1"/>
  <c r="FD16" i="9"/>
  <c r="FD27" i="9" s="1"/>
  <c r="FD14" i="9"/>
  <c r="BR16" i="9"/>
  <c r="BR27" i="9" s="1"/>
  <c r="BR14" i="9"/>
  <c r="EX32" i="9"/>
  <c r="FV30" i="9"/>
  <c r="FV21" i="9"/>
  <c r="BX19" i="9"/>
  <c r="BX26" i="9"/>
  <c r="BM29" i="9"/>
  <c r="BM20" i="9"/>
  <c r="BM31" i="9" s="1"/>
  <c r="DC29" i="9"/>
  <c r="DI29" i="9"/>
  <c r="CV18" i="9"/>
  <c r="CV25" i="9"/>
  <c r="EI22" i="9"/>
  <c r="EI33" i="9" s="1"/>
  <c r="EI32" i="9"/>
  <c r="BO29" i="9"/>
  <c r="BO20" i="9"/>
  <c r="BO31" i="9" s="1"/>
  <c r="CQ20" i="9"/>
  <c r="CQ31" i="9" s="1"/>
  <c r="CQ29" i="9"/>
  <c r="BL20" i="9"/>
  <c r="BL31" i="9" s="1"/>
  <c r="BL29" i="9"/>
  <c r="CV22" i="9"/>
  <c r="CV33" i="9" s="1"/>
  <c r="CV32" i="9"/>
  <c r="EC22" i="9"/>
  <c r="EC33" i="9" s="1"/>
  <c r="EG22" i="9"/>
  <c r="EG33" i="9" s="1"/>
  <c r="EG32" i="9"/>
  <c r="EM29" i="9"/>
  <c r="EM20" i="9"/>
  <c r="EM31" i="9" s="1"/>
  <c r="CC16" i="9"/>
  <c r="CC27" i="9" s="1"/>
  <c r="CC14" i="9"/>
  <c r="AB26" i="9"/>
  <c r="P14" i="9"/>
  <c r="P25" i="9" s="1"/>
  <c r="BW16" i="9"/>
  <c r="BW27" i="9" s="1"/>
  <c r="BW14" i="9"/>
  <c r="CO16" i="9"/>
  <c r="CO27" i="9" s="1"/>
  <c r="CO14" i="9"/>
  <c r="DG16" i="9"/>
  <c r="DG27" i="9" s="1"/>
  <c r="DG14" i="9"/>
  <c r="DY16" i="9"/>
  <c r="DY27" i="9" s="1"/>
  <c r="DY14" i="9"/>
  <c r="EQ16" i="9"/>
  <c r="EQ27" i="9" s="1"/>
  <c r="EQ14" i="9"/>
  <c r="FI16" i="9"/>
  <c r="FI27" i="9" s="1"/>
  <c r="FI14" i="9"/>
  <c r="CW29" i="9"/>
  <c r="CW20" i="9"/>
  <c r="CW31" i="9" s="1"/>
  <c r="CS18" i="9"/>
  <c r="CS25" i="9"/>
  <c r="BN18" i="9"/>
  <c r="BN25" i="9"/>
  <c r="CG18" i="9"/>
  <c r="CG25" i="9"/>
  <c r="CX20" i="9"/>
  <c r="CX31" i="9" s="1"/>
  <c r="CX29" i="9"/>
  <c r="CH19" i="9"/>
  <c r="CH26" i="9"/>
  <c r="DR19" i="9"/>
  <c r="DR26" i="9"/>
  <c r="EV16" i="9"/>
  <c r="EV27" i="9" s="1"/>
  <c r="EV14" i="9"/>
  <c r="CN20" i="9"/>
  <c r="CN31" i="9" s="1"/>
  <c r="CN29" i="9"/>
  <c r="DN18" i="9"/>
  <c r="DN25" i="9"/>
  <c r="FW18" i="9"/>
  <c r="FW25" i="9"/>
  <c r="CJ19" i="9"/>
  <c r="CJ26" i="9"/>
  <c r="FJ18" i="9"/>
  <c r="FJ25" i="9"/>
  <c r="ES18" i="9"/>
  <c r="ES25" i="9"/>
  <c r="EB29" i="9"/>
  <c r="DF18" i="9"/>
  <c r="DF25" i="9"/>
  <c r="DE18" i="9"/>
  <c r="DE25" i="9"/>
  <c r="BZ29" i="9"/>
  <c r="BZ20" i="9"/>
  <c r="BZ31" i="9" s="1"/>
  <c r="DP22" i="9"/>
  <c r="DP33" i="9" s="1"/>
  <c r="DP32" i="9"/>
  <c r="BK19" i="9"/>
  <c r="BK26" i="9"/>
  <c r="CC19" i="9"/>
  <c r="CC26" i="9"/>
  <c r="CU19" i="9"/>
  <c r="CU26" i="9"/>
  <c r="DM26" i="9"/>
  <c r="DM19" i="9"/>
  <c r="EE19" i="9"/>
  <c r="EE26" i="9"/>
  <c r="EW19" i="9"/>
  <c r="EW26" i="9"/>
  <c r="FO26" i="9"/>
  <c r="FO19" i="9"/>
  <c r="FR18" i="9"/>
  <c r="FR25" i="9"/>
  <c r="FH22" i="9"/>
  <c r="FH33" i="9" s="1"/>
  <c r="FH32" i="9"/>
  <c r="CH16" i="9"/>
  <c r="CH27" i="9" s="1"/>
  <c r="CH14" i="9"/>
  <c r="DR16" i="9"/>
  <c r="DR27" i="9" s="1"/>
  <c r="DR14" i="9"/>
  <c r="EV26" i="9"/>
  <c r="EV19" i="9"/>
  <c r="EO18" i="9"/>
  <c r="EO25" i="9"/>
  <c r="DB14" i="9"/>
  <c r="DB16" i="9"/>
  <c r="DB27" i="9" s="1"/>
  <c r="FF18" i="9"/>
  <c r="FF25" i="9"/>
  <c r="DV21" i="9"/>
  <c r="EN22" i="9"/>
  <c r="EN33" i="9" s="1"/>
  <c r="EZ29" i="9"/>
  <c r="EZ20" i="9"/>
  <c r="EZ31" i="9" s="1"/>
  <c r="BK16" i="9"/>
  <c r="BK27" i="9" s="1"/>
  <c r="BK14" i="9"/>
  <c r="DM16" i="9"/>
  <c r="DM27" i="9" s="1"/>
  <c r="DM14" i="9"/>
  <c r="EE16" i="9"/>
  <c r="EE27" i="9" s="1"/>
  <c r="EE14" i="9"/>
  <c r="EW16" i="9"/>
  <c r="EW27" i="9" s="1"/>
  <c r="EW14" i="9"/>
  <c r="FO16" i="9"/>
  <c r="FO27" i="9" s="1"/>
  <c r="FO14" i="9"/>
  <c r="BI18" i="9"/>
  <c r="BI25" i="9"/>
  <c r="EC18" i="9"/>
  <c r="EC25" i="9"/>
  <c r="BP18" i="9"/>
  <c r="BP25" i="9"/>
  <c r="CR18" i="9"/>
  <c r="CR25" i="9"/>
  <c r="BT29" i="9"/>
  <c r="BT20" i="9"/>
  <c r="BT31" i="9" s="1"/>
  <c r="CN22" i="9"/>
  <c r="CN33" i="9" s="1"/>
  <c r="CN32" i="9"/>
  <c r="CZ26" i="9"/>
  <c r="CZ19" i="9"/>
  <c r="FB19" i="9"/>
  <c r="FB26" i="9"/>
  <c r="FA18" i="9"/>
  <c r="FA25" i="9"/>
  <c r="DD21" i="9"/>
  <c r="DD30" i="9"/>
  <c r="DB19" i="9"/>
  <c r="DB26" i="9"/>
  <c r="DW18" i="9"/>
  <c r="DW25" i="9"/>
  <c r="EP29" i="9"/>
  <c r="EP20" i="9"/>
  <c r="EP31" i="9" s="1"/>
  <c r="BV29" i="9"/>
  <c r="EX18" i="9"/>
  <c r="EX25" i="9"/>
  <c r="DH21" i="9"/>
  <c r="DH30" i="9"/>
  <c r="BL22" i="9"/>
  <c r="BL33" i="9" s="1"/>
  <c r="BL32" i="9"/>
  <c r="DD20" i="9"/>
  <c r="DD31" i="9" s="1"/>
  <c r="DD29" i="9"/>
  <c r="EN29" i="9"/>
  <c r="EN20" i="9"/>
  <c r="EN31" i="9" s="1"/>
  <c r="CD30" i="9"/>
  <c r="CD21" i="9"/>
  <c r="BQ19" i="9"/>
  <c r="BQ26" i="9"/>
  <c r="CI19" i="9"/>
  <c r="CI26" i="9"/>
  <c r="DA19" i="9"/>
  <c r="DA26" i="9"/>
  <c r="DS26" i="9"/>
  <c r="DS19" i="9"/>
  <c r="EK19" i="9"/>
  <c r="EK26" i="9"/>
  <c r="FC19" i="9"/>
  <c r="FC26" i="9"/>
  <c r="FU26" i="9"/>
  <c r="FU19" i="9"/>
  <c r="DU29" i="9"/>
  <c r="BX18" i="9"/>
  <c r="BX25" i="9"/>
  <c r="DP29" i="9"/>
  <c r="DP20" i="9"/>
  <c r="DP31" i="9" s="1"/>
  <c r="CT22" i="9"/>
  <c r="CT33" i="9" s="1"/>
  <c r="CT32" i="9"/>
  <c r="ED22" i="9"/>
  <c r="ED33" i="9" s="1"/>
  <c r="ED32" i="9"/>
  <c r="CZ14" i="9"/>
  <c r="CZ16" i="9"/>
  <c r="CZ27" i="9" s="1"/>
  <c r="DX20" i="9"/>
  <c r="DX31" i="9" s="1"/>
  <c r="DX29" i="9"/>
  <c r="FB14" i="9"/>
  <c r="FB16" i="9"/>
  <c r="FB27" i="9" s="1"/>
  <c r="FL18" i="9"/>
  <c r="FL25" i="9"/>
  <c r="FN18" i="9"/>
  <c r="FN25" i="9"/>
  <c r="BV19" i="9"/>
  <c r="BV26" i="9"/>
  <c r="CE22" i="9"/>
  <c r="CE33" i="9" s="1"/>
  <c r="CE32" i="9"/>
  <c r="BI21" i="9"/>
  <c r="BI30" i="9"/>
  <c r="CF29" i="9"/>
  <c r="CF20" i="9"/>
  <c r="CF31" i="9" s="1"/>
  <c r="BQ16" i="9"/>
  <c r="BQ27" i="9" s="1"/>
  <c r="BQ14" i="9"/>
  <c r="CI16" i="9"/>
  <c r="CI27" i="9" s="1"/>
  <c r="CI14" i="9"/>
  <c r="DA16" i="9"/>
  <c r="DA27" i="9" s="1"/>
  <c r="DA14" i="9"/>
  <c r="DS16" i="9"/>
  <c r="DS27" i="9" s="1"/>
  <c r="DS14" i="9"/>
  <c r="EK16" i="9"/>
  <c r="EK27" i="9" s="1"/>
  <c r="EK14" i="9"/>
  <c r="FC16" i="9"/>
  <c r="FC27" i="9" s="1"/>
  <c r="FC14" i="9"/>
  <c r="FU16" i="9"/>
  <c r="FU27" i="9" s="1"/>
  <c r="FU14" i="9"/>
  <c r="CK20" i="9"/>
  <c r="CK31" i="9" s="1"/>
  <c r="CK29" i="9"/>
  <c r="CA18" i="9"/>
  <c r="CA25" i="9"/>
  <c r="FM18" i="9"/>
  <c r="FM25" i="9"/>
  <c r="DJ18" i="9"/>
  <c r="DJ25" i="9"/>
  <c r="BP19" i="9"/>
  <c r="BP26" i="9"/>
  <c r="ED25" i="9"/>
  <c r="ED18" i="9"/>
  <c r="CB14" i="9"/>
  <c r="CB16" i="9"/>
  <c r="CB27" i="9" s="1"/>
  <c r="DL19" i="9"/>
  <c r="DL26" i="9"/>
  <c r="EJ19" i="9"/>
  <c r="EJ26" i="9"/>
  <c r="FT19" i="9"/>
  <c r="FT26" i="9"/>
  <c r="FV14" i="9"/>
  <c r="FV16" i="9"/>
  <c r="FV27" i="9" s="1"/>
  <c r="BS18" i="9"/>
  <c r="BS25" i="9"/>
  <c r="EF18" i="9"/>
  <c r="EF25" i="9"/>
  <c r="CT18" i="9"/>
  <c r="CT25" i="9"/>
  <c r="EI18" i="9"/>
  <c r="EI25" i="9"/>
  <c r="CP19" i="9"/>
  <c r="CP26" i="9"/>
  <c r="FP32" i="9"/>
  <c r="ET18" i="9"/>
  <c r="ET25" i="9"/>
  <c r="CL21" i="9"/>
  <c r="DJ22" i="9"/>
  <c r="DJ33" i="9" s="1"/>
  <c r="DJ32" i="9"/>
  <c r="ET22" i="9"/>
  <c r="ET33" i="9" s="1"/>
  <c r="ET32" i="9"/>
  <c r="FL22" i="9"/>
  <c r="FL33" i="9" s="1"/>
  <c r="FL32" i="9"/>
  <c r="CU16" i="9"/>
  <c r="CU27" i="9" s="1"/>
  <c r="CU14" i="9"/>
  <c r="BW19" i="9"/>
  <c r="BW26" i="9"/>
  <c r="CO19" i="9"/>
  <c r="CO26" i="9"/>
  <c r="DG19" i="9"/>
  <c r="DG26" i="9"/>
  <c r="DY19" i="9"/>
  <c r="DY26" i="9"/>
  <c r="EQ19" i="9"/>
  <c r="EQ26" i="9"/>
  <c r="FI19" i="9"/>
  <c r="FI26" i="9"/>
  <c r="FE29" i="9"/>
  <c r="FG14" i="9"/>
  <c r="FG16" i="9"/>
  <c r="FG27" i="9" s="1"/>
  <c r="CB19" i="9"/>
  <c r="CB26" i="9"/>
  <c r="DL16" i="9"/>
  <c r="DL27" i="9" s="1"/>
  <c r="DL14" i="9"/>
  <c r="EJ14" i="9"/>
  <c r="EJ16" i="9"/>
  <c r="EJ27" i="9" s="1"/>
  <c r="FT14" i="9"/>
  <c r="FT16" i="9"/>
  <c r="FT27" i="9" s="1"/>
  <c r="CJ14" i="9"/>
  <c r="CJ16" i="9"/>
  <c r="CJ27" i="9" s="1"/>
  <c r="DO18" i="9"/>
  <c r="DO25" i="9"/>
  <c r="DQ18" i="9"/>
  <c r="DQ25" i="9"/>
  <c r="BJ20" i="9"/>
  <c r="BJ31" i="9" s="1"/>
  <c r="BJ29" i="9"/>
  <c r="BZ22" i="9"/>
  <c r="BZ33" i="9" s="1"/>
  <c r="BZ32" i="9"/>
  <c r="EZ22" i="9"/>
  <c r="EZ33" i="9" s="1"/>
  <c r="EZ32" i="9"/>
  <c r="EA32" i="9"/>
  <c r="BU18" i="9"/>
  <c r="BU25" i="9"/>
  <c r="BH22" i="9"/>
  <c r="BH33" i="9" s="1"/>
  <c r="BH32" i="9"/>
  <c r="X16" i="9"/>
  <c r="X27" i="9" s="1"/>
  <c r="AW21" i="9"/>
  <c r="AW22" i="9" s="1"/>
  <c r="AW33" i="9" s="1"/>
  <c r="W19" i="9"/>
  <c r="W30" i="9" s="1"/>
  <c r="AG26" i="9"/>
  <c r="O21" i="9"/>
  <c r="O32" i="9" s="1"/>
  <c r="W18" i="9"/>
  <c r="W29" i="9" s="1"/>
  <c r="AF19" i="9"/>
  <c r="AF21" i="9" s="1"/>
  <c r="P32" i="9"/>
  <c r="J21" i="9"/>
  <c r="J22" i="9" s="1"/>
  <c r="J33" i="9" s="1"/>
  <c r="AR30" i="9"/>
  <c r="L20" i="9"/>
  <c r="L31" i="9" s="1"/>
  <c r="BD30" i="9"/>
  <c r="AH18" i="9"/>
  <c r="AH29" i="9" s="1"/>
  <c r="AK21" i="9"/>
  <c r="AK32" i="9" s="1"/>
  <c r="K26" i="9"/>
  <c r="AH16" i="9"/>
  <c r="AH27" i="9" s="1"/>
  <c r="T25" i="9"/>
  <c r="BD26" i="9"/>
  <c r="BD32" i="9"/>
  <c r="AX26" i="9"/>
  <c r="AX19" i="9"/>
  <c r="E26" i="9"/>
  <c r="Z14" i="9"/>
  <c r="Z18" i="9" s="1"/>
  <c r="AH21" i="9"/>
  <c r="AH32" i="9" s="1"/>
  <c r="AS14" i="9"/>
  <c r="AS18" i="9" s="1"/>
  <c r="N19" i="9"/>
  <c r="N26" i="9"/>
  <c r="Y14" i="9"/>
  <c r="Y18" i="9" s="1"/>
  <c r="Q30" i="9"/>
  <c r="Q20" i="9"/>
  <c r="Q31" i="9" s="1"/>
  <c r="AI30" i="9"/>
  <c r="AI21" i="9"/>
  <c r="AI22" i="9" s="1"/>
  <c r="AI33" i="9" s="1"/>
  <c r="AZ19" i="9"/>
  <c r="AZ30" i="9" s="1"/>
  <c r="Q26" i="9"/>
  <c r="AI26" i="9"/>
  <c r="E21" i="9"/>
  <c r="E32" i="9" s="1"/>
  <c r="Y21" i="9"/>
  <c r="Y32" i="9" s="1"/>
  <c r="B15" i="9"/>
  <c r="B19" i="9" s="1"/>
  <c r="B21" i="9" s="1"/>
  <c r="B32" i="9" s="1"/>
  <c r="AO14" i="9"/>
  <c r="AO18" i="9" s="1"/>
  <c r="BA25" i="9"/>
  <c r="AR32" i="9"/>
  <c r="BF18" i="9"/>
  <c r="BF29" i="9" s="1"/>
  <c r="BG14" i="9"/>
  <c r="BG25" i="9" s="1"/>
  <c r="V29" i="9"/>
  <c r="V20" i="9"/>
  <c r="V31" i="9" s="1"/>
  <c r="H16" i="9"/>
  <c r="H27" i="9" s="1"/>
  <c r="H14" i="9"/>
  <c r="G14" i="9"/>
  <c r="G16" i="9"/>
  <c r="G27" i="9" s="1"/>
  <c r="O14" i="9"/>
  <c r="O16" i="9"/>
  <c r="O27" i="9" s="1"/>
  <c r="T19" i="9"/>
  <c r="T26" i="9"/>
  <c r="AF18" i="9"/>
  <c r="AF25" i="9"/>
  <c r="S14" i="9"/>
  <c r="S16" i="9"/>
  <c r="S27" i="9" s="1"/>
  <c r="X25" i="9"/>
  <c r="X18" i="9"/>
  <c r="AB29" i="9"/>
  <c r="AB20" i="9"/>
  <c r="AB31" i="9" s="1"/>
  <c r="R26" i="9"/>
  <c r="R19" i="9"/>
  <c r="AE22" i="9"/>
  <c r="AE33" i="9" s="1"/>
  <c r="AE32" i="9"/>
  <c r="AM26" i="9"/>
  <c r="AM19" i="9"/>
  <c r="R18" i="9"/>
  <c r="R25" i="9"/>
  <c r="AM18" i="9"/>
  <c r="AM25" i="9"/>
  <c r="Q21" i="9"/>
  <c r="AA29" i="9"/>
  <c r="AL16" i="9"/>
  <c r="AL27" i="9" s="1"/>
  <c r="AL14" i="9"/>
  <c r="AG21" i="9"/>
  <c r="AG30" i="9"/>
  <c r="G19" i="9"/>
  <c r="G26" i="9"/>
  <c r="AL22" i="9"/>
  <c r="AL33" i="9" s="1"/>
  <c r="AL32" i="9"/>
  <c r="AO26" i="9"/>
  <c r="M14" i="9"/>
  <c r="M16" i="9"/>
  <c r="M27" i="9" s="1"/>
  <c r="E20" i="9"/>
  <c r="E31" i="9" s="1"/>
  <c r="E29" i="9"/>
  <c r="AB22" i="9"/>
  <c r="AB33" i="9" s="1"/>
  <c r="AB32" i="9"/>
  <c r="AK16" i="9"/>
  <c r="AK27" i="9" s="1"/>
  <c r="AK14" i="9"/>
  <c r="H22" i="9"/>
  <c r="H33" i="9" s="1"/>
  <c r="H32" i="9"/>
  <c r="U26" i="9"/>
  <c r="U19" i="9"/>
  <c r="K21" i="9"/>
  <c r="F19" i="9"/>
  <c r="F26" i="9"/>
  <c r="AE16" i="9"/>
  <c r="AE27" i="9" s="1"/>
  <c r="AE14" i="9"/>
  <c r="AI29" i="9"/>
  <c r="AI20" i="9"/>
  <c r="AI31" i="9" s="1"/>
  <c r="AS21" i="9"/>
  <c r="AS32" i="9" s="1"/>
  <c r="AA19" i="9"/>
  <c r="AA20" i="9" s="1"/>
  <c r="AA31" i="9" s="1"/>
  <c r="AA26" i="9"/>
  <c r="J29" i="9"/>
  <c r="J20" i="9"/>
  <c r="J31" i="9" s="1"/>
  <c r="AG18" i="9"/>
  <c r="AG25" i="9"/>
  <c r="BF19" i="9"/>
  <c r="M19" i="9"/>
  <c r="M26" i="9"/>
  <c r="I16" i="9"/>
  <c r="I27" i="9" s="1"/>
  <c r="I14" i="9"/>
  <c r="S21" i="9"/>
  <c r="AJ14" i="9"/>
  <c r="AJ16" i="9"/>
  <c r="AJ27" i="9" s="1"/>
  <c r="X21" i="9"/>
  <c r="X30" i="9"/>
  <c r="I22" i="9"/>
  <c r="I33" i="9" s="1"/>
  <c r="I32" i="9"/>
  <c r="AC19" i="9"/>
  <c r="AC26" i="9"/>
  <c r="L21" i="9"/>
  <c r="L30" i="9"/>
  <c r="N25" i="9"/>
  <c r="N18" i="9"/>
  <c r="K29" i="9"/>
  <c r="K20" i="9"/>
  <c r="K31" i="9" s="1"/>
  <c r="AD14" i="9"/>
  <c r="AD16" i="9"/>
  <c r="AD27" i="9" s="1"/>
  <c r="AJ26" i="9"/>
  <c r="AJ19" i="9"/>
  <c r="AD32" i="9"/>
  <c r="AD22" i="9"/>
  <c r="AD33" i="9" s="1"/>
  <c r="Z21" i="9"/>
  <c r="Z30" i="9"/>
  <c r="AY26" i="9"/>
  <c r="AY19" i="9"/>
  <c r="AZ25" i="9"/>
  <c r="AZ18" i="9"/>
  <c r="AZ29" i="9" s="1"/>
  <c r="BE18" i="9"/>
  <c r="BE25" i="9"/>
  <c r="BE26" i="9"/>
  <c r="BE19" i="9"/>
  <c r="AY14" i="9"/>
  <c r="AY16" i="9"/>
  <c r="AY27" i="9" s="1"/>
  <c r="AN16" i="9"/>
  <c r="AN27" i="9" s="1"/>
  <c r="AN14" i="9"/>
  <c r="BG19" i="9"/>
  <c r="BG26" i="9"/>
  <c r="AN19" i="9"/>
  <c r="AN26" i="9"/>
  <c r="AX18" i="9"/>
  <c r="AX25" i="9"/>
  <c r="AT21" i="9"/>
  <c r="AS25" i="9"/>
  <c r="AU19" i="9"/>
  <c r="AU26" i="9"/>
  <c r="BB14" i="9"/>
  <c r="BB16" i="9"/>
  <c r="BB27" i="9" s="1"/>
  <c r="BA19" i="9"/>
  <c r="BA26" i="9"/>
  <c r="AU16" i="9"/>
  <c r="AU27" i="9" s="1"/>
  <c r="AU14" i="9"/>
  <c r="BD18" i="9"/>
  <c r="BD25" i="9"/>
  <c r="BA29" i="9"/>
  <c r="BB19" i="9"/>
  <c r="BB26" i="9"/>
  <c r="AQ19" i="9"/>
  <c r="AQ26" i="9"/>
  <c r="AO30" i="9"/>
  <c r="AO21" i="9"/>
  <c r="AQ14" i="9"/>
  <c r="AQ16" i="9"/>
  <c r="AQ27" i="9" s="1"/>
  <c r="AW25" i="9"/>
  <c r="AW18" i="9"/>
  <c r="BC19" i="9"/>
  <c r="BC26" i="9"/>
  <c r="AV19" i="9"/>
  <c r="AV26" i="9"/>
  <c r="AP19" i="9"/>
  <c r="AP26" i="9"/>
  <c r="AV14" i="9"/>
  <c r="AV16" i="9"/>
  <c r="AV27" i="9" s="1"/>
  <c r="AP14" i="9"/>
  <c r="AP16" i="9"/>
  <c r="AP27" i="9" s="1"/>
  <c r="BC14" i="9"/>
  <c r="BC16" i="9"/>
  <c r="BC27" i="9" s="1"/>
  <c r="C13" i="9"/>
  <c r="C16" i="9" s="1"/>
  <c r="C27" i="9" s="1"/>
  <c r="D15" i="9"/>
  <c r="D19" i="9" s="1"/>
  <c r="D30" i="9" s="1"/>
  <c r="L13" i="12"/>
  <c r="L16" i="12" s="1"/>
  <c r="L27" i="12" s="1"/>
  <c r="K15" i="12"/>
  <c r="K26" i="12" s="1"/>
  <c r="D13" i="12"/>
  <c r="D16" i="12" s="1"/>
  <c r="D27" i="12" s="1"/>
  <c r="O13" i="12"/>
  <c r="O14" i="12" s="1"/>
  <c r="O18" i="12" s="1"/>
  <c r="O19" i="12"/>
  <c r="O30" i="12" s="1"/>
  <c r="F13" i="12"/>
  <c r="F16" i="12" s="1"/>
  <c r="F27" i="12" s="1"/>
  <c r="P13" i="12"/>
  <c r="P16" i="12" s="1"/>
  <c r="P27" i="12" s="1"/>
  <c r="G13" i="12"/>
  <c r="G16" i="12" s="1"/>
  <c r="G27" i="12" s="1"/>
  <c r="R13" i="12"/>
  <c r="R16" i="12" s="1"/>
  <c r="R27" i="12" s="1"/>
  <c r="S13" i="12"/>
  <c r="S16" i="12" s="1"/>
  <c r="S27" i="12" s="1"/>
  <c r="E14" i="12"/>
  <c r="E16" i="12"/>
  <c r="E27" i="12" s="1"/>
  <c r="K14" i="12"/>
  <c r="K16" i="12"/>
  <c r="K27" i="12" s="1"/>
  <c r="Q14" i="12"/>
  <c r="Q16" i="12"/>
  <c r="Q27" i="12" s="1"/>
  <c r="E15" i="12"/>
  <c r="I19" i="12"/>
  <c r="I30" i="12" s="1"/>
  <c r="G26" i="12"/>
  <c r="G19" i="12"/>
  <c r="G30" i="12" s="1"/>
  <c r="M26" i="12"/>
  <c r="M19" i="12"/>
  <c r="M30" i="12" s="1"/>
  <c r="S26" i="12"/>
  <c r="S19" i="12"/>
  <c r="S30" i="12" s="1"/>
  <c r="Q15" i="12"/>
  <c r="L26" i="12"/>
  <c r="L19" i="12"/>
  <c r="L30" i="12" s="1"/>
  <c r="R26" i="12"/>
  <c r="R19" i="12"/>
  <c r="R30" i="12" s="1"/>
  <c r="B15" i="12"/>
  <c r="B13" i="12"/>
  <c r="H15" i="12"/>
  <c r="H13" i="12"/>
  <c r="N15" i="12"/>
  <c r="N13" i="12"/>
  <c r="I13" i="12"/>
  <c r="DL12" i="12"/>
  <c r="G28" i="12"/>
  <c r="M28" i="12"/>
  <c r="S28" i="12"/>
  <c r="F26" i="12"/>
  <c r="F19" i="12"/>
  <c r="F30" i="12" s="1"/>
  <c r="D26" i="12"/>
  <c r="D19" i="12"/>
  <c r="D30" i="12" s="1"/>
  <c r="J26" i="12"/>
  <c r="J19" i="12"/>
  <c r="J30" i="12" s="1"/>
  <c r="P26" i="12"/>
  <c r="P19" i="12"/>
  <c r="P30" i="12" s="1"/>
  <c r="C13" i="12"/>
  <c r="C19" i="12"/>
  <c r="C30" i="12" s="1"/>
  <c r="F28" i="12"/>
  <c r="L28" i="12"/>
  <c r="R28" i="12"/>
  <c r="C28" i="12"/>
  <c r="I28" i="12"/>
  <c r="O28" i="12"/>
  <c r="O21" i="12"/>
  <c r="DL17" i="12"/>
  <c r="D28" i="12"/>
  <c r="P28" i="12"/>
  <c r="J28" i="12"/>
  <c r="DL23" i="12"/>
  <c r="DL34" i="12"/>
  <c r="AH13" i="11"/>
  <c r="AH14" i="11" s="1"/>
  <c r="AH18" i="11" s="1"/>
  <c r="Y15" i="11"/>
  <c r="Y26" i="11" s="1"/>
  <c r="AC13" i="11"/>
  <c r="AC16" i="11" s="1"/>
  <c r="AC27" i="11" s="1"/>
  <c r="K13" i="11"/>
  <c r="K16" i="11" s="1"/>
  <c r="K27" i="11" s="1"/>
  <c r="P13" i="11"/>
  <c r="P16" i="11" s="1"/>
  <c r="P27" i="11" s="1"/>
  <c r="AJ15" i="11"/>
  <c r="EC23" i="11"/>
  <c r="Q13" i="11"/>
  <c r="Q16" i="11" s="1"/>
  <c r="Q27" i="11" s="1"/>
  <c r="AI13" i="11"/>
  <c r="AI16" i="11" s="1"/>
  <c r="AI27" i="11" s="1"/>
  <c r="D15" i="11"/>
  <c r="D26" i="11" s="1"/>
  <c r="AK15" i="11"/>
  <c r="AK26" i="11" s="1"/>
  <c r="V13" i="11"/>
  <c r="V16" i="11" s="1"/>
  <c r="V27" i="11" s="1"/>
  <c r="AN13" i="11"/>
  <c r="AN14" i="11" s="1"/>
  <c r="AN25" i="11" s="1"/>
  <c r="L15" i="11"/>
  <c r="L26" i="11" s="1"/>
  <c r="O26" i="11"/>
  <c r="E13" i="11"/>
  <c r="E16" i="11" s="1"/>
  <c r="E27" i="11" s="1"/>
  <c r="W13" i="11"/>
  <c r="W16" i="11" s="1"/>
  <c r="W27" i="11" s="1"/>
  <c r="AO13" i="11"/>
  <c r="AO16" i="11" s="1"/>
  <c r="AO27" i="11" s="1"/>
  <c r="M15" i="11"/>
  <c r="M26" i="11" s="1"/>
  <c r="J13" i="11"/>
  <c r="J14" i="11" s="1"/>
  <c r="J25" i="11" s="1"/>
  <c r="AB13" i="11"/>
  <c r="AB16" i="11" s="1"/>
  <c r="AB27" i="11" s="1"/>
  <c r="X15" i="11"/>
  <c r="X26" i="11" s="1"/>
  <c r="P26" i="11"/>
  <c r="P19" i="11"/>
  <c r="AH26" i="11"/>
  <c r="AH19" i="11"/>
  <c r="F26" i="11"/>
  <c r="F19" i="11"/>
  <c r="F30" i="11" s="1"/>
  <c r="L16" i="11"/>
  <c r="L27" i="11" s="1"/>
  <c r="L14" i="11"/>
  <c r="R26" i="11"/>
  <c r="R19" i="11"/>
  <c r="R30" i="11" s="1"/>
  <c r="X16" i="11"/>
  <c r="X27" i="11" s="1"/>
  <c r="X14" i="11"/>
  <c r="AD26" i="11"/>
  <c r="AD19" i="11"/>
  <c r="AD30" i="11" s="1"/>
  <c r="AJ16" i="11"/>
  <c r="AJ27" i="11" s="1"/>
  <c r="AJ14" i="11"/>
  <c r="AP26" i="11"/>
  <c r="AP19" i="11"/>
  <c r="AP30" i="11" s="1"/>
  <c r="J18" i="11"/>
  <c r="J26" i="11"/>
  <c r="J19" i="11"/>
  <c r="J30" i="11" s="1"/>
  <c r="AB26" i="11"/>
  <c r="AB19" i="11"/>
  <c r="AB30" i="11" s="1"/>
  <c r="G26" i="11"/>
  <c r="G19" i="11"/>
  <c r="G30" i="11" s="1"/>
  <c r="M16" i="11"/>
  <c r="M27" i="11" s="1"/>
  <c r="M14" i="11"/>
  <c r="S26" i="11"/>
  <c r="S19" i="11"/>
  <c r="S30" i="11" s="1"/>
  <c r="Y16" i="11"/>
  <c r="Y27" i="11" s="1"/>
  <c r="Y14" i="11"/>
  <c r="AE26" i="11"/>
  <c r="AE19" i="11"/>
  <c r="AE30" i="11" s="1"/>
  <c r="AK16" i="11"/>
  <c r="AK27" i="11" s="1"/>
  <c r="AK14" i="11"/>
  <c r="AQ26" i="11"/>
  <c r="AQ19" i="11"/>
  <c r="AQ30" i="11" s="1"/>
  <c r="V26" i="11"/>
  <c r="V19" i="11"/>
  <c r="V30" i="11" s="1"/>
  <c r="AN26" i="11"/>
  <c r="AN19" i="11"/>
  <c r="AN30" i="11" s="1"/>
  <c r="B16" i="11"/>
  <c r="B14" i="11"/>
  <c r="H26" i="11"/>
  <c r="H19" i="11"/>
  <c r="H30" i="11" s="1"/>
  <c r="AL19" i="11"/>
  <c r="AL30" i="11" s="1"/>
  <c r="AL26" i="11"/>
  <c r="E14" i="11"/>
  <c r="D14" i="11"/>
  <c r="AI14" i="11"/>
  <c r="B15" i="11"/>
  <c r="X19" i="11"/>
  <c r="X30" i="11" s="1"/>
  <c r="AJ26" i="11"/>
  <c r="AJ19" i="11"/>
  <c r="AJ30" i="11" s="1"/>
  <c r="T26" i="11"/>
  <c r="T19" i="11"/>
  <c r="T30" i="11" s="1"/>
  <c r="M28" i="11"/>
  <c r="AK28" i="11"/>
  <c r="C26" i="11"/>
  <c r="C19" i="11"/>
  <c r="C30" i="11" s="1"/>
  <c r="I19" i="11"/>
  <c r="I30" i="11" s="1"/>
  <c r="I26" i="11"/>
  <c r="U19" i="11"/>
  <c r="U30" i="11" s="1"/>
  <c r="U26" i="11"/>
  <c r="AA26" i="11"/>
  <c r="AA19" i="11"/>
  <c r="AA30" i="11" s="1"/>
  <c r="AG26" i="11"/>
  <c r="AG19" i="11"/>
  <c r="AG30" i="11" s="1"/>
  <c r="AM26" i="11"/>
  <c r="AM19" i="11"/>
  <c r="AM30" i="11" s="1"/>
  <c r="EC12" i="11"/>
  <c r="F13" i="11"/>
  <c r="R13" i="11"/>
  <c r="AD13" i="11"/>
  <c r="AP13" i="11"/>
  <c r="AC14" i="11"/>
  <c r="AF26" i="11"/>
  <c r="AF19" i="11"/>
  <c r="AF30" i="11" s="1"/>
  <c r="G28" i="11"/>
  <c r="Y28" i="11"/>
  <c r="G13" i="11"/>
  <c r="S13" i="11"/>
  <c r="AE13" i="11"/>
  <c r="AQ13" i="11"/>
  <c r="V14" i="11"/>
  <c r="J16" i="11"/>
  <c r="J27" i="11" s="1"/>
  <c r="AK19" i="11"/>
  <c r="AK30" i="11" s="1"/>
  <c r="Z26" i="11"/>
  <c r="Z19" i="11"/>
  <c r="Z30" i="11" s="1"/>
  <c r="S28" i="11"/>
  <c r="AQ28" i="11"/>
  <c r="AQ21" i="11"/>
  <c r="Y19" i="11"/>
  <c r="Y30" i="11" s="1"/>
  <c r="E26" i="11"/>
  <c r="E19" i="11"/>
  <c r="E30" i="11" s="1"/>
  <c r="K26" i="11"/>
  <c r="K19" i="11"/>
  <c r="K30" i="11" s="1"/>
  <c r="Q26" i="11"/>
  <c r="Q19" i="11"/>
  <c r="Q30" i="11" s="1"/>
  <c r="W26" i="11"/>
  <c r="W19" i="11"/>
  <c r="W30" i="11" s="1"/>
  <c r="AC26" i="11"/>
  <c r="AC19" i="11"/>
  <c r="AC30" i="11" s="1"/>
  <c r="AI26" i="11"/>
  <c r="AI19" i="11"/>
  <c r="AI30" i="11" s="1"/>
  <c r="AO26" i="11"/>
  <c r="AO19" i="11"/>
  <c r="AO30" i="11" s="1"/>
  <c r="H13" i="11"/>
  <c r="N13" i="11"/>
  <c r="T13" i="11"/>
  <c r="Z13" i="11"/>
  <c r="AF13" i="11"/>
  <c r="AL13" i="11"/>
  <c r="N26" i="11"/>
  <c r="N19" i="11"/>
  <c r="N30" i="11" s="1"/>
  <c r="AE28" i="11"/>
  <c r="C13" i="11"/>
  <c r="I13" i="11"/>
  <c r="O13" i="11"/>
  <c r="U13" i="11"/>
  <c r="AA13" i="11"/>
  <c r="AG13" i="11"/>
  <c r="AM13" i="11"/>
  <c r="L28" i="11"/>
  <c r="R28" i="11"/>
  <c r="X28" i="11"/>
  <c r="AD28" i="11"/>
  <c r="AD21" i="11"/>
  <c r="AJ28" i="11"/>
  <c r="AP28" i="11"/>
  <c r="AC21" i="11"/>
  <c r="B28" i="11"/>
  <c r="N21" i="11"/>
  <c r="N28" i="11"/>
  <c r="T28" i="11"/>
  <c r="Z28" i="11"/>
  <c r="AF28" i="11"/>
  <c r="AL28" i="11"/>
  <c r="Q21" i="11"/>
  <c r="H28" i="11"/>
  <c r="C28" i="11"/>
  <c r="I28" i="11"/>
  <c r="O28" i="11"/>
  <c r="O21" i="11"/>
  <c r="U28" i="11"/>
  <c r="AA28" i="11"/>
  <c r="AG28" i="11"/>
  <c r="AG21" i="11"/>
  <c r="AM28" i="11"/>
  <c r="EC17" i="11"/>
  <c r="V21" i="11"/>
  <c r="AN21" i="11"/>
  <c r="J21" i="11"/>
  <c r="B34" i="11"/>
  <c r="EC34" i="11" s="1"/>
  <c r="D14" i="9"/>
  <c r="D25" i="9" s="1"/>
  <c r="B16" i="9"/>
  <c r="B27" i="9" s="1"/>
  <c r="C30" i="9"/>
  <c r="C21" i="9"/>
  <c r="C22" i="9" s="1"/>
  <c r="C33" i="9" s="1"/>
  <c r="C26" i="9"/>
  <c r="B18" i="9"/>
  <c r="B25" i="9"/>
  <c r="AI21" i="11" l="1"/>
  <c r="BM32" i="9"/>
  <c r="EH22" i="9"/>
  <c r="EH33" i="9" s="1"/>
  <c r="EH32" i="9"/>
  <c r="BT32" i="9"/>
  <c r="FK20" i="9"/>
  <c r="FK31" i="9" s="1"/>
  <c r="FK21" i="9"/>
  <c r="CX30" i="9"/>
  <c r="CX21" i="9"/>
  <c r="BY22" i="9"/>
  <c r="BY33" i="9" s="1"/>
  <c r="CK32" i="9"/>
  <c r="EB30" i="9"/>
  <c r="EB21" i="9"/>
  <c r="P18" i="9"/>
  <c r="P20" i="9" s="1"/>
  <c r="P31" i="9" s="1"/>
  <c r="FS29" i="9"/>
  <c r="DV20" i="9"/>
  <c r="DV31" i="9" s="1"/>
  <c r="BH25" i="9"/>
  <c r="DX30" i="9"/>
  <c r="DX21" i="9"/>
  <c r="EP30" i="9"/>
  <c r="EP21" i="9"/>
  <c r="DU21" i="9"/>
  <c r="BY20" i="9"/>
  <c r="BY31" i="9" s="1"/>
  <c r="CF30" i="9"/>
  <c r="CF21" i="9"/>
  <c r="V21" i="9"/>
  <c r="V22" i="9" s="1"/>
  <c r="V33" i="9" s="1"/>
  <c r="DU20" i="9"/>
  <c r="DU31" i="9" s="1"/>
  <c r="DF30" i="9"/>
  <c r="DF21" i="9"/>
  <c r="DH20" i="9"/>
  <c r="DH31" i="9" s="1"/>
  <c r="EA25" i="9"/>
  <c r="AR25" i="9"/>
  <c r="FF32" i="9"/>
  <c r="EM32" i="9"/>
  <c r="AT25" i="9"/>
  <c r="DC21" i="9"/>
  <c r="DC30" i="9"/>
  <c r="DI30" i="9"/>
  <c r="DI21" i="9"/>
  <c r="CL20" i="9"/>
  <c r="CL31" i="9" s="1"/>
  <c r="BH29" i="9"/>
  <c r="EY30" i="9"/>
  <c r="EY21" i="9"/>
  <c r="EG29" i="9"/>
  <c r="EG20" i="9"/>
  <c r="EG31" i="9" s="1"/>
  <c r="ES21" i="9"/>
  <c r="ES30" i="9"/>
  <c r="CW32" i="9"/>
  <c r="CW22" i="9"/>
  <c r="CW33" i="9" s="1"/>
  <c r="FW30" i="9"/>
  <c r="FW21" i="9"/>
  <c r="FE30" i="9"/>
  <c r="FE21" i="9"/>
  <c r="BS30" i="9"/>
  <c r="BS21" i="9"/>
  <c r="FQ32" i="9"/>
  <c r="FQ22" i="9"/>
  <c r="FQ33" i="9" s="1"/>
  <c r="AW32" i="9"/>
  <c r="CG30" i="9"/>
  <c r="CG21" i="9"/>
  <c r="CA30" i="9"/>
  <c r="CA21" i="9"/>
  <c r="DK30" i="9"/>
  <c r="DK21" i="9"/>
  <c r="DK20" i="9"/>
  <c r="DK31" i="9" s="1"/>
  <c r="CY25" i="9"/>
  <c r="CY18" i="9"/>
  <c r="CS30" i="9"/>
  <c r="CS21" i="9"/>
  <c r="FS22" i="9"/>
  <c r="FS33" i="9" s="1"/>
  <c r="FS32" i="9"/>
  <c r="FM22" i="9"/>
  <c r="FM33" i="9" s="1"/>
  <c r="FM32" i="9"/>
  <c r="DQ22" i="9"/>
  <c r="DQ33" i="9" s="1"/>
  <c r="DQ32" i="9"/>
  <c r="EU30" i="9"/>
  <c r="EU21" i="9"/>
  <c r="EU20" i="9"/>
  <c r="EU31" i="9" s="1"/>
  <c r="R14" i="12"/>
  <c r="R18" i="12" s="1"/>
  <c r="D14" i="12"/>
  <c r="D25" i="12" s="1"/>
  <c r="I21" i="12"/>
  <c r="J21" i="12"/>
  <c r="G14" i="12"/>
  <c r="G25" i="12" s="1"/>
  <c r="L14" i="12"/>
  <c r="L25" i="12" s="1"/>
  <c r="K19" i="12"/>
  <c r="K30" i="12" s="1"/>
  <c r="M14" i="12"/>
  <c r="P14" i="12"/>
  <c r="L21" i="12"/>
  <c r="L22" i="12" s="1"/>
  <c r="L33" i="12" s="1"/>
  <c r="S14" i="12"/>
  <c r="S25" i="12" s="1"/>
  <c r="D21" i="12"/>
  <c r="D32" i="12" s="1"/>
  <c r="R21" i="12"/>
  <c r="R22" i="12" s="1"/>
  <c r="R33" i="12" s="1"/>
  <c r="M21" i="12"/>
  <c r="M22" i="12" s="1"/>
  <c r="M33" i="12" s="1"/>
  <c r="O25" i="12"/>
  <c r="J14" i="12"/>
  <c r="J25" i="12" s="1"/>
  <c r="AH25" i="11"/>
  <c r="AN16" i="11"/>
  <c r="AN27" i="11" s="1"/>
  <c r="K14" i="11"/>
  <c r="D19" i="11"/>
  <c r="D30" i="11" s="1"/>
  <c r="AH16" i="11"/>
  <c r="AH27" i="11" s="1"/>
  <c r="AA21" i="11"/>
  <c r="BX21" i="9"/>
  <c r="BX30" i="9"/>
  <c r="ER30" i="9"/>
  <c r="ER20" i="9"/>
  <c r="ER31" i="9" s="1"/>
  <c r="ER21" i="9"/>
  <c r="EL25" i="9"/>
  <c r="EL18" i="9"/>
  <c r="FV32" i="9"/>
  <c r="FV22" i="9"/>
  <c r="FV33" i="9" s="1"/>
  <c r="FD25" i="9"/>
  <c r="FD18" i="9"/>
  <c r="FJ30" i="9"/>
  <c r="FJ21" i="9"/>
  <c r="EY29" i="9"/>
  <c r="EY20" i="9"/>
  <c r="EY31" i="9" s="1"/>
  <c r="DZ30" i="9"/>
  <c r="DZ20" i="9"/>
  <c r="DZ31" i="9" s="1"/>
  <c r="DZ21" i="9"/>
  <c r="FP18" i="9"/>
  <c r="FP25" i="9"/>
  <c r="DU32" i="9"/>
  <c r="DU22" i="9"/>
  <c r="DU33" i="9" s="1"/>
  <c r="DN22" i="9"/>
  <c r="DN33" i="9" s="1"/>
  <c r="DN32" i="9"/>
  <c r="EF21" i="9"/>
  <c r="EF30" i="9"/>
  <c r="BR25" i="9"/>
  <c r="BR18" i="9"/>
  <c r="DT18" i="9"/>
  <c r="DT25" i="9"/>
  <c r="CM25" i="9"/>
  <c r="CM18" i="9"/>
  <c r="J32" i="9"/>
  <c r="CV20" i="9"/>
  <c r="CV31" i="9" s="1"/>
  <c r="CV29" i="9"/>
  <c r="CT20" i="9"/>
  <c r="CT31" i="9" s="1"/>
  <c r="CT29" i="9"/>
  <c r="FV18" i="9"/>
  <c r="FV25" i="9"/>
  <c r="EJ30" i="9"/>
  <c r="EJ21" i="9"/>
  <c r="FM20" i="9"/>
  <c r="FM31" i="9" s="1"/>
  <c r="FM29" i="9"/>
  <c r="BI22" i="9"/>
  <c r="BI33" i="9" s="1"/>
  <c r="BI32" i="9"/>
  <c r="BV30" i="9"/>
  <c r="BV21" i="9"/>
  <c r="FU21" i="9"/>
  <c r="FU30" i="9"/>
  <c r="DS21" i="9"/>
  <c r="DS30" i="9"/>
  <c r="BV20" i="9"/>
  <c r="BV31" i="9" s="1"/>
  <c r="DW20" i="9"/>
  <c r="DW31" i="9" s="1"/>
  <c r="DW29" i="9"/>
  <c r="FA29" i="9"/>
  <c r="FA20" i="9"/>
  <c r="FA31" i="9" s="1"/>
  <c r="BP20" i="9"/>
  <c r="BP31" i="9" s="1"/>
  <c r="BP29" i="9"/>
  <c r="CH25" i="9"/>
  <c r="CH18" i="9"/>
  <c r="EV25" i="9"/>
  <c r="EV18" i="9"/>
  <c r="DY18" i="9"/>
  <c r="DY25" i="9"/>
  <c r="BW18" i="9"/>
  <c r="BW25" i="9"/>
  <c r="CJ18" i="9"/>
  <c r="CJ25" i="9"/>
  <c r="EJ18" i="9"/>
  <c r="EJ25" i="9"/>
  <c r="EQ21" i="9"/>
  <c r="EQ30" i="9"/>
  <c r="CO21" i="9"/>
  <c r="CO30" i="9"/>
  <c r="FC18" i="9"/>
  <c r="FC25" i="9"/>
  <c r="DA18" i="9"/>
  <c r="DA25" i="9"/>
  <c r="CZ18" i="9"/>
  <c r="CZ25" i="9"/>
  <c r="BQ21" i="9"/>
  <c r="BQ30" i="9"/>
  <c r="FO18" i="9"/>
  <c r="FO25" i="9"/>
  <c r="DM18" i="9"/>
  <c r="DM25" i="9"/>
  <c r="FF20" i="9"/>
  <c r="FF31" i="9" s="1"/>
  <c r="FF29" i="9"/>
  <c r="EO20" i="9"/>
  <c r="EO31" i="9" s="1"/>
  <c r="EO29" i="9"/>
  <c r="EE21" i="9"/>
  <c r="EE30" i="9"/>
  <c r="CC21" i="9"/>
  <c r="CC30" i="9"/>
  <c r="FJ20" i="9"/>
  <c r="FJ31" i="9" s="1"/>
  <c r="FJ29" i="9"/>
  <c r="DN20" i="9"/>
  <c r="DN31" i="9" s="1"/>
  <c r="DN29" i="9"/>
  <c r="DL25" i="9"/>
  <c r="DL18" i="9"/>
  <c r="CL22" i="9"/>
  <c r="CL33" i="9" s="1"/>
  <c r="CL32" i="9"/>
  <c r="CP30" i="9"/>
  <c r="CP21" i="9"/>
  <c r="CP20" i="9"/>
  <c r="CP31" i="9" s="1"/>
  <c r="EF20" i="9"/>
  <c r="EF31" i="9" s="1"/>
  <c r="EF29" i="9"/>
  <c r="DL30" i="9"/>
  <c r="DL21" i="9"/>
  <c r="BP30" i="9"/>
  <c r="BP21" i="9"/>
  <c r="CA20" i="9"/>
  <c r="CA31" i="9" s="1"/>
  <c r="CA29" i="9"/>
  <c r="DH22" i="9"/>
  <c r="DH33" i="9" s="1"/>
  <c r="DH32" i="9"/>
  <c r="EA20" i="9"/>
  <c r="EA31" i="9" s="1"/>
  <c r="EA29" i="9"/>
  <c r="DB30" i="9"/>
  <c r="DB21" i="9"/>
  <c r="EC20" i="9"/>
  <c r="EC31" i="9" s="1"/>
  <c r="EC29" i="9"/>
  <c r="EV30" i="9"/>
  <c r="EV21" i="9"/>
  <c r="FO21" i="9"/>
  <c r="FO30" i="9"/>
  <c r="DM21" i="9"/>
  <c r="DM30" i="9"/>
  <c r="FI18" i="9"/>
  <c r="FI25" i="9"/>
  <c r="DG18" i="9"/>
  <c r="DG25" i="9"/>
  <c r="DQ20" i="9"/>
  <c r="DQ31" i="9" s="1"/>
  <c r="DQ29" i="9"/>
  <c r="DY21" i="9"/>
  <c r="DY30" i="9"/>
  <c r="BW21" i="9"/>
  <c r="BW30" i="9"/>
  <c r="EK18" i="9"/>
  <c r="EK25" i="9"/>
  <c r="CI18" i="9"/>
  <c r="CI25" i="9"/>
  <c r="FN20" i="9"/>
  <c r="FN31" i="9" s="1"/>
  <c r="FN29" i="9"/>
  <c r="FB18" i="9"/>
  <c r="FB25" i="9"/>
  <c r="BX20" i="9"/>
  <c r="BX31" i="9" s="1"/>
  <c r="BX29" i="9"/>
  <c r="FC21" i="9"/>
  <c r="FC30" i="9"/>
  <c r="DA21" i="9"/>
  <c r="DA30" i="9"/>
  <c r="CD22" i="9"/>
  <c r="CD33" i="9" s="1"/>
  <c r="CD32" i="9"/>
  <c r="EW18" i="9"/>
  <c r="EW25" i="9"/>
  <c r="BK18" i="9"/>
  <c r="BK25" i="9"/>
  <c r="BK21" i="9"/>
  <c r="BK30" i="9"/>
  <c r="DE20" i="9"/>
  <c r="DE31" i="9" s="1"/>
  <c r="DE29" i="9"/>
  <c r="CJ30" i="9"/>
  <c r="CJ21" i="9"/>
  <c r="DR30" i="9"/>
  <c r="DR21" i="9"/>
  <c r="CG29" i="9"/>
  <c r="CG20" i="9"/>
  <c r="CG31" i="9" s="1"/>
  <c r="CS20" i="9"/>
  <c r="CS31" i="9" s="1"/>
  <c r="CS29" i="9"/>
  <c r="O22" i="9"/>
  <c r="O33" i="9" s="1"/>
  <c r="CU18" i="9"/>
  <c r="CU25" i="9"/>
  <c r="ET29" i="9"/>
  <c r="ET20" i="9"/>
  <c r="ET31" i="9" s="1"/>
  <c r="EI20" i="9"/>
  <c r="EI31" i="9" s="1"/>
  <c r="EI29" i="9"/>
  <c r="BS20" i="9"/>
  <c r="BS31" i="9" s="1"/>
  <c r="BS29" i="9"/>
  <c r="FT30" i="9"/>
  <c r="FT21" i="9"/>
  <c r="CB18" i="9"/>
  <c r="CB25" i="9"/>
  <c r="DJ20" i="9"/>
  <c r="DJ31" i="9" s="1"/>
  <c r="DJ29" i="9"/>
  <c r="EX20" i="9"/>
  <c r="EX31" i="9" s="1"/>
  <c r="EX29" i="9"/>
  <c r="DD22" i="9"/>
  <c r="DD33" i="9" s="1"/>
  <c r="DD32" i="9"/>
  <c r="FB30" i="9"/>
  <c r="FB21" i="9"/>
  <c r="CR29" i="9"/>
  <c r="CR20" i="9"/>
  <c r="CR31" i="9" s="1"/>
  <c r="BI29" i="9"/>
  <c r="BI20" i="9"/>
  <c r="BI31" i="9" s="1"/>
  <c r="DR25" i="9"/>
  <c r="DR18" i="9"/>
  <c r="EQ18" i="9"/>
  <c r="EQ25" i="9"/>
  <c r="CO18" i="9"/>
  <c r="CO25" i="9"/>
  <c r="CC18" i="9"/>
  <c r="CC25" i="9"/>
  <c r="BU20" i="9"/>
  <c r="BU31" i="9" s="1"/>
  <c r="BU29" i="9"/>
  <c r="DO20" i="9"/>
  <c r="DO31" i="9" s="1"/>
  <c r="DO29" i="9"/>
  <c r="FT18" i="9"/>
  <c r="FT25" i="9"/>
  <c r="CB30" i="9"/>
  <c r="CB21" i="9"/>
  <c r="FG18" i="9"/>
  <c r="FG25" i="9"/>
  <c r="FI21" i="9"/>
  <c r="FI30" i="9"/>
  <c r="DG21" i="9"/>
  <c r="DG30" i="9"/>
  <c r="ED20" i="9"/>
  <c r="ED31" i="9" s="1"/>
  <c r="ED29" i="9"/>
  <c r="FU18" i="9"/>
  <c r="FU25" i="9"/>
  <c r="DS18" i="9"/>
  <c r="DS25" i="9"/>
  <c r="BQ18" i="9"/>
  <c r="BQ25" i="9"/>
  <c r="FL29" i="9"/>
  <c r="FL20" i="9"/>
  <c r="FL31" i="9" s="1"/>
  <c r="EK21" i="9"/>
  <c r="EK30" i="9"/>
  <c r="CI30" i="9"/>
  <c r="CI21" i="9"/>
  <c r="CZ30" i="9"/>
  <c r="CZ21" i="9"/>
  <c r="EE18" i="9"/>
  <c r="EE25" i="9"/>
  <c r="DV22" i="9"/>
  <c r="DV33" i="9" s="1"/>
  <c r="DV32" i="9"/>
  <c r="DB18" i="9"/>
  <c r="DB25" i="9"/>
  <c r="FR20" i="9"/>
  <c r="FR31" i="9" s="1"/>
  <c r="FR29" i="9"/>
  <c r="EW21" i="9"/>
  <c r="EW30" i="9"/>
  <c r="CU21" i="9"/>
  <c r="CU30" i="9"/>
  <c r="DF29" i="9"/>
  <c r="DF20" i="9"/>
  <c r="DF31" i="9" s="1"/>
  <c r="ES20" i="9"/>
  <c r="ES31" i="9" s="1"/>
  <c r="ES29" i="9"/>
  <c r="FW20" i="9"/>
  <c r="FW31" i="9" s="1"/>
  <c r="FW29" i="9"/>
  <c r="CH30" i="9"/>
  <c r="CH21" i="9"/>
  <c r="BN20" i="9"/>
  <c r="BN31" i="9" s="1"/>
  <c r="BN29" i="9"/>
  <c r="AK22" i="9"/>
  <c r="AK33" i="9" s="1"/>
  <c r="BF20" i="9"/>
  <c r="BF31" i="9" s="1"/>
  <c r="W21" i="9"/>
  <c r="W22" i="9" s="1"/>
  <c r="W33" i="9" s="1"/>
  <c r="AF30" i="9"/>
  <c r="AS22" i="9"/>
  <c r="AS33" i="9" s="1"/>
  <c r="W20" i="9"/>
  <c r="W31" i="9" s="1"/>
  <c r="Y25" i="9"/>
  <c r="AH22" i="9"/>
  <c r="AH33" i="9" s="1"/>
  <c r="AH20" i="9"/>
  <c r="AH31" i="9" s="1"/>
  <c r="B30" i="9"/>
  <c r="B26" i="9"/>
  <c r="Z25" i="9"/>
  <c r="E22" i="9"/>
  <c r="E33" i="9" s="1"/>
  <c r="AO25" i="9"/>
  <c r="N30" i="9"/>
  <c r="N21" i="9"/>
  <c r="BG18" i="9"/>
  <c r="BG29" i="9" s="1"/>
  <c r="AX30" i="9"/>
  <c r="AX21" i="9"/>
  <c r="Y22" i="9"/>
  <c r="Y33" i="9" s="1"/>
  <c r="AI32" i="9"/>
  <c r="AZ21" i="9"/>
  <c r="AZ22" i="9" s="1"/>
  <c r="AZ33" i="9" s="1"/>
  <c r="C14" i="9"/>
  <c r="C25" i="9" s="1"/>
  <c r="K22" i="9"/>
  <c r="K33" i="9" s="1"/>
  <c r="K32" i="9"/>
  <c r="AF29" i="9"/>
  <c r="AF20" i="9"/>
  <c r="AF31" i="9" s="1"/>
  <c r="AC30" i="9"/>
  <c r="AC21" i="9"/>
  <c r="AC20" i="9"/>
  <c r="AC31" i="9" s="1"/>
  <c r="AK18" i="9"/>
  <c r="AK25" i="9"/>
  <c r="G30" i="9"/>
  <c r="G21" i="9"/>
  <c r="AM21" i="9"/>
  <c r="AM30" i="9"/>
  <c r="R30" i="9"/>
  <c r="R21" i="9"/>
  <c r="AD18" i="9"/>
  <c r="AD25" i="9"/>
  <c r="L32" i="9"/>
  <c r="L22" i="9"/>
  <c r="L33" i="9" s="1"/>
  <c r="AF22" i="9"/>
  <c r="AF33" i="9" s="1"/>
  <c r="AF32" i="9"/>
  <c r="F30" i="9"/>
  <c r="F20" i="9"/>
  <c r="F31" i="9" s="1"/>
  <c r="F21" i="9"/>
  <c r="AG32" i="9"/>
  <c r="AG22" i="9"/>
  <c r="AG33" i="9" s="1"/>
  <c r="X20" i="9"/>
  <c r="X31" i="9" s="1"/>
  <c r="X29" i="9"/>
  <c r="Y20" i="9"/>
  <c r="Y31" i="9" s="1"/>
  <c r="Y29" i="9"/>
  <c r="H25" i="9"/>
  <c r="H18" i="9"/>
  <c r="AJ30" i="9"/>
  <c r="AJ21" i="9"/>
  <c r="N29" i="9"/>
  <c r="N20" i="9"/>
  <c r="N31" i="9" s="1"/>
  <c r="BF30" i="9"/>
  <c r="BF21" i="9"/>
  <c r="AA30" i="9"/>
  <c r="AA21" i="9"/>
  <c r="AE25" i="9"/>
  <c r="AE18" i="9"/>
  <c r="M18" i="9"/>
  <c r="M25" i="9"/>
  <c r="AL25" i="9"/>
  <c r="AL18" i="9"/>
  <c r="AM20" i="9"/>
  <c r="AM31" i="9" s="1"/>
  <c r="AM29" i="9"/>
  <c r="S18" i="9"/>
  <c r="S25" i="9"/>
  <c r="O25" i="9"/>
  <c r="O18" i="9"/>
  <c r="X32" i="9"/>
  <c r="X22" i="9"/>
  <c r="X33" i="9" s="1"/>
  <c r="Q32" i="9"/>
  <c r="Q22" i="9"/>
  <c r="Q33" i="9" s="1"/>
  <c r="M30" i="9"/>
  <c r="M21" i="9"/>
  <c r="Z22" i="9"/>
  <c r="Z33" i="9" s="1"/>
  <c r="Z32" i="9"/>
  <c r="S32" i="9"/>
  <c r="S22" i="9"/>
  <c r="S33" i="9" s="1"/>
  <c r="U30" i="9"/>
  <c r="U21" i="9"/>
  <c r="U20" i="9"/>
  <c r="U31" i="9" s="1"/>
  <c r="AJ25" i="9"/>
  <c r="AJ18" i="9"/>
  <c r="AZ20" i="9"/>
  <c r="AZ31" i="9" s="1"/>
  <c r="I25" i="9"/>
  <c r="I18" i="9"/>
  <c r="AG29" i="9"/>
  <c r="AG20" i="9"/>
  <c r="AG31" i="9" s="1"/>
  <c r="R20" i="9"/>
  <c r="R31" i="9" s="1"/>
  <c r="R29" i="9"/>
  <c r="Z29" i="9"/>
  <c r="Z20" i="9"/>
  <c r="Z31" i="9" s="1"/>
  <c r="T21" i="9"/>
  <c r="T30" i="9"/>
  <c r="T20" i="9"/>
  <c r="T31" i="9" s="1"/>
  <c r="G25" i="9"/>
  <c r="G18" i="9"/>
  <c r="AX29" i="9"/>
  <c r="AX20" i="9"/>
  <c r="AX31" i="9" s="1"/>
  <c r="AY30" i="9"/>
  <c r="AY21" i="9"/>
  <c r="AT22" i="9"/>
  <c r="AT33" i="9" s="1"/>
  <c r="AT32" i="9"/>
  <c r="AN18" i="9"/>
  <c r="AN25" i="9"/>
  <c r="AS29" i="9"/>
  <c r="AS20" i="9"/>
  <c r="AS31" i="9" s="1"/>
  <c r="BE29" i="9"/>
  <c r="BE20" i="9"/>
  <c r="BE31" i="9" s="1"/>
  <c r="AN30" i="9"/>
  <c r="AN21" i="9"/>
  <c r="BG30" i="9"/>
  <c r="BG21" i="9"/>
  <c r="BE30" i="9"/>
  <c r="BE21" i="9"/>
  <c r="AT20" i="9"/>
  <c r="AT31" i="9" s="1"/>
  <c r="AT29" i="9"/>
  <c r="AY18" i="9"/>
  <c r="AY25" i="9"/>
  <c r="AO20" i="9"/>
  <c r="AO31" i="9" s="1"/>
  <c r="AO29" i="9"/>
  <c r="BC21" i="9"/>
  <c r="BC30" i="9"/>
  <c r="AU21" i="9"/>
  <c r="AU30" i="9"/>
  <c r="BC18" i="9"/>
  <c r="BC25" i="9"/>
  <c r="AV30" i="9"/>
  <c r="AV21" i="9"/>
  <c r="AW20" i="9"/>
  <c r="AW31" i="9" s="1"/>
  <c r="AW29" i="9"/>
  <c r="AQ25" i="9"/>
  <c r="AQ18" i="9"/>
  <c r="AR29" i="9"/>
  <c r="AR20" i="9"/>
  <c r="AR31" i="9" s="1"/>
  <c r="BA21" i="9"/>
  <c r="BA30" i="9"/>
  <c r="BB21" i="9"/>
  <c r="BB30" i="9"/>
  <c r="BD20" i="9"/>
  <c r="BD31" i="9" s="1"/>
  <c r="BD29" i="9"/>
  <c r="AV18" i="9"/>
  <c r="AV25" i="9"/>
  <c r="AP25" i="9"/>
  <c r="AP18" i="9"/>
  <c r="AP30" i="9"/>
  <c r="AP21" i="9"/>
  <c r="AO22" i="9"/>
  <c r="AO33" i="9" s="1"/>
  <c r="AO32" i="9"/>
  <c r="AQ21" i="9"/>
  <c r="AQ30" i="9"/>
  <c r="AU18" i="9"/>
  <c r="AU25" i="9"/>
  <c r="BA20" i="9"/>
  <c r="BA31" i="9" s="1"/>
  <c r="BB18" i="9"/>
  <c r="BB25" i="9"/>
  <c r="D21" i="9"/>
  <c r="D32" i="9" s="1"/>
  <c r="D26" i="9"/>
  <c r="O16" i="12"/>
  <c r="O27" i="12" s="1"/>
  <c r="J18" i="12"/>
  <c r="J29" i="12" s="1"/>
  <c r="C21" i="12"/>
  <c r="C32" i="12" s="1"/>
  <c r="F21" i="12"/>
  <c r="F32" i="12" s="1"/>
  <c r="F14" i="12"/>
  <c r="F25" i="12" s="1"/>
  <c r="P21" i="12"/>
  <c r="P22" i="12" s="1"/>
  <c r="P33" i="12" s="1"/>
  <c r="G21" i="12"/>
  <c r="G22" i="12" s="1"/>
  <c r="G33" i="12" s="1"/>
  <c r="S21" i="12"/>
  <c r="S32" i="12" s="1"/>
  <c r="DL28" i="12"/>
  <c r="N14" i="12"/>
  <c r="N16" i="12"/>
  <c r="N27" i="12" s="1"/>
  <c r="C14" i="12"/>
  <c r="C16" i="12"/>
  <c r="C27" i="12" s="1"/>
  <c r="K21" i="12"/>
  <c r="Q25" i="12"/>
  <c r="Q18" i="12"/>
  <c r="O32" i="12"/>
  <c r="O22" i="12"/>
  <c r="O33" i="12" s="1"/>
  <c r="J20" i="12"/>
  <c r="J31" i="12" s="1"/>
  <c r="H14" i="12"/>
  <c r="H16" i="12"/>
  <c r="H27" i="12" s="1"/>
  <c r="J32" i="12"/>
  <c r="J22" i="12"/>
  <c r="J33" i="12" s="1"/>
  <c r="O29" i="12"/>
  <c r="O20" i="12"/>
  <c r="O31" i="12" s="1"/>
  <c r="R25" i="12"/>
  <c r="H26" i="12"/>
  <c r="H19" i="12"/>
  <c r="K25" i="12"/>
  <c r="K18" i="12"/>
  <c r="N26" i="12"/>
  <c r="N19" i="12"/>
  <c r="E19" i="12"/>
  <c r="E26" i="12"/>
  <c r="I32" i="12"/>
  <c r="I22" i="12"/>
  <c r="I33" i="12" s="1"/>
  <c r="L32" i="12"/>
  <c r="B14" i="12"/>
  <c r="B16" i="12"/>
  <c r="DL13" i="12"/>
  <c r="Q26" i="12"/>
  <c r="Q19" i="12"/>
  <c r="M32" i="12"/>
  <c r="I14" i="12"/>
  <c r="I16" i="12"/>
  <c r="I27" i="12" s="1"/>
  <c r="B26" i="12"/>
  <c r="DL15" i="12"/>
  <c r="B19" i="12"/>
  <c r="E25" i="12"/>
  <c r="E18" i="12"/>
  <c r="P14" i="11"/>
  <c r="P25" i="11" s="1"/>
  <c r="AB21" i="11"/>
  <c r="AB32" i="11" s="1"/>
  <c r="AL21" i="11"/>
  <c r="AL22" i="11" s="1"/>
  <c r="AL33" i="11" s="1"/>
  <c r="AO21" i="11"/>
  <c r="AO32" i="11" s="1"/>
  <c r="E21" i="11"/>
  <c r="E22" i="11" s="1"/>
  <c r="E33" i="11" s="1"/>
  <c r="W21" i="11"/>
  <c r="W32" i="11" s="1"/>
  <c r="R21" i="11"/>
  <c r="R22" i="11" s="1"/>
  <c r="R33" i="11" s="1"/>
  <c r="AE21" i="11"/>
  <c r="AE22" i="11" s="1"/>
  <c r="AE33" i="11" s="1"/>
  <c r="AM21" i="11"/>
  <c r="AM22" i="11" s="1"/>
  <c r="AM33" i="11" s="1"/>
  <c r="U21" i="11"/>
  <c r="U22" i="11" s="1"/>
  <c r="U33" i="11" s="1"/>
  <c r="AJ21" i="11"/>
  <c r="AJ32" i="11" s="1"/>
  <c r="K21" i="11"/>
  <c r="K32" i="11" s="1"/>
  <c r="Q14" i="11"/>
  <c r="Q18" i="11" s="1"/>
  <c r="AB14" i="11"/>
  <c r="AB25" i="11" s="1"/>
  <c r="T21" i="11"/>
  <c r="T32" i="11" s="1"/>
  <c r="I21" i="11"/>
  <c r="I32" i="11" s="1"/>
  <c r="F21" i="11"/>
  <c r="F32" i="11" s="1"/>
  <c r="M19" i="11"/>
  <c r="M30" i="11" s="1"/>
  <c r="W14" i="11"/>
  <c r="W25" i="11" s="1"/>
  <c r="L19" i="11"/>
  <c r="AN18" i="11"/>
  <c r="AN20" i="11" s="1"/>
  <c r="AN31" i="11" s="1"/>
  <c r="AO14" i="11"/>
  <c r="AO18" i="11" s="1"/>
  <c r="C21" i="11"/>
  <c r="C32" i="11" s="1"/>
  <c r="Z21" i="11"/>
  <c r="Z22" i="11" s="1"/>
  <c r="Z33" i="11" s="1"/>
  <c r="H21" i="11"/>
  <c r="H32" i="11" s="1"/>
  <c r="AP21" i="11"/>
  <c r="AP32" i="11" s="1"/>
  <c r="S21" i="11"/>
  <c r="S32" i="11" s="1"/>
  <c r="EC13" i="11"/>
  <c r="T16" i="11"/>
  <c r="T27" i="11" s="1"/>
  <c r="T14" i="11"/>
  <c r="V32" i="11"/>
  <c r="V22" i="11"/>
  <c r="V33" i="11" s="1"/>
  <c r="N32" i="11"/>
  <c r="N22" i="11"/>
  <c r="N33" i="11" s="1"/>
  <c r="AC32" i="11"/>
  <c r="AC22" i="11"/>
  <c r="AC33" i="11" s="1"/>
  <c r="R32" i="11"/>
  <c r="AG16" i="11"/>
  <c r="AG27" i="11" s="1"/>
  <c r="AG14" i="11"/>
  <c r="Z16" i="11"/>
  <c r="Z27" i="11" s="1"/>
  <c r="Z14" i="11"/>
  <c r="AE16" i="11"/>
  <c r="AE27" i="11" s="1"/>
  <c r="AE14" i="11"/>
  <c r="AD16" i="11"/>
  <c r="AD27" i="11" s="1"/>
  <c r="AD14" i="11"/>
  <c r="E25" i="11"/>
  <c r="E18" i="11"/>
  <c r="Y25" i="11"/>
  <c r="Y18" i="11"/>
  <c r="L18" i="11"/>
  <c r="L25" i="11"/>
  <c r="O32" i="11"/>
  <c r="O22" i="11"/>
  <c r="O33" i="11" s="1"/>
  <c r="S16" i="11"/>
  <c r="S27" i="11" s="1"/>
  <c r="S14" i="11"/>
  <c r="EC28" i="11"/>
  <c r="AD32" i="11"/>
  <c r="AD22" i="11"/>
  <c r="AD33" i="11" s="1"/>
  <c r="U16" i="11"/>
  <c r="U27" i="11" s="1"/>
  <c r="U14" i="11"/>
  <c r="N16" i="11"/>
  <c r="N27" i="11" s="1"/>
  <c r="N14" i="11"/>
  <c r="V25" i="11"/>
  <c r="V18" i="11"/>
  <c r="G16" i="11"/>
  <c r="G27" i="11" s="1"/>
  <c r="G14" i="11"/>
  <c r="F16" i="11"/>
  <c r="F27" i="11" s="1"/>
  <c r="F14" i="11"/>
  <c r="K25" i="11"/>
  <c r="K18" i="11"/>
  <c r="AK25" i="11"/>
  <c r="AK18" i="11"/>
  <c r="J29" i="11"/>
  <c r="J20" i="11"/>
  <c r="J31" i="11" s="1"/>
  <c r="X18" i="11"/>
  <c r="X25" i="11"/>
  <c r="AH30" i="11"/>
  <c r="AH21" i="11"/>
  <c r="W22" i="11"/>
  <c r="W33" i="11" s="1"/>
  <c r="E32" i="11"/>
  <c r="R16" i="11"/>
  <c r="R27" i="11" s="1"/>
  <c r="R14" i="11"/>
  <c r="AA32" i="11"/>
  <c r="AA22" i="11"/>
  <c r="AA33" i="11" s="1"/>
  <c r="AI32" i="11"/>
  <c r="AI22" i="11"/>
  <c r="AI33" i="11" s="1"/>
  <c r="O16" i="11"/>
  <c r="O27" i="11" s="1"/>
  <c r="O14" i="11"/>
  <c r="H16" i="11"/>
  <c r="H27" i="11" s="1"/>
  <c r="H14" i="11"/>
  <c r="AQ32" i="11"/>
  <c r="AQ22" i="11"/>
  <c r="AQ33" i="11" s="1"/>
  <c r="Y21" i="11"/>
  <c r="D25" i="11"/>
  <c r="D18" i="11"/>
  <c r="B25" i="11"/>
  <c r="B18" i="11"/>
  <c r="AA16" i="11"/>
  <c r="AA27" i="11" s="1"/>
  <c r="AA14" i="11"/>
  <c r="AI25" i="11"/>
  <c r="AI18" i="11"/>
  <c r="J32" i="11"/>
  <c r="J22" i="11"/>
  <c r="J33" i="11" s="1"/>
  <c r="Q32" i="11"/>
  <c r="Q22" i="11"/>
  <c r="Q33" i="11" s="1"/>
  <c r="AL32" i="11"/>
  <c r="X21" i="11"/>
  <c r="I16" i="11"/>
  <c r="I27" i="11" s="1"/>
  <c r="I14" i="11"/>
  <c r="AE32" i="11"/>
  <c r="AL16" i="11"/>
  <c r="AL27" i="11" s="1"/>
  <c r="AL14" i="11"/>
  <c r="AK21" i="11"/>
  <c r="M25" i="11"/>
  <c r="M18" i="11"/>
  <c r="AJ25" i="11"/>
  <c r="AJ18" i="11"/>
  <c r="P30" i="11"/>
  <c r="P21" i="11"/>
  <c r="AG32" i="11"/>
  <c r="AG22" i="11"/>
  <c r="AG33" i="11" s="1"/>
  <c r="AC25" i="11"/>
  <c r="AC18" i="11"/>
  <c r="AN32" i="11"/>
  <c r="AN22" i="11"/>
  <c r="AN33" i="11" s="1"/>
  <c r="AM32" i="11"/>
  <c r="U32" i="11"/>
  <c r="AF21" i="11"/>
  <c r="AM16" i="11"/>
  <c r="AM27" i="11" s="1"/>
  <c r="AM14" i="11"/>
  <c r="C16" i="11"/>
  <c r="C27" i="11" s="1"/>
  <c r="C14" i="11"/>
  <c r="AF16" i="11"/>
  <c r="AF27" i="11" s="1"/>
  <c r="AF14" i="11"/>
  <c r="AQ16" i="11"/>
  <c r="AQ27" i="11" s="1"/>
  <c r="AQ14" i="11"/>
  <c r="G21" i="11"/>
  <c r="AP16" i="11"/>
  <c r="AP27" i="11" s="1"/>
  <c r="AP14" i="11"/>
  <c r="B26" i="11"/>
  <c r="EC15" i="11"/>
  <c r="B19" i="11"/>
  <c r="AH29" i="11"/>
  <c r="AH20" i="11"/>
  <c r="AH31" i="11" s="1"/>
  <c r="B27" i="11"/>
  <c r="B22" i="9"/>
  <c r="B33" i="9" s="1"/>
  <c r="C32" i="9"/>
  <c r="D18" i="9"/>
  <c r="D29" i="9" s="1"/>
  <c r="B20" i="9"/>
  <c r="B31" i="9" s="1"/>
  <c r="B29" i="9"/>
  <c r="AP22" i="11" l="1"/>
  <c r="AP33" i="11" s="1"/>
  <c r="FK32" i="9"/>
  <c r="FK22" i="9"/>
  <c r="FK33" i="9" s="1"/>
  <c r="CX32" i="9"/>
  <c r="CX22" i="9"/>
  <c r="CX33" i="9" s="1"/>
  <c r="P29" i="9"/>
  <c r="EB22" i="9"/>
  <c r="EB33" i="9" s="1"/>
  <c r="EB32" i="9"/>
  <c r="W32" i="9"/>
  <c r="CF22" i="9"/>
  <c r="CF33" i="9" s="1"/>
  <c r="CF32" i="9"/>
  <c r="EP22" i="9"/>
  <c r="EP33" i="9" s="1"/>
  <c r="EP32" i="9"/>
  <c r="DX22" i="9"/>
  <c r="DX33" i="9" s="1"/>
  <c r="DX32" i="9"/>
  <c r="V32" i="9"/>
  <c r="DF22" i="9"/>
  <c r="DF33" i="9" s="1"/>
  <c r="DF32" i="9"/>
  <c r="DI22" i="9"/>
  <c r="DI33" i="9" s="1"/>
  <c r="DI32" i="9"/>
  <c r="DC22" i="9"/>
  <c r="DC33" i="9" s="1"/>
  <c r="DC32" i="9"/>
  <c r="EY22" i="9"/>
  <c r="EY33" i="9" s="1"/>
  <c r="EY32" i="9"/>
  <c r="BS22" i="9"/>
  <c r="BS33" i="9" s="1"/>
  <c r="BS32" i="9"/>
  <c r="FW32" i="9"/>
  <c r="FW22" i="9"/>
  <c r="FW33" i="9" s="1"/>
  <c r="FE22" i="9"/>
  <c r="FE33" i="9" s="1"/>
  <c r="FE32" i="9"/>
  <c r="ES22" i="9"/>
  <c r="ES33" i="9" s="1"/>
  <c r="ES32" i="9"/>
  <c r="DK22" i="9"/>
  <c r="DK33" i="9" s="1"/>
  <c r="DK32" i="9"/>
  <c r="EU22" i="9"/>
  <c r="EU33" i="9" s="1"/>
  <c r="EU32" i="9"/>
  <c r="CS32" i="9"/>
  <c r="CS22" i="9"/>
  <c r="CS33" i="9" s="1"/>
  <c r="CA22" i="9"/>
  <c r="CA33" i="9" s="1"/>
  <c r="CA32" i="9"/>
  <c r="CY20" i="9"/>
  <c r="CY31" i="9" s="1"/>
  <c r="CY29" i="9"/>
  <c r="CG22" i="9"/>
  <c r="CG33" i="9" s="1"/>
  <c r="CG32" i="9"/>
  <c r="D18" i="12"/>
  <c r="D29" i="12" s="1"/>
  <c r="L18" i="12"/>
  <c r="L29" i="12" s="1"/>
  <c r="G18" i="12"/>
  <c r="G20" i="12" s="1"/>
  <c r="G31" i="12" s="1"/>
  <c r="S18" i="12"/>
  <c r="R32" i="12"/>
  <c r="C22" i="12"/>
  <c r="C33" i="12" s="1"/>
  <c r="P25" i="12"/>
  <c r="P18" i="12"/>
  <c r="M25" i="12"/>
  <c r="M18" i="12"/>
  <c r="F18" i="12"/>
  <c r="F20" i="12" s="1"/>
  <c r="F31" i="12" s="1"/>
  <c r="S22" i="12"/>
  <c r="S33" i="12" s="1"/>
  <c r="P32" i="12"/>
  <c r="D22" i="12"/>
  <c r="D33" i="12" s="1"/>
  <c r="D20" i="12"/>
  <c r="D31" i="12" s="1"/>
  <c r="G32" i="12"/>
  <c r="D21" i="11"/>
  <c r="P18" i="11"/>
  <c r="AB22" i="11"/>
  <c r="AB33" i="11" s="1"/>
  <c r="K22" i="11"/>
  <c r="K33" i="11" s="1"/>
  <c r="S22" i="11"/>
  <c r="S33" i="11" s="1"/>
  <c r="M21" i="11"/>
  <c r="W18" i="11"/>
  <c r="H22" i="11"/>
  <c r="H33" i="11" s="1"/>
  <c r="AB18" i="11"/>
  <c r="AB20" i="11" s="1"/>
  <c r="AB31" i="11" s="1"/>
  <c r="Q25" i="11"/>
  <c r="DZ32" i="9"/>
  <c r="DZ22" i="9"/>
  <c r="DZ33" i="9" s="1"/>
  <c r="DT20" i="9"/>
  <c r="DT31" i="9" s="1"/>
  <c r="DT29" i="9"/>
  <c r="FD29" i="9"/>
  <c r="FD20" i="9"/>
  <c r="FD31" i="9" s="1"/>
  <c r="ER22" i="9"/>
  <c r="ER33" i="9" s="1"/>
  <c r="ER32" i="9"/>
  <c r="BR20" i="9"/>
  <c r="BR31" i="9" s="1"/>
  <c r="BR29" i="9"/>
  <c r="FJ32" i="9"/>
  <c r="FJ22" i="9"/>
  <c r="FJ33" i="9" s="1"/>
  <c r="CM20" i="9"/>
  <c r="CM31" i="9" s="1"/>
  <c r="CM29" i="9"/>
  <c r="EF22" i="9"/>
  <c r="EF33" i="9" s="1"/>
  <c r="EF32" i="9"/>
  <c r="FP29" i="9"/>
  <c r="FP20" i="9"/>
  <c r="FP31" i="9" s="1"/>
  <c r="EL20" i="9"/>
  <c r="EL31" i="9" s="1"/>
  <c r="EL29" i="9"/>
  <c r="BX22" i="9"/>
  <c r="BX33" i="9" s="1"/>
  <c r="BX32" i="9"/>
  <c r="DG22" i="9"/>
  <c r="DG33" i="9" s="1"/>
  <c r="DG32" i="9"/>
  <c r="EE29" i="9"/>
  <c r="EE20" i="9"/>
  <c r="EE31" i="9" s="1"/>
  <c r="BQ20" i="9"/>
  <c r="BQ31" i="9" s="1"/>
  <c r="BQ29" i="9"/>
  <c r="FG20" i="9"/>
  <c r="FG31" i="9" s="1"/>
  <c r="FG29" i="9"/>
  <c r="DA22" i="9"/>
  <c r="DA33" i="9" s="1"/>
  <c r="DA32" i="9"/>
  <c r="CB22" i="9"/>
  <c r="CB33" i="9" s="1"/>
  <c r="CB32" i="9"/>
  <c r="DR22" i="9"/>
  <c r="DR33" i="9" s="1"/>
  <c r="DR32" i="9"/>
  <c r="EV22" i="9"/>
  <c r="EV33" i="9" s="1"/>
  <c r="EV32" i="9"/>
  <c r="EE22" i="9"/>
  <c r="EE33" i="9" s="1"/>
  <c r="EE32" i="9"/>
  <c r="EQ22" i="9"/>
  <c r="EQ33" i="9" s="1"/>
  <c r="EQ32" i="9"/>
  <c r="BV22" i="9"/>
  <c r="BV33" i="9" s="1"/>
  <c r="BV32" i="9"/>
  <c r="EJ22" i="9"/>
  <c r="EJ33" i="9" s="1"/>
  <c r="EJ32" i="9"/>
  <c r="CU22" i="9"/>
  <c r="CU33" i="9" s="1"/>
  <c r="CU32" i="9"/>
  <c r="DB20" i="9"/>
  <c r="DB31" i="9" s="1"/>
  <c r="DB29" i="9"/>
  <c r="EK22" i="9"/>
  <c r="EK33" i="9" s="1"/>
  <c r="EK32" i="9"/>
  <c r="EQ20" i="9"/>
  <c r="EQ31" i="9" s="1"/>
  <c r="EQ29" i="9"/>
  <c r="CB20" i="9"/>
  <c r="CB31" i="9" s="1"/>
  <c r="CB29" i="9"/>
  <c r="BK22" i="9"/>
  <c r="BK33" i="9" s="1"/>
  <c r="BK32" i="9"/>
  <c r="EW20" i="9"/>
  <c r="EW31" i="9" s="1"/>
  <c r="EW29" i="9"/>
  <c r="FC22" i="9"/>
  <c r="FC33" i="9" s="1"/>
  <c r="FC32" i="9"/>
  <c r="BW22" i="9"/>
  <c r="BW33" i="9" s="1"/>
  <c r="BW32" i="9"/>
  <c r="FI20" i="9"/>
  <c r="FI31" i="9" s="1"/>
  <c r="FI29" i="9"/>
  <c r="DL20" i="9"/>
  <c r="DL31" i="9" s="1"/>
  <c r="DL29" i="9"/>
  <c r="EV20" i="9"/>
  <c r="EV31" i="9" s="1"/>
  <c r="EV29" i="9"/>
  <c r="CH22" i="9"/>
  <c r="CH33" i="9" s="1"/>
  <c r="CH32" i="9"/>
  <c r="DR20" i="9"/>
  <c r="DR31" i="9" s="1"/>
  <c r="DR29" i="9"/>
  <c r="DS20" i="9"/>
  <c r="DS31" i="9" s="1"/>
  <c r="DS29" i="9"/>
  <c r="CZ22" i="9"/>
  <c r="CZ33" i="9" s="1"/>
  <c r="CZ32" i="9"/>
  <c r="CJ22" i="9"/>
  <c r="CJ33" i="9" s="1"/>
  <c r="CJ32" i="9"/>
  <c r="DM20" i="9"/>
  <c r="DM31" i="9" s="1"/>
  <c r="DM29" i="9"/>
  <c r="DA20" i="9"/>
  <c r="DA31" i="9" s="1"/>
  <c r="DA29" i="9"/>
  <c r="EJ20" i="9"/>
  <c r="EJ31" i="9" s="1"/>
  <c r="EJ29" i="9"/>
  <c r="EW22" i="9"/>
  <c r="EW33" i="9" s="1"/>
  <c r="EW32" i="9"/>
  <c r="FU20" i="9"/>
  <c r="FU31" i="9" s="1"/>
  <c r="FU29" i="9"/>
  <c r="FI22" i="9"/>
  <c r="FI33" i="9" s="1"/>
  <c r="FI32" i="9"/>
  <c r="FT20" i="9"/>
  <c r="FT31" i="9" s="1"/>
  <c r="FT29" i="9"/>
  <c r="CC20" i="9"/>
  <c r="CC31" i="9" s="1"/>
  <c r="CC29" i="9"/>
  <c r="CI20" i="9"/>
  <c r="CI31" i="9" s="1"/>
  <c r="CI29" i="9"/>
  <c r="DY22" i="9"/>
  <c r="DY33" i="9" s="1"/>
  <c r="DY32" i="9"/>
  <c r="DM22" i="9"/>
  <c r="DM33" i="9" s="1"/>
  <c r="DM32" i="9"/>
  <c r="CP22" i="9"/>
  <c r="CP33" i="9" s="1"/>
  <c r="CP32" i="9"/>
  <c r="CH20" i="9"/>
  <c r="CH31" i="9" s="1"/>
  <c r="CH29" i="9"/>
  <c r="DS22" i="9"/>
  <c r="DS33" i="9" s="1"/>
  <c r="DS32" i="9"/>
  <c r="FV20" i="9"/>
  <c r="FV31" i="9" s="1"/>
  <c r="FV29" i="9"/>
  <c r="FT22" i="9"/>
  <c r="FT33" i="9" s="1"/>
  <c r="FT32" i="9"/>
  <c r="BP22" i="9"/>
  <c r="BP33" i="9" s="1"/>
  <c r="BP32" i="9"/>
  <c r="BQ22" i="9"/>
  <c r="BQ33" i="9" s="1"/>
  <c r="BQ32" i="9"/>
  <c r="BW29" i="9"/>
  <c r="BW20" i="9"/>
  <c r="BW31" i="9" s="1"/>
  <c r="CI32" i="9"/>
  <c r="CI22" i="9"/>
  <c r="CI33" i="9" s="1"/>
  <c r="FB22" i="9"/>
  <c r="FB33" i="9" s="1"/>
  <c r="FB32" i="9"/>
  <c r="DB22" i="9"/>
  <c r="DB33" i="9" s="1"/>
  <c r="DB32" i="9"/>
  <c r="DL22" i="9"/>
  <c r="DL33" i="9" s="1"/>
  <c r="DL32" i="9"/>
  <c r="CC22" i="9"/>
  <c r="CC33" i="9" s="1"/>
  <c r="CC32" i="9"/>
  <c r="FO20" i="9"/>
  <c r="FO31" i="9" s="1"/>
  <c r="FO29" i="9"/>
  <c r="CZ20" i="9"/>
  <c r="CZ31" i="9" s="1"/>
  <c r="CZ29" i="9"/>
  <c r="FC20" i="9"/>
  <c r="FC31" i="9" s="1"/>
  <c r="FC29" i="9"/>
  <c r="CO22" i="9"/>
  <c r="CO33" i="9" s="1"/>
  <c r="CO32" i="9"/>
  <c r="CJ20" i="9"/>
  <c r="CJ31" i="9" s="1"/>
  <c r="CJ29" i="9"/>
  <c r="DY20" i="9"/>
  <c r="DY31" i="9" s="1"/>
  <c r="DY29" i="9"/>
  <c r="CO20" i="9"/>
  <c r="CO31" i="9" s="1"/>
  <c r="CO29" i="9"/>
  <c r="CU20" i="9"/>
  <c r="CU31" i="9" s="1"/>
  <c r="CU29" i="9"/>
  <c r="BK20" i="9"/>
  <c r="BK31" i="9" s="1"/>
  <c r="BK29" i="9"/>
  <c r="FB20" i="9"/>
  <c r="FB31" i="9" s="1"/>
  <c r="FB29" i="9"/>
  <c r="EK20" i="9"/>
  <c r="EK31" i="9" s="1"/>
  <c r="EK29" i="9"/>
  <c r="DG29" i="9"/>
  <c r="DG20" i="9"/>
  <c r="DG31" i="9" s="1"/>
  <c r="FO22" i="9"/>
  <c r="FO33" i="9" s="1"/>
  <c r="FO32" i="9"/>
  <c r="FU22" i="9"/>
  <c r="FU33" i="9" s="1"/>
  <c r="FU32" i="9"/>
  <c r="BG20" i="9"/>
  <c r="BG31" i="9" s="1"/>
  <c r="D22" i="9"/>
  <c r="D33" i="9" s="1"/>
  <c r="C18" i="9"/>
  <c r="AX22" i="9"/>
  <c r="AX33" i="9" s="1"/>
  <c r="AX32" i="9"/>
  <c r="N32" i="9"/>
  <c r="N22" i="9"/>
  <c r="N33" i="9" s="1"/>
  <c r="AZ32" i="9"/>
  <c r="T22" i="9"/>
  <c r="T33" i="9" s="1"/>
  <c r="T32" i="9"/>
  <c r="S20" i="9"/>
  <c r="S31" i="9" s="1"/>
  <c r="S29" i="9"/>
  <c r="M20" i="9"/>
  <c r="M31" i="9" s="1"/>
  <c r="M29" i="9"/>
  <c r="I29" i="9"/>
  <c r="I20" i="9"/>
  <c r="I31" i="9" s="1"/>
  <c r="AE20" i="9"/>
  <c r="AE31" i="9" s="1"/>
  <c r="AE29" i="9"/>
  <c r="F32" i="9"/>
  <c r="F22" i="9"/>
  <c r="F33" i="9" s="1"/>
  <c r="AM32" i="9"/>
  <c r="AM22" i="9"/>
  <c r="AM33" i="9" s="1"/>
  <c r="AC22" i="9"/>
  <c r="AC33" i="9" s="1"/>
  <c r="AC32" i="9"/>
  <c r="G20" i="9"/>
  <c r="G31" i="9" s="1"/>
  <c r="G29" i="9"/>
  <c r="G22" i="9"/>
  <c r="G33" i="9" s="1"/>
  <c r="G32" i="9"/>
  <c r="U22" i="9"/>
  <c r="U33" i="9" s="1"/>
  <c r="U32" i="9"/>
  <c r="O29" i="9"/>
  <c r="O20" i="9"/>
  <c r="O31" i="9" s="1"/>
  <c r="AJ22" i="9"/>
  <c r="AJ33" i="9" s="1"/>
  <c r="AJ32" i="9"/>
  <c r="AJ20" i="9"/>
  <c r="AJ31" i="9" s="1"/>
  <c r="AJ29" i="9"/>
  <c r="R32" i="9"/>
  <c r="R22" i="9"/>
  <c r="R33" i="9" s="1"/>
  <c r="M32" i="9"/>
  <c r="M22" i="9"/>
  <c r="M33" i="9" s="1"/>
  <c r="AL29" i="9"/>
  <c r="AL20" i="9"/>
  <c r="AL31" i="9" s="1"/>
  <c r="AA22" i="9"/>
  <c r="AA33" i="9" s="1"/>
  <c r="AA32" i="9"/>
  <c r="AD20" i="9"/>
  <c r="AD31" i="9" s="1"/>
  <c r="AD29" i="9"/>
  <c r="BF22" i="9"/>
  <c r="BF33" i="9" s="1"/>
  <c r="BF32" i="9"/>
  <c r="H29" i="9"/>
  <c r="H20" i="9"/>
  <c r="H31" i="9" s="1"/>
  <c r="AK20" i="9"/>
  <c r="AK31" i="9" s="1"/>
  <c r="AK29" i="9"/>
  <c r="AY20" i="9"/>
  <c r="AY31" i="9" s="1"/>
  <c r="AY29" i="9"/>
  <c r="AN20" i="9"/>
  <c r="AN31" i="9" s="1"/>
  <c r="AN29" i="9"/>
  <c r="BE32" i="9"/>
  <c r="BE22" i="9"/>
  <c r="BE33" i="9" s="1"/>
  <c r="BG22" i="9"/>
  <c r="BG33" i="9" s="1"/>
  <c r="BG32" i="9"/>
  <c r="AY32" i="9"/>
  <c r="AY22" i="9"/>
  <c r="AY33" i="9" s="1"/>
  <c r="AN32" i="9"/>
  <c r="AN22" i="9"/>
  <c r="AN33" i="9" s="1"/>
  <c r="BB20" i="9"/>
  <c r="BB31" i="9" s="1"/>
  <c r="BB29" i="9"/>
  <c r="BC20" i="9"/>
  <c r="BC31" i="9" s="1"/>
  <c r="BC29" i="9"/>
  <c r="AU20" i="9"/>
  <c r="AU31" i="9" s="1"/>
  <c r="AU29" i="9"/>
  <c r="AV29" i="9"/>
  <c r="AV20" i="9"/>
  <c r="AV31" i="9" s="1"/>
  <c r="BB22" i="9"/>
  <c r="BB33" i="9" s="1"/>
  <c r="BB32" i="9"/>
  <c r="BA22" i="9"/>
  <c r="BA33" i="9" s="1"/>
  <c r="BA32" i="9"/>
  <c r="AU22" i="9"/>
  <c r="AU33" i="9" s="1"/>
  <c r="AU32" i="9"/>
  <c r="AQ20" i="9"/>
  <c r="AQ31" i="9" s="1"/>
  <c r="AQ29" i="9"/>
  <c r="AP32" i="9"/>
  <c r="AP22" i="9"/>
  <c r="AP33" i="9" s="1"/>
  <c r="BC32" i="9"/>
  <c r="BC22" i="9"/>
  <c r="BC33" i="9" s="1"/>
  <c r="AQ22" i="9"/>
  <c r="AQ33" i="9" s="1"/>
  <c r="AQ32" i="9"/>
  <c r="AP20" i="9"/>
  <c r="AP31" i="9" s="1"/>
  <c r="AP29" i="9"/>
  <c r="AV22" i="9"/>
  <c r="AV33" i="9" s="1"/>
  <c r="AV32" i="9"/>
  <c r="F22" i="12"/>
  <c r="F33" i="12" s="1"/>
  <c r="E29" i="12"/>
  <c r="E20" i="12"/>
  <c r="E31" i="12" s="1"/>
  <c r="DL26" i="12"/>
  <c r="F29" i="12"/>
  <c r="N30" i="12"/>
  <c r="N21" i="12"/>
  <c r="G29" i="12"/>
  <c r="C25" i="12"/>
  <c r="C18" i="12"/>
  <c r="Q30" i="12"/>
  <c r="Q21" i="12"/>
  <c r="H25" i="12"/>
  <c r="H18" i="12"/>
  <c r="I25" i="12"/>
  <c r="I18" i="12"/>
  <c r="K20" i="12"/>
  <c r="K31" i="12" s="1"/>
  <c r="K29" i="12"/>
  <c r="H30" i="12"/>
  <c r="H21" i="12"/>
  <c r="N25" i="12"/>
  <c r="N18" i="12"/>
  <c r="K32" i="12"/>
  <c r="K22" i="12"/>
  <c r="K33" i="12" s="1"/>
  <c r="B30" i="12"/>
  <c r="B21" i="12"/>
  <c r="DL19" i="12"/>
  <c r="B27" i="12"/>
  <c r="DL27" i="12" s="1"/>
  <c r="DL16" i="12"/>
  <c r="R29" i="12"/>
  <c r="R20" i="12"/>
  <c r="R31" i="12" s="1"/>
  <c r="B25" i="12"/>
  <c r="B18" i="12"/>
  <c r="DL14" i="12"/>
  <c r="E30" i="12"/>
  <c r="E21" i="12"/>
  <c r="Q29" i="12"/>
  <c r="Q20" i="12"/>
  <c r="Q31" i="12" s="1"/>
  <c r="AB29" i="11"/>
  <c r="AJ22" i="11"/>
  <c r="AJ33" i="11" s="1"/>
  <c r="AO22" i="11"/>
  <c r="AO33" i="11" s="1"/>
  <c r="F22" i="11"/>
  <c r="F33" i="11" s="1"/>
  <c r="AO25" i="11"/>
  <c r="AN29" i="11"/>
  <c r="Z32" i="11"/>
  <c r="T22" i="11"/>
  <c r="T33" i="11" s="1"/>
  <c r="C22" i="11"/>
  <c r="C33" i="11" s="1"/>
  <c r="I22" i="11"/>
  <c r="I33" i="11" s="1"/>
  <c r="EC14" i="11"/>
  <c r="L30" i="11"/>
  <c r="L21" i="11"/>
  <c r="EC27" i="11"/>
  <c r="EC16" i="11"/>
  <c r="EC26" i="11"/>
  <c r="AQ25" i="11"/>
  <c r="AQ18" i="11"/>
  <c r="P29" i="11"/>
  <c r="P20" i="11"/>
  <c r="P31" i="11" s="1"/>
  <c r="D32" i="11"/>
  <c r="D22" i="11"/>
  <c r="D33" i="11" s="1"/>
  <c r="X32" i="11"/>
  <c r="X22" i="11"/>
  <c r="X33" i="11" s="1"/>
  <c r="AA25" i="11"/>
  <c r="AA18" i="11"/>
  <c r="AO20" i="11"/>
  <c r="AO31" i="11" s="1"/>
  <c r="AO29" i="11"/>
  <c r="G25" i="11"/>
  <c r="G18" i="11"/>
  <c r="U25" i="11"/>
  <c r="U18" i="11"/>
  <c r="AE25" i="11"/>
  <c r="AE18" i="11"/>
  <c r="C25" i="11"/>
  <c r="C18" i="11"/>
  <c r="AL25" i="11"/>
  <c r="AL18" i="11"/>
  <c r="I25" i="11"/>
  <c r="I18" i="11"/>
  <c r="H25" i="11"/>
  <c r="H18" i="11"/>
  <c r="O25" i="11"/>
  <c r="O18" i="11"/>
  <c r="AH32" i="11"/>
  <c r="AH22" i="11"/>
  <c r="AH33" i="11" s="1"/>
  <c r="AK29" i="11"/>
  <c r="AK20" i="11"/>
  <c r="AK31" i="11" s="1"/>
  <c r="F25" i="11"/>
  <c r="F18" i="11"/>
  <c r="V29" i="11"/>
  <c r="V20" i="11"/>
  <c r="V31" i="11" s="1"/>
  <c r="L29" i="11"/>
  <c r="L20" i="11"/>
  <c r="L31" i="11" s="1"/>
  <c r="AD25" i="11"/>
  <c r="AD18" i="11"/>
  <c r="Z25" i="11"/>
  <c r="Z18" i="11"/>
  <c r="AG25" i="11"/>
  <c r="AG18" i="11"/>
  <c r="AP25" i="11"/>
  <c r="AP18" i="11"/>
  <c r="AF22" i="11"/>
  <c r="AF33" i="11" s="1"/>
  <c r="AF32" i="11"/>
  <c r="AJ29" i="11"/>
  <c r="AJ20" i="11"/>
  <c r="AJ31" i="11" s="1"/>
  <c r="Y32" i="11"/>
  <c r="Y22" i="11"/>
  <c r="Y33" i="11" s="1"/>
  <c r="S25" i="11"/>
  <c r="S18" i="11"/>
  <c r="E20" i="11"/>
  <c r="E31" i="11" s="1"/>
  <c r="E29" i="11"/>
  <c r="AF25" i="11"/>
  <c r="AF18" i="11"/>
  <c r="W29" i="11"/>
  <c r="W20" i="11"/>
  <c r="W31" i="11" s="1"/>
  <c r="AI20" i="11"/>
  <c r="AI31" i="11" s="1"/>
  <c r="AI29" i="11"/>
  <c r="R18" i="11"/>
  <c r="R25" i="11"/>
  <c r="K20" i="11"/>
  <c r="K31" i="11" s="1"/>
  <c r="K29" i="11"/>
  <c r="N25" i="11"/>
  <c r="N18" i="11"/>
  <c r="Q20" i="11"/>
  <c r="Q31" i="11" s="1"/>
  <c r="Q29" i="11"/>
  <c r="T25" i="11"/>
  <c r="T18" i="11"/>
  <c r="B29" i="11"/>
  <c r="B20" i="11"/>
  <c r="EC19" i="11"/>
  <c r="B30" i="11"/>
  <c r="B21" i="11"/>
  <c r="AM25" i="11"/>
  <c r="AM18" i="11"/>
  <c r="G32" i="11"/>
  <c r="G22" i="11"/>
  <c r="G33" i="11" s="1"/>
  <c r="AC29" i="11"/>
  <c r="AC20" i="11"/>
  <c r="AC31" i="11" s="1"/>
  <c r="P32" i="11"/>
  <c r="P22" i="11"/>
  <c r="P33" i="11" s="1"/>
  <c r="M29" i="11"/>
  <c r="M20" i="11"/>
  <c r="M31" i="11" s="1"/>
  <c r="AK32" i="11"/>
  <c r="AK22" i="11"/>
  <c r="AK33" i="11" s="1"/>
  <c r="D29" i="11"/>
  <c r="D20" i="11"/>
  <c r="D31" i="11" s="1"/>
  <c r="X29" i="11"/>
  <c r="X20" i="11"/>
  <c r="X31" i="11" s="1"/>
  <c r="Y29" i="11"/>
  <c r="Y20" i="11"/>
  <c r="Y31" i="11" s="1"/>
  <c r="M32" i="11"/>
  <c r="M22" i="11"/>
  <c r="M33" i="11" s="1"/>
  <c r="D20" i="9"/>
  <c r="D31" i="9" s="1"/>
  <c r="L20" i="12" l="1"/>
  <c r="L31" i="12" s="1"/>
  <c r="S29" i="12"/>
  <c r="S20" i="12"/>
  <c r="S31" i="12" s="1"/>
  <c r="M29" i="12"/>
  <c r="M20" i="12"/>
  <c r="M31" i="12" s="1"/>
  <c r="P29" i="12"/>
  <c r="P20" i="12"/>
  <c r="P31" i="12" s="1"/>
  <c r="C20" i="9"/>
  <c r="C31" i="9" s="1"/>
  <c r="C29" i="9"/>
  <c r="DL25" i="12"/>
  <c r="I29" i="12"/>
  <c r="I20" i="12"/>
  <c r="I31" i="12" s="1"/>
  <c r="B29" i="12"/>
  <c r="DL18" i="12"/>
  <c r="B20" i="12"/>
  <c r="DL30" i="12"/>
  <c r="H32" i="12"/>
  <c r="H22" i="12"/>
  <c r="H33" i="12" s="1"/>
  <c r="E32" i="12"/>
  <c r="E22" i="12"/>
  <c r="E33" i="12" s="1"/>
  <c r="Q32" i="12"/>
  <c r="Q22" i="12"/>
  <c r="Q33" i="12" s="1"/>
  <c r="N32" i="12"/>
  <c r="N22" i="12"/>
  <c r="N33" i="12" s="1"/>
  <c r="H29" i="12"/>
  <c r="H20" i="12"/>
  <c r="H31" i="12" s="1"/>
  <c r="C29" i="12"/>
  <c r="C20" i="12"/>
  <c r="C31" i="12" s="1"/>
  <c r="B22" i="12"/>
  <c r="B32" i="12"/>
  <c r="DL21" i="12"/>
  <c r="N29" i="12"/>
  <c r="N20" i="12"/>
  <c r="N31" i="12" s="1"/>
  <c r="EC30" i="11"/>
  <c r="EC25" i="11"/>
  <c r="L22" i="11"/>
  <c r="L33" i="11" s="1"/>
  <c r="L32" i="11"/>
  <c r="T29" i="11"/>
  <c r="T20" i="11"/>
  <c r="T31" i="11" s="1"/>
  <c r="I29" i="11"/>
  <c r="I20" i="11"/>
  <c r="I31" i="11" s="1"/>
  <c r="C29" i="11"/>
  <c r="C20" i="11"/>
  <c r="C31" i="11" s="1"/>
  <c r="G29" i="11"/>
  <c r="G20" i="11"/>
  <c r="G31" i="11" s="1"/>
  <c r="AA29" i="11"/>
  <c r="AA20" i="11"/>
  <c r="AA31" i="11" s="1"/>
  <c r="AQ29" i="11"/>
  <c r="AQ20" i="11"/>
  <c r="AQ31" i="11" s="1"/>
  <c r="N29" i="11"/>
  <c r="N20" i="11"/>
  <c r="N31" i="11" s="1"/>
  <c r="Z29" i="11"/>
  <c r="Z20" i="11"/>
  <c r="Z31" i="11" s="1"/>
  <c r="F29" i="11"/>
  <c r="F20" i="11"/>
  <c r="F31" i="11" s="1"/>
  <c r="O29" i="11"/>
  <c r="O20" i="11"/>
  <c r="O31" i="11" s="1"/>
  <c r="EC21" i="11"/>
  <c r="B32" i="11"/>
  <c r="B22" i="11"/>
  <c r="AP29" i="11"/>
  <c r="AP20" i="11"/>
  <c r="AP31" i="11" s="1"/>
  <c r="EC18" i="11"/>
  <c r="R29" i="11"/>
  <c r="R20" i="11"/>
  <c r="R31" i="11" s="1"/>
  <c r="AL29" i="11"/>
  <c r="AL20" i="11"/>
  <c r="AL31" i="11" s="1"/>
  <c r="AE29" i="11"/>
  <c r="AE20" i="11"/>
  <c r="AE31" i="11" s="1"/>
  <c r="U29" i="11"/>
  <c r="U20" i="11"/>
  <c r="U31" i="11" s="1"/>
  <c r="AG29" i="11"/>
  <c r="AG20" i="11"/>
  <c r="AG31" i="11" s="1"/>
  <c r="AM29" i="11"/>
  <c r="AM20" i="11"/>
  <c r="AM31" i="11" s="1"/>
  <c r="B31" i="11"/>
  <c r="AF29" i="11"/>
  <c r="AF20" i="11"/>
  <c r="AF31" i="11" s="1"/>
  <c r="S29" i="11"/>
  <c r="S20" i="11"/>
  <c r="S31" i="11" s="1"/>
  <c r="AD29" i="11"/>
  <c r="AD20" i="11"/>
  <c r="AD31" i="11" s="1"/>
  <c r="H29" i="11"/>
  <c r="H20" i="11"/>
  <c r="H31" i="11" s="1"/>
  <c r="DL29" i="12" l="1"/>
  <c r="DL32" i="12"/>
  <c r="B33" i="12"/>
  <c r="DL33" i="12" s="1"/>
  <c r="DL22" i="12"/>
  <c r="B31" i="12"/>
  <c r="DL31" i="12" s="1"/>
  <c r="DL20" i="12"/>
  <c r="EC29" i="11"/>
  <c r="B33" i="11"/>
  <c r="EC33" i="11" s="1"/>
  <c r="EC22" i="11"/>
  <c r="EC20" i="11"/>
  <c r="EC32" i="11"/>
  <c r="EC31" i="11"/>
  <c r="PB12" i="9" l="1"/>
  <c r="D28" i="2" l="1"/>
  <c r="D29" i="2" s="1"/>
  <c r="D30" i="2" s="1"/>
  <c r="D137" i="2" l="1"/>
</calcChain>
</file>

<file path=xl/sharedStrings.xml><?xml version="1.0" encoding="utf-8"?>
<sst xmlns="http://schemas.openxmlformats.org/spreadsheetml/2006/main" count="3461" uniqueCount="1091">
  <si>
    <t>УТВЕРЖДАЮ:</t>
  </si>
  <si>
    <t>ООО "АЭРОТЕРМИНАЛ"</t>
  </si>
  <si>
    <t>на выполнение:</t>
  </si>
  <si>
    <t>по проекту:</t>
  </si>
  <si>
    <t>код направления:</t>
  </si>
  <si>
    <t>код объекта:</t>
  </si>
  <si>
    <t>Разработал:</t>
  </si>
  <si>
    <t>Согласовал:</t>
  </si>
  <si>
    <t>главный аналитик: _____________ С.С. Сенцов</t>
  </si>
  <si>
    <t>С.А. Давыдов</t>
  </si>
  <si>
    <t xml:space="preserve">Руководитель проекта инженерная инфраструктура                                                       </t>
  </si>
  <si>
    <t>_______________Ю.Н. Каморников</t>
  </si>
  <si>
    <t>ВЕДОМОСТЬ ОБЪЕМОВ РАБОТ №</t>
  </si>
  <si>
    <t>Специалист группы инженерной инфраструктуры</t>
  </si>
  <si>
    <t>А.В. Машко</t>
  </si>
  <si>
    <t>И.о. директора по строительству</t>
  </si>
  <si>
    <t>№ пп</t>
  </si>
  <si>
    <t>Наименование работ</t>
  </si>
  <si>
    <t>Ед.
изм.</t>
  </si>
  <si>
    <t>Кол-во</t>
  </si>
  <si>
    <t>шт</t>
  </si>
  <si>
    <t>т</t>
  </si>
  <si>
    <t>м</t>
  </si>
  <si>
    <t>м3</t>
  </si>
  <si>
    <t>Строительство аэровокзального комплекса (АВК) и объектов служебно-технической территории аэропорта г.Краснодар</t>
  </si>
  <si>
    <t>17 "Объекты внешней инфраструктуры и сетей водопровода, канализации, теплоснабжения, газоснабжения и холодоснабжения"</t>
  </si>
  <si>
    <t>1701 "Наружные сети водоснабжения"</t>
  </si>
  <si>
    <t>Разработка грунта под траншею (механизированный и ручной)</t>
  </si>
  <si>
    <t>Обратная засыпка грунта</t>
  </si>
  <si>
    <t>Устройство основания из песка</t>
  </si>
  <si>
    <t>Устройство защитного слоя из песка</t>
  </si>
  <si>
    <t>Вывоз грунта на расстояние до 3км</t>
  </si>
  <si>
    <t>Укладка трубопроводов из полиэтиленовых труб диаметром: 200 мм</t>
  </si>
  <si>
    <t>Трубы напорные полиэтиленовые ПЭ100, стандартное размерное отношение SDR17 номинальный наружный диаметр 200 мм, толщина стенки 11.9 мм</t>
  </si>
  <si>
    <t>поставка АЭРОТЕРМИНАЛ</t>
  </si>
  <si>
    <t>Гидравлические испытания трубопроводов</t>
  </si>
  <si>
    <t>Промывка трубопроводов с дезинфекцией</t>
  </si>
  <si>
    <t>Установка полиэтиленовых фасонных частей</t>
  </si>
  <si>
    <t>Отвод ПЭ SDR11 90гр.</t>
  </si>
  <si>
    <t>Воздухоотводчик DN80</t>
  </si>
  <si>
    <t>Тройник фланцевый из чугуна DN200-200-80</t>
  </si>
  <si>
    <t>Задвижка с обрезиненным клином DN80</t>
  </si>
  <si>
    <t>Втулка под фланец литая полиэтиленовая DN200</t>
  </si>
  <si>
    <t>Фланец стальной плоский свободный под втулку Dy200</t>
  </si>
  <si>
    <t>Электросварная муфта ПЭ DN200</t>
  </si>
  <si>
    <t>Гильза стальная Ø426х6,0 DN426 (L=300 мм)</t>
  </si>
  <si>
    <t>Кольцо опорное К1-а</t>
  </si>
  <si>
    <t>Плита перекрытия ПП20</t>
  </si>
  <si>
    <t>Кольцо стеновое КС20.6</t>
  </si>
  <si>
    <t>Кольцо стеновое КС20.9</t>
  </si>
  <si>
    <t>Плита днища ПН20</t>
  </si>
  <si>
    <t>Закладная МС-4</t>
  </si>
  <si>
    <t>Закладная МС-5</t>
  </si>
  <si>
    <t>Закладная МС-8</t>
  </si>
  <si>
    <t>Лестница С1-03</t>
  </si>
  <si>
    <t>Люк "Л"</t>
  </si>
  <si>
    <t xml:space="preserve">Упор бетонный </t>
  </si>
  <si>
    <t>м2</t>
  </si>
  <si>
    <t>Колодец В1-9.1/В1-9.2(колодцы одинакового конструктива)</t>
  </si>
  <si>
    <t>Тройник фланцевый из чугуна DN200-200-100</t>
  </si>
  <si>
    <t>Колено фланцевое из чугуна DN100</t>
  </si>
  <si>
    <t>Задвижка с обрезиненным клином DN100</t>
  </si>
  <si>
    <t>Втулка под фланец литая полиэтиленовая DN100</t>
  </si>
  <si>
    <t>Фланец стальной плоский свободный под втулку Dy100</t>
  </si>
  <si>
    <t>Электросварная муфта ПЭ DN100</t>
  </si>
  <si>
    <t>Кольцо стеновое 7.3</t>
  </si>
  <si>
    <t>Закладная МС-1</t>
  </si>
  <si>
    <t>Лестница С1-07</t>
  </si>
  <si>
    <t>Объем сборного ж/б на один колодец 2,2 м3</t>
  </si>
  <si>
    <t>Кольцо стеновое 7.1</t>
  </si>
  <si>
    <t>Кольцо стеновое 7.1,5</t>
  </si>
  <si>
    <t>Кольцо стеновое 7.6</t>
  </si>
  <si>
    <t>Скоба ходовая МН-1</t>
  </si>
  <si>
    <t>Лестница С1-08</t>
  </si>
  <si>
    <t>Колодец В1-9.3/9.4(колодцы одинакового конструктива)</t>
  </si>
  <si>
    <t>Объем сборного ж/б на один колодец 3,12 м3</t>
  </si>
  <si>
    <t>Труба напорная полиэтиленовая ПЭ100 SDR11 питьевая ø110х10,0</t>
  </si>
  <si>
    <t>Отвод ПЭ SDR11 90гр. Ø110</t>
  </si>
  <si>
    <t>Колодец дренажный МК В1-19</t>
  </si>
  <si>
    <t>Гильза стальная Ø273х6,0  (L=300 мм)</t>
  </si>
  <si>
    <t>Плита днища ПН15</t>
  </si>
  <si>
    <t>Кольцо стеновое КС15.6</t>
  </si>
  <si>
    <t>Кольцо стеновое КС15.9</t>
  </si>
  <si>
    <t>Плита перекрытия ПП15</t>
  </si>
  <si>
    <t>Закладная МС-3</t>
  </si>
  <si>
    <t>Закладная МС-7</t>
  </si>
  <si>
    <t>Объем сборного ж/б 2,26 м3</t>
  </si>
  <si>
    <t>Колодец В1-9.5/9.6</t>
  </si>
  <si>
    <t>Колено фланцевое из чугуна DN200</t>
  </si>
  <si>
    <t>Кольцо стеновое КС7.1</t>
  </si>
  <si>
    <t>Кольцо стеновое КС7.3</t>
  </si>
  <si>
    <t>Лестница С1-04</t>
  </si>
  <si>
    <t>31.14</t>
  </si>
  <si>
    <t>Объем сборного ж/б на один колодец 2,47 м3</t>
  </si>
  <si>
    <t>Объем земляных работ на устройство колодцев</t>
  </si>
  <si>
    <t>Уплотнение грунта под колодцами на глубину 300 мм</t>
  </si>
  <si>
    <t>Уплотнение грунта и песка пневматическими трамбовками по слойно при обратной засыпке</t>
  </si>
  <si>
    <t>Устройство футляров 500 мм</t>
  </si>
  <si>
    <t>Заделка концов футляров диаметром 500 мм</t>
  </si>
  <si>
    <t>Сети водоснабжения В1 от камеры В1-7 до колодца В1-9.1/9.2</t>
  </si>
  <si>
    <t>"_____"  ____________  2023 г.</t>
  </si>
  <si>
    <t>Устройство щебеночного основания в замоченных грунтах (с уплотнением)</t>
  </si>
  <si>
    <t>Щебень фракции 40-70 М1000</t>
  </si>
  <si>
    <t>Погрузка и перевозка песка на расстояние до 3 км</t>
  </si>
  <si>
    <t>Погрузка и перевозка щебня на расстояние до 3 км</t>
  </si>
  <si>
    <t>Песок строительный</t>
  </si>
  <si>
    <t xml:space="preserve">Уплотнение грунта, щебня и песка пневматическими трамбовками по слойно </t>
  </si>
  <si>
    <t>контрактный пакет: 17-C009 "Устройство внутриплощадочной сети водопровода от камеры В1-7 до камеры В1-9"</t>
  </si>
  <si>
    <t>Труба напорная полиэтиленовая ПЭ100 SDR17 техническая ø500х29,7 (футляр)</t>
  </si>
  <si>
    <t>плотность принята 1,81 т/м3</t>
  </si>
  <si>
    <t>Оклеичная гидроизоляция Техноэласт ЭПП</t>
  </si>
  <si>
    <t>Упор бетонный из бетона В10</t>
  </si>
  <si>
    <t>примечание</t>
  </si>
  <si>
    <t>Д.О.Карабановский</t>
  </si>
  <si>
    <t>С.А.Давыдов</t>
  </si>
  <si>
    <t>Оглавление</t>
  </si>
  <si>
    <t>Исходные данные:</t>
  </si>
  <si>
    <t>ИТОГО</t>
  </si>
  <si>
    <t>d колодца, м</t>
  </si>
  <si>
    <t>h заложения, м</t>
  </si>
  <si>
    <t>N колодцев, шт.</t>
  </si>
  <si>
    <t>Откосы, град.</t>
  </si>
  <si>
    <t>h пес. основания, м</t>
  </si>
  <si>
    <t>Плотность грунта, т/м3</t>
  </si>
  <si>
    <t>b рабочей зоны, м</t>
  </si>
  <si>
    <t>На 1 колодец:</t>
  </si>
  <si>
    <t>a нижн, м</t>
  </si>
  <si>
    <t>a верхн, м</t>
  </si>
  <si>
    <t>V земли, м3</t>
  </si>
  <si>
    <t>S осн, м2</t>
  </si>
  <si>
    <t>S верха, м2</t>
  </si>
  <si>
    <t>V колодца, м3</t>
  </si>
  <si>
    <t>V земли - V колодца, м3</t>
  </si>
  <si>
    <t>V песка, м3</t>
  </si>
  <si>
    <t>V засыпки, м3</t>
  </si>
  <si>
    <t>V лишнего грунта, м3</t>
  </si>
  <si>
    <t>G лишнего грунта, т</t>
  </si>
  <si>
    <t>Периметр, м</t>
  </si>
  <si>
    <t>На все колодцы:</t>
  </si>
  <si>
    <t>h засыпки труб, м</t>
  </si>
  <si>
    <t>- пользовательские значения, вводятся вручную'</t>
  </si>
  <si>
    <t>a верхн засыпки, м</t>
  </si>
  <si>
    <t>- расчетные значения, расчитываются автоматически</t>
  </si>
  <si>
    <t>Объем земляных работ</t>
  </si>
  <si>
    <t>шт.</t>
  </si>
  <si>
    <t>Устройство круглых сборных железобетонных канализационных колодцев диаметром: 1,5 м в мокрых грунтах</t>
  </si>
  <si>
    <t>Устройство круглых сборных железобетонных канализационных колодцев диаметром: 2 м в мокрых грунтах</t>
  </si>
  <si>
    <t>Колодец гашения напора в обвязке:</t>
  </si>
  <si>
    <t/>
  </si>
  <si>
    <t>компл.</t>
  </si>
  <si>
    <t>- Отвод 90° ПЭ100 SDR 17 DN110</t>
  </si>
  <si>
    <t>- Бетон В15</t>
  </si>
  <si>
    <t>- Отвод 90° ПЭ100 SDR 17 DN200</t>
  </si>
  <si>
    <t>Плита днища ПН10</t>
  </si>
  <si>
    <t>ГОСТ 8020-2016</t>
  </si>
  <si>
    <t>Россия</t>
  </si>
  <si>
    <t>Кольцо стеновое КС10.6</t>
  </si>
  <si>
    <t>Кольцо стеновое КС10.9</t>
  </si>
  <si>
    <t>Плита перекрытия ПП10</t>
  </si>
  <si>
    <t>Плита опорная УОП-6</t>
  </si>
  <si>
    <t>Плита опорная ОП-1д</t>
  </si>
  <si>
    <t>Кольцо опорное (горловины) КС7.1</t>
  </si>
  <si>
    <t>Кольцо опорное (горловины) КС7.1.5</t>
  </si>
  <si>
    <t>Кольцо опорное (горловины) КС7.3</t>
  </si>
  <si>
    <t>Элемент соединительный для колодцев МС-1</t>
  </si>
  <si>
    <t>Серия 902-09-22.84</t>
  </si>
  <si>
    <t>Элемент соединительный для колодцев МС-2</t>
  </si>
  <si>
    <t>Элемент соединительный для колодцев МС-3</t>
  </si>
  <si>
    <t>Элемент соединительный для колодцев МС-4</t>
  </si>
  <si>
    <t>Элемент соединительный для колодцев МС-5</t>
  </si>
  <si>
    <t>Элемент соединительный для колодцев МС-6</t>
  </si>
  <si>
    <t>Элемент соединительный для колодцев МС-7</t>
  </si>
  <si>
    <t>Элемент соединительный для колодцев МС-8</t>
  </si>
  <si>
    <t>ГОСТ 32413-2013</t>
  </si>
  <si>
    <t>Полипластик</t>
  </si>
  <si>
    <t>ГОСТ Р 51613-2000</t>
  </si>
  <si>
    <t>Труба чугунная KML DN125</t>
  </si>
  <si>
    <t>DIN 19522</t>
  </si>
  <si>
    <t>Smart</t>
  </si>
  <si>
    <t>Труба чугунная KML DN250</t>
  </si>
  <si>
    <t>Корсис</t>
  </si>
  <si>
    <t>Корсис ПРО</t>
  </si>
  <si>
    <t>Муфта для прохода через ЖБИ DN/OD110</t>
  </si>
  <si>
    <t>Муфта для прохода через ЖБИ DN/OD125</t>
  </si>
  <si>
    <t>Муфта для прохода через ЖБИ DN/OD160</t>
  </si>
  <si>
    <t>Муфта для прохода через ЖБИ DN/OD200</t>
  </si>
  <si>
    <t>Муфта для прохода через ЖБИ DN/OD250</t>
  </si>
  <si>
    <t>Муфта для прохода через ЖБИ DN/OD315</t>
  </si>
  <si>
    <t>Муфта для прохода через ЖБИ DN/OD400</t>
  </si>
  <si>
    <t>Муфта для прохода через ЖБИ DN/OD500</t>
  </si>
  <si>
    <t>Муфта для прохода через ЖБИ DN/OD630</t>
  </si>
  <si>
    <t>Муфта для прохода через ЖБИ DN/OD800</t>
  </si>
  <si>
    <t>Муфта для прохода через ЖБИ DN/OD1000</t>
  </si>
  <si>
    <t>Муфта для прохода через ЖБИ DN/OD1200</t>
  </si>
  <si>
    <t>Люк легкий Л(А15) с запорным устройством</t>
  </si>
  <si>
    <t>ГОСТ 3634-2019</t>
  </si>
  <si>
    <t>Люк средний С(В125) с запорным устройством</t>
  </si>
  <si>
    <t>Люк тяжелый Т(С250) с запорным устройством</t>
  </si>
  <si>
    <t>Решетка дождеприемная ДБ2</t>
  </si>
  <si>
    <t>Стремянка С1-00, Н=600 мм</t>
  </si>
  <si>
    <t>альбом II ТПР 902-09-22.84-КЖИ</t>
  </si>
  <si>
    <t>Стремянка С1-01, Н=900 мм</t>
  </si>
  <si>
    <t>Стремянка С1-02, Н=1200 мм</t>
  </si>
  <si>
    <t>Стремянка С1-03, Н=1500 мм</t>
  </si>
  <si>
    <t>Стремянка С1-04, Н=1800 мм</t>
  </si>
  <si>
    <t>Стремянка С1-05, Н=2100 мм</t>
  </si>
  <si>
    <t>Стремянка С1-06, Н=2400 мм</t>
  </si>
  <si>
    <t>Стремянка С1-07, Н=2700 мм</t>
  </si>
  <si>
    <t>Стремянка С1-08, Н=3000 мм</t>
  </si>
  <si>
    <t>Стремянка С1-09, Н=3300 мм</t>
  </si>
  <si>
    <t>Стремянка С1-10, Н=3600 мм</t>
  </si>
  <si>
    <t>Стремянка С1-11, Н=3900 мм</t>
  </si>
  <si>
    <t>Стремянка С1-12, Н=4200 мм</t>
  </si>
  <si>
    <t>Стремянка С1-13, Н=4500 мм</t>
  </si>
  <si>
    <t>Скоба направляющая МН-1</t>
  </si>
  <si>
    <t>Cистема поверхностного водоотвода Аквасток</t>
  </si>
  <si>
    <t>в комплекте с:</t>
  </si>
  <si>
    <t xml:space="preserve">Aquastok </t>
  </si>
  <si>
    <t>Лоток водоотводный бетонный ЛВБ Aquastok</t>
  </si>
  <si>
    <t>Optima 300 №0/1 L=1000 H=310</t>
  </si>
  <si>
    <t>Optima 300 №0/2 L=1000 H=360</t>
  </si>
  <si>
    <t>Optima 300 №0/3 L=1000 H=410</t>
  </si>
  <si>
    <t>Optima 300 №0/0 L=1000 H=450</t>
  </si>
  <si>
    <t>Optima 300 №5/0 L=1000 H=475</t>
  </si>
  <si>
    <t>Optima 300 №10/0 L=1000 H=500</t>
  </si>
  <si>
    <t>Optima 300 №15/0 L=1000 H=525</t>
  </si>
  <si>
    <t>Optima 300 №20/0 L=1000 H=550</t>
  </si>
  <si>
    <t>Optima 300 №20/1 L=1000 H=610</t>
  </si>
  <si>
    <t>Пескоуловитель бетонный ПБ Aquastok Optima</t>
  </si>
  <si>
    <t>300 верх L=500 H=680</t>
  </si>
  <si>
    <t>300 низ L=500 H=600</t>
  </si>
  <si>
    <t>Корзинка для пескоуловителя бетонного DN300</t>
  </si>
  <si>
    <t>LxB=390x270 H=250</t>
  </si>
  <si>
    <t>Решетка чугунная РЧВ Aquastok Optima DN300</t>
  </si>
  <si>
    <t>E600 «волна» L=500</t>
  </si>
  <si>
    <t>Крепёж решетки к лотку бетонному Aquastok</t>
  </si>
  <si>
    <t>Optima 300 (комплект)</t>
  </si>
  <si>
    <t>Заглушка торцевая стальная DN300</t>
  </si>
  <si>
    <t>Optima 200 №0/1 L=1000 H=190</t>
  </si>
  <si>
    <t>Optima 200 №0/2 L=1000 H=230</t>
  </si>
  <si>
    <t>Optima 200 №0/3 L=1000 H=270</t>
  </si>
  <si>
    <t>Optima 200 №0/0 L=1000 H=310</t>
  </si>
  <si>
    <t>Optima 200 №5/0 L=1000 H=335</t>
  </si>
  <si>
    <t>Optima 200 №10/0 L=1000 H=360</t>
  </si>
  <si>
    <t>Optima 200 №15/0 L=1000 H=385</t>
  </si>
  <si>
    <t>Optima 200 №20/0 L=1000 H=410</t>
  </si>
  <si>
    <t>Optima 200 №20/1 L=1000 H=430</t>
  </si>
  <si>
    <t>200 верх L=500 H=680</t>
  </si>
  <si>
    <t>Корзинка для пескоуловителя бетонного DN200</t>
  </si>
  <si>
    <t>LxB=410x180 H=250</t>
  </si>
  <si>
    <t>Решетка чугунная РЧВ Aquastok Optima DN200</t>
  </si>
  <si>
    <t>Optima 200 (комплект)</t>
  </si>
  <si>
    <t>Заглушка торцевая стальная DN200</t>
  </si>
  <si>
    <t>Пергамин П-350</t>
  </si>
  <si>
    <t>ГОСТ 2697-83</t>
  </si>
  <si>
    <t>п.м.</t>
  </si>
  <si>
    <t>Герметик (в упаковке 600 мл) на стыки между</t>
  </si>
  <si>
    <t>изделиями</t>
  </si>
  <si>
    <t>Битумно-полимерная мастика лента "БРИТ"</t>
  </si>
  <si>
    <t xml:space="preserve">ГОСТ 32870-2014 </t>
  </si>
  <si>
    <t>Объем бетона В10 на лоток колодцев</t>
  </si>
  <si>
    <t>Дождевая канализация напорная К2Н</t>
  </si>
  <si>
    <t>Труба ПЭ100 SDR17 техническая Ø200</t>
  </si>
  <si>
    <t>ГОСТ 18599-2001</t>
  </si>
  <si>
    <t>Дренажная канализация К4</t>
  </si>
  <si>
    <t>Устройство колодцев сборных железобетонных</t>
  </si>
  <si>
    <t>Фланец стальной плоский приварной оцинкованный под втулку DN100</t>
  </si>
  <si>
    <t>Втулка под фланец литая полиэтиленовая DN110</t>
  </si>
  <si>
    <t>Фланец стальной плоский приварной оцинкованный глухой DN100</t>
  </si>
  <si>
    <t>Фланец стальной плоский приварной оцинкованный глухой DN200</t>
  </si>
  <si>
    <t>Фланец стальной плоский приварной оцинкованный под втулку DN200</t>
  </si>
  <si>
    <t>Труба из НПВХ для систем наружной канализации Ø110</t>
  </si>
  <si>
    <t>Труба из НПВХ для систем наружной канализации Ø160</t>
  </si>
  <si>
    <t>Труба полиэтиленовая с двойной структурированной стенкой DN/OD160 Р SN8</t>
  </si>
  <si>
    <t>Труба полиэтиленовая с двойной структурированной стенкой DN/OD200 Р SN8</t>
  </si>
  <si>
    <t>Труба полиэтиленовая с двойной структурированной стенкой DN/OD250 Р SN8</t>
  </si>
  <si>
    <t>Труба полиэтиленовая с двойной структурированной стенкой DN/OD315 Р SN8</t>
  </si>
  <si>
    <t>Труба полиэтиленовая с двойной структурированной стенкой DN/OD400 Р SN8</t>
  </si>
  <si>
    <t>Труба полиэтиленовая с двойной структурированной стенкой DN/OD500 Р SN8</t>
  </si>
  <si>
    <t>Труба полиэтиленовая с двойной структурированной стенкой DN/OD630 Р SN8</t>
  </si>
  <si>
    <t>Труба полиэтиленовая с двойной структурированной стенкой DN/OD800 Р SN8</t>
  </si>
  <si>
    <t>Труба полиэтиленовая с двойной структурированной стенкой DN/OD630 Р SN16</t>
  </si>
  <si>
    <t>Труба полиэтиленовая с двойной структурированной стенкой DN/OD800 Р SN16</t>
  </si>
  <si>
    <t>Труба полиэтиленовая с двойной структурированной стенкой DN/OD1000 Р SN16</t>
  </si>
  <si>
    <t>Труба полиэтиленовая с двойной структурированной стенкой DN/OD1200 Р SN16</t>
  </si>
  <si>
    <t>Устройство круглых сборных железобетонных канализационных колодцев диаметром: 1,0 м в мокрых грунтах</t>
  </si>
  <si>
    <t>Устройство основания и защитного слоя из песка</t>
  </si>
  <si>
    <t>vтр</t>
  </si>
  <si>
    <t>Щебень фракции 20-40мм М600 ГОСТ 8267-93</t>
  </si>
  <si>
    <t>ГИ</t>
  </si>
  <si>
    <t xml:space="preserve"> сборн бет</t>
  </si>
  <si>
    <t>всего бет</t>
  </si>
  <si>
    <t>лотки бет</t>
  </si>
  <si>
    <t>д</t>
  </si>
  <si>
    <t>земля</t>
  </si>
  <si>
    <t>выемка</t>
  </si>
  <si>
    <t>засыпка</t>
  </si>
  <si>
    <t>песок</t>
  </si>
  <si>
    <t>грунт тн</t>
  </si>
  <si>
    <t>Общее для колодцев</t>
  </si>
  <si>
    <t>Праймер битумный эмульсионный ТехноНИКОЛЬ №4</t>
  </si>
  <si>
    <t>Гидроизоляция боковая оклеечно-битумная в 2 слоя по выровненной поверхности бутовой кладки, кирпичу, бетону</t>
  </si>
  <si>
    <t>л</t>
  </si>
  <si>
    <t>170201 "Наружные сети водоотведения"</t>
  </si>
  <si>
    <t>контрактный пакет: 17-С039 "Устройство наружных сетей водоотведения (дождевая канализация НК6)"</t>
  </si>
  <si>
    <t>Отвод 90° ПЭ100 SDR 17 DN200</t>
  </si>
  <si>
    <t>Отвод 90° ПЭ100 SDR 17 DN110</t>
  </si>
  <si>
    <t>Сеть канализации К2</t>
  </si>
  <si>
    <t>Отвод литой ПЭ-100 SDR 17 ⌀200 мм 90°</t>
  </si>
  <si>
    <t>Начало</t>
  </si>
  <si>
    <t>Конец</t>
  </si>
  <si>
    <t>d трубы, мм</t>
  </si>
  <si>
    <t>L участка, м</t>
  </si>
  <si>
    <t>Угол откоса, град.</t>
  </si>
  <si>
    <t>h основания труб, м</t>
  </si>
  <si>
    <t>Расчет:</t>
  </si>
  <si>
    <t>h средняя, м</t>
  </si>
  <si>
    <t>V трубы, м3</t>
  </si>
  <si>
    <t>V земли - V трубы, м3</t>
  </si>
  <si>
    <t>V песка + V трубы , м3</t>
  </si>
  <si>
    <t>V засыпки + V песка, м3</t>
  </si>
  <si>
    <t>Вес лишнего грунта, т</t>
  </si>
  <si>
    <t>Земляные работы</t>
  </si>
  <si>
    <t>Укладка труб полиэтиленовых с двойной структурированной стенкой DN/OD160 Р SN8</t>
  </si>
  <si>
    <t>Укладка труб полиэтиленовых с двойной структурированной стенкой DN/OD200 Р SN8</t>
  </si>
  <si>
    <t>Укладка труб полиэтиленовых с двойной структурированной стенкой DN/OD250 Р SN8</t>
  </si>
  <si>
    <t>Укладка труб полиэтиленовых с двойной структурированной стенкой DN/OD315 Р SN8</t>
  </si>
  <si>
    <t>Укладка труб полиэтиленовых с двойной структурированной стенкой DN/OD400 Р SN8</t>
  </si>
  <si>
    <t>Укладка труб полиэтиленовых с двойной структурированной стенкой DN/OD500 Р SN8</t>
  </si>
  <si>
    <t>Укладка труб полиэтиленовых с двойной структурированной стенкой DN/OD630 Р SN8</t>
  </si>
  <si>
    <t>Укладка труб полиэтиленовых с двойной структурированной стенкой DN/OD800 Р SN8</t>
  </si>
  <si>
    <t>Укладка труб полиэтиленовых с двойной структурированной стенкой DN/OD1000 Р SN8</t>
  </si>
  <si>
    <t>Укладка труб полиэтиленовых с двойной структурированной стенкой DN/OD1200 Р SN8</t>
  </si>
  <si>
    <t>Установка полиэтиленовых фасонных частей DN110</t>
  </si>
  <si>
    <t>Установка полиэтиленовых фасонных частей DN125</t>
  </si>
  <si>
    <t>Установка полиэтиленовых фасонных частей DN160</t>
  </si>
  <si>
    <t>Установка полиэтиленовых фасонных частей DN200</t>
  </si>
  <si>
    <t>Установка полиэтиленовых фасонных частей DN250</t>
  </si>
  <si>
    <t>Установка полиэтиленовых фасонных частей DN315</t>
  </si>
  <si>
    <t>Установка полиэтиленовых фасонных частей DN400</t>
  </si>
  <si>
    <t>Установка полиэтиленовых фасонных частей DN500</t>
  </si>
  <si>
    <t>Установка полиэтиленовых фасонных частей DN630</t>
  </si>
  <si>
    <t>Установка полиэтиленовых фасонных частей DN800</t>
  </si>
  <si>
    <t>Установка полиэтиленовых фасонных частей DN1000</t>
  </si>
  <si>
    <t>Установка полиэтиленовых фасонных частей DN1200</t>
  </si>
  <si>
    <t>Установка фланцев DN100</t>
  </si>
  <si>
    <t>Обвязка колодца гасителя напора Ду 100мм</t>
  </si>
  <si>
    <t>Уплотнение грунта пневматическими трамбовками по слойно при обратной засыпке</t>
  </si>
  <si>
    <t>Уплотнение основания из песка под колодцами на глубину 300 мм</t>
  </si>
  <si>
    <t>Обвязка колодца гасителя напора Ду 200мм</t>
  </si>
  <si>
    <t>Установка фланцев DN200</t>
  </si>
  <si>
    <t>Монтаж трубопроводов</t>
  </si>
  <si>
    <t>Отвод ПЭ-100 SDR 17 ⌀200 мм 90°</t>
  </si>
  <si>
    <t>Укладка труб ПЭ100 SDR17 Ø200</t>
  </si>
  <si>
    <t>Укладка труб из НПВХ для систем наружной канализации Ø110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</si>
  <si>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</si>
  <si>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</si>
  <si>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</si>
  <si>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</si>
  <si>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</si>
  <si>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</si>
  <si>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</si>
  <si>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</si>
  <si>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</si>
  <si>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</si>
  <si>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</si>
  <si>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</si>
  <si>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1.2</t>
  </si>
  <si>
    <t>1.2.1</t>
  </si>
  <si>
    <t>2.2.2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</si>
  <si>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</si>
  <si>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</si>
  <si>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</si>
  <si>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</si>
  <si>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</si>
  <si>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</si>
  <si>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</si>
  <si>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</si>
  <si>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</si>
  <si>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</si>
  <si>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</si>
  <si>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</si>
  <si>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</si>
  <si>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</si>
  <si>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</si>
  <si>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</si>
  <si>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</si>
  <si>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</si>
  <si>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</si>
  <si>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</si>
  <si>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</si>
  <si>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</si>
  <si>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</si>
  <si>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</si>
  <si>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</si>
  <si>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</si>
  <si>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</si>
  <si>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</si>
  <si>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</si>
  <si>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</si>
  <si>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</si>
  <si>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</si>
  <si>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</si>
  <si>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1.2.35</t>
  </si>
  <si>
    <t>1.2.36</t>
  </si>
  <si>
    <t>1.2.37</t>
  </si>
  <si>
    <t>1.2.38</t>
  </si>
  <si>
    <t>1.2.39</t>
  </si>
  <si>
    <t>1.2.40</t>
  </si>
  <si>
    <t>1.2.41</t>
  </si>
  <si>
    <t>1.2.42</t>
  </si>
  <si>
    <t>1.2.43</t>
  </si>
  <si>
    <t>1.2.44</t>
  </si>
  <si>
    <t>1.2.45</t>
  </si>
  <si>
    <t>1.2.46</t>
  </si>
  <si>
    <t>1.2.47</t>
  </si>
  <si>
    <t>1.2.48</t>
  </si>
  <si>
    <t>1.3</t>
  </si>
  <si>
    <t>1.3.1</t>
  </si>
  <si>
    <t>1.3.2</t>
  </si>
  <si>
    <t>1.3.3</t>
  </si>
  <si>
    <t>1.3.4</t>
  </si>
  <si>
    <t>1.4</t>
  </si>
  <si>
    <t>2.4</t>
  </si>
  <si>
    <t>1.3.1.1</t>
  </si>
  <si>
    <t>1.3.1.2</t>
  </si>
  <si>
    <t>1.3.1.3</t>
  </si>
  <si>
    <t>1.3.1.4</t>
  </si>
  <si>
    <t>1.3.1.5</t>
  </si>
  <si>
    <t>1.3.1.6</t>
  </si>
  <si>
    <t>1.3.1.7</t>
  </si>
  <si>
    <t>1.3.1.8</t>
  </si>
  <si>
    <t>2.3.2</t>
  </si>
  <si>
    <t>1.3.2.1</t>
  </si>
  <si>
    <t>1.3.2.2</t>
  </si>
  <si>
    <t>1.3.2.3</t>
  </si>
  <si>
    <t>1.3.2.4</t>
  </si>
  <si>
    <t>1.3.2.5</t>
  </si>
  <si>
    <t>1.3.3.1</t>
  </si>
  <si>
    <t>1.3.3.2</t>
  </si>
  <si>
    <t>1.3.3.3</t>
  </si>
  <si>
    <t>1.3.3.4</t>
  </si>
  <si>
    <t>1.3.4.1</t>
  </si>
  <si>
    <t>1.3.4.3</t>
  </si>
  <si>
    <t>1.3.4.2</t>
  </si>
  <si>
    <t>1.3.4.4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</si>
  <si>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</si>
  <si>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</si>
  <si>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</si>
  <si>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</si>
  <si>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</si>
  <si>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</si>
  <si>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</si>
  <si>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</si>
  <si>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</si>
  <si>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</si>
  <si>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</si>
  <si>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</si>
  <si>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</si>
  <si>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</si>
  <si>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</si>
  <si>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</si>
  <si>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</si>
  <si>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</si>
  <si>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</si>
  <si>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</si>
  <si>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</si>
  <si>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</si>
  <si>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</si>
  <si>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</si>
  <si>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</si>
  <si>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</si>
  <si>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</si>
  <si>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</si>
  <si>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</si>
  <si>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</si>
  <si>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</si>
  <si>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</si>
  <si>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</si>
  <si>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</si>
  <si>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</si>
  <si>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2</t>
  </si>
  <si>
    <t>3</t>
  </si>
  <si>
    <t>2.1</t>
  </si>
  <si>
    <t>2.1.1</t>
  </si>
  <si>
    <t>2.1.4</t>
  </si>
  <si>
    <t>2.1.8</t>
  </si>
  <si>
    <t>2.1.3</t>
  </si>
  <si>
    <t>2.1.2</t>
  </si>
  <si>
    <t>2.1.5</t>
  </si>
  <si>
    <t>2.1.6</t>
  </si>
  <si>
    <t>2.1.7</t>
  </si>
  <si>
    <t>2.1.9</t>
  </si>
  <si>
    <t>2.1.10</t>
  </si>
  <si>
    <t>2.2</t>
  </si>
  <si>
    <t>2.2.1</t>
  </si>
  <si>
    <t>2.2.3</t>
  </si>
  <si>
    <t>2.2.4</t>
  </si>
  <si>
    <t>2.2.5</t>
  </si>
  <si>
    <t>2.3</t>
  </si>
  <si>
    <t>2.3.1</t>
  </si>
  <si>
    <t>2.3.1.1</t>
  </si>
  <si>
    <t>2.3.1.2</t>
  </si>
  <si>
    <t>2.3.1.3</t>
  </si>
  <si>
    <t>2.3.1.4</t>
  </si>
  <si>
    <t>2.3.1.5</t>
  </si>
  <si>
    <t>2.3.1.6</t>
  </si>
  <si>
    <t>2.3.1.7</t>
  </si>
  <si>
    <t>2.3.1.8</t>
  </si>
  <si>
    <t>2.3.2.1</t>
  </si>
  <si>
    <t>2.3.2.2</t>
  </si>
  <si>
    <t>2.3.2.3</t>
  </si>
  <si>
    <t>2.3.2.4</t>
  </si>
  <si>
    <t>2.3.2.5</t>
  </si>
  <si>
    <t>2.3.2.6</t>
  </si>
  <si>
    <t>2.3.2.7</t>
  </si>
  <si>
    <t>2.3.2.8</t>
  </si>
  <si>
    <t>2.3.2.9</t>
  </si>
  <si>
    <t>2.3.2.10</t>
  </si>
  <si>
    <t>2.3.2.11</t>
  </si>
  <si>
    <t>2.3.2.12</t>
  </si>
  <si>
    <t>2.3.2.13</t>
  </si>
  <si>
    <t>2.3.2.14</t>
  </si>
  <si>
    <t>2.3.3</t>
  </si>
  <si>
    <t>2.3.3.1</t>
  </si>
  <si>
    <t>2.3.3.2</t>
  </si>
  <si>
    <t>2.3.3.3</t>
  </si>
  <si>
    <t>2.3.3.4</t>
  </si>
  <si>
    <t>2.3.3.5</t>
  </si>
  <si>
    <t>2.3.3.6</t>
  </si>
  <si>
    <t>2.4.1</t>
  </si>
  <si>
    <t>2.4.1.1</t>
  </si>
  <si>
    <t>2.4.1.2</t>
  </si>
  <si>
    <t>2.4.1.3</t>
  </si>
  <si>
    <t>2.4.1.4</t>
  </si>
  <si>
    <t>2.4.1.5</t>
  </si>
  <si>
    <t>2.4.1.6</t>
  </si>
  <si>
    <t>2.4.1.7</t>
  </si>
  <si>
    <t>2.4.1.8</t>
  </si>
  <si>
    <t>2.4.2</t>
  </si>
  <si>
    <t>2.4.3</t>
  </si>
  <si>
    <t>2.4.2.1</t>
  </si>
  <si>
    <t>2.4.2.2</t>
  </si>
  <si>
    <t>2.4.2.3</t>
  </si>
  <si>
    <t>2.4.2.4</t>
  </si>
  <si>
    <t>2.4.2.5</t>
  </si>
  <si>
    <t>2.4.2.6</t>
  </si>
  <si>
    <t>2.4.2.7</t>
  </si>
  <si>
    <t>2.4.2.8</t>
  </si>
  <si>
    <t>2.4.2.9</t>
  </si>
  <si>
    <t>2.4.2.10</t>
  </si>
  <si>
    <t>2.4.2.11</t>
  </si>
  <si>
    <t>2.4.2.12</t>
  </si>
  <si>
    <t>2.4.2.13</t>
  </si>
  <si>
    <t>2.4.2.14</t>
  </si>
  <si>
    <t>2.4.3.1</t>
  </si>
  <si>
    <t>2.4.3.2</t>
  </si>
  <si>
    <t>2.4.3.3</t>
  </si>
  <si>
    <t>2.4.3.4</t>
  </si>
  <si>
    <t>2.4.3.5</t>
  </si>
  <si>
    <t>2.4.3.6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</si>
  <si>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</si>
  <si>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</si>
  <si>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</si>
  <si>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</si>
  <si>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</si>
  <si>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</si>
  <si>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</si>
  <si>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</si>
  <si>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</si>
  <si>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</si>
  <si>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</si>
  <si>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3.2</t>
  </si>
  <si>
    <t>3.2.1</t>
  </si>
  <si>
    <t>3.2.2</t>
  </si>
  <si>
    <t>1</t>
  </si>
  <si>
    <t>Монтаж воздуховодов</t>
  </si>
  <si>
    <t>м.п.</t>
  </si>
  <si>
    <t>кг</t>
  </si>
  <si>
    <t>№ п/п</t>
  </si>
  <si>
    <t>Наименование работ и затрат</t>
  </si>
  <si>
    <t>Ед. изм.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</si>
  <si>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</si>
  <si>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</si>
  <si>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</si>
  <si>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</si>
  <si>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Примечание</t>
  </si>
  <si>
    <t>Цена руб., без НДС</t>
  </si>
  <si>
    <t>Итого руб., без НДС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</si>
  <si>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</si>
  <si>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</si>
  <si>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</si>
  <si>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</si>
  <si>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</si>
  <si>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</si>
  <si>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</si>
  <si>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</si>
  <si>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</si>
  <si>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</si>
  <si>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ИТОГИ :</t>
  </si>
  <si>
    <t>Итого затраты в текущих ценах</t>
  </si>
  <si>
    <t>Временные здания и сооружения, в том числе:</t>
  </si>
  <si>
    <t xml:space="preserve">*указать вид затрат </t>
  </si>
  <si>
    <t>Прочие затраты, в том числе:</t>
  </si>
  <si>
    <t>ВСЕГО с учетом всех дополнительных затрат в текущих ценах</t>
  </si>
  <si>
    <t>Ведомость объема работ №701</t>
  </si>
  <si>
    <t>Монтаж фанкойлов</t>
  </si>
  <si>
    <t>Кассетный фанкойл со встроенным двухходовым клапаном и электроприводом ND-MKD-300</t>
  </si>
  <si>
    <t>Кассетный фанкойл со встроенным двухходовым клапаном и электроприводом ND-MKD-500</t>
  </si>
  <si>
    <t>Кассетный фанкойл со встроенным двухходовым клапаном и электроприводом ND-MKD-600R</t>
  </si>
  <si>
    <t>Кассетный фанкойл со встроенным двухходовым клапаном и электроприводом ND-MKD-950R</t>
  </si>
  <si>
    <t>Кассетный фанкойл со встроенным двухходовым клапаном и электроприводом ND-MKD-1200R</t>
  </si>
  <si>
    <t>Кассетный фанкойл со встроенным двухходовым клапаном и электроприводом ND-MKD-1500R</t>
  </si>
  <si>
    <t>Канальный фанкойл в комплекте с дренажным насосом ND-MKT3H-1600G100</t>
  </si>
  <si>
    <t>Монтаж системы кондиционирования К1.1-К1.3</t>
  </si>
  <si>
    <t>Наружный блок ND-OH-335B-PRO</t>
  </si>
  <si>
    <t>Внутренний блок настенный (в комплекте с дренажным насосом и пультом управления) ND-IW-56С-V</t>
  </si>
  <si>
    <t>Внутренний блок настенный (в комплекте с дренажным насосом и пультом управления) ND-IW-45С-V</t>
  </si>
  <si>
    <t>Рефнет ND-REF-03-PRO</t>
  </si>
  <si>
    <t>Рефнет ND-REF-01-PRO</t>
  </si>
  <si>
    <t>Модуль ротации кондиционеров MRC-2</t>
  </si>
  <si>
    <t>Укрытие SNW-1</t>
  </si>
  <si>
    <t>Нагреватели SNW-H-1</t>
  </si>
  <si>
    <t>Щит автоматики SNW-AV-1 </t>
  </si>
  <si>
    <t>Рама несущая SNW-F-1</t>
  </si>
  <si>
    <t>Монтаж системы кондиционирования К2.1-К2.3</t>
  </si>
  <si>
    <t>Наружный блок ND-OH-252B-PRO</t>
  </si>
  <si>
    <t>Внутренний блок напольно-потолочный (в комплекте с дренажным насосом и пультом управления)  ND-IX-80С-V</t>
  </si>
  <si>
    <t>Внутренний блок настенный (в комплекте с дренажным насосом и пультом управления)  ND-IW-56С-V</t>
  </si>
  <si>
    <t>Рефнет ND-REF-02-PRO</t>
  </si>
  <si>
    <t>Монтаж системы кондиционирования К3.1-К3.3</t>
  </si>
  <si>
    <t>Внутренний блок настенный (в комплекте с дренажным насосом и пультом управления) ND-IW-71С-V</t>
  </si>
  <si>
    <t>Монтаж системы кондиционирования К4.1-К4.3</t>
  </si>
  <si>
    <t>Монтаж системы кондиционирования К5.1-К5.3</t>
  </si>
  <si>
    <t>Монтаж системы кондиционирования К6.1-К6.3</t>
  </si>
  <si>
    <t>Наружный блок ND-OH-280B-PRO</t>
  </si>
  <si>
    <t>Монтаж системы кондиционирования К7.1-К7.3</t>
  </si>
  <si>
    <t>Внутренний блок напольно-потолочный (в комплекте с дренажным насосом и пультом управления)  ND-IX-112С-V</t>
  </si>
  <si>
    <t>Монтаж системы кондиционирования К8.1-К8.3</t>
  </si>
  <si>
    <t>Монтаж системы кондиционирования К9.1-К9.3</t>
  </si>
  <si>
    <t>Наружный блок ND-OH-080B-1</t>
  </si>
  <si>
    <t>Укрытие SNW-6</t>
  </si>
  <si>
    <t>Нагреватели SNW-H-6</t>
  </si>
  <si>
    <t>Щит автоматики SNW-AV-6</t>
  </si>
  <si>
    <t>Рама несущая SNW-F-6</t>
  </si>
  <si>
    <t>Монтаж системы кондиционирования К10.1-К10.3</t>
  </si>
  <si>
    <t>Наружный блок ND-OH-140B-1</t>
  </si>
  <si>
    <t>Внутренний блок напольно-потолочный (в комплекте с дренажным насосом и пультом управления)  ND-IX-140С-V</t>
  </si>
  <si>
    <t>Монтаж системы кондиционирования К11.1-К11.3</t>
  </si>
  <si>
    <t>Монтаж системы кондиционирования К14.1-К14.3</t>
  </si>
  <si>
    <t>Наружный блок LU-H24KPA2-43WM</t>
  </si>
  <si>
    <t>Внутренний блок LS-H24KPA2</t>
  </si>
  <si>
    <t>Монтаж системы кондиционирования К15.1-К15.3</t>
  </si>
  <si>
    <t>Наружный блок LU-H18KFE2</t>
  </si>
  <si>
    <t>Внутренний блок LS-H18KFE2</t>
  </si>
  <si>
    <t>Монтаж системы кондиционирования К16.1-К16.3</t>
  </si>
  <si>
    <t>Монтаж системы кондиционирования К17.1-К17.3</t>
  </si>
  <si>
    <t>Наружный блок ND-OH-335M-3A</t>
  </si>
  <si>
    <t>Внутренний блок напольно-потолочный (в комплекте с дренажным насосом и пультом управления)  ND-IX-160С-V</t>
  </si>
  <si>
    <t>Укрытие SNW-5</t>
  </si>
  <si>
    <t>Нагреватели SNW-H-5</t>
  </si>
  <si>
    <t>Щит автоматики SNW-AV-5</t>
  </si>
  <si>
    <t>Рама несущая SNW-F-5</t>
  </si>
  <si>
    <t>Монтаж системы кондиционирования К18.1-К18.3</t>
  </si>
  <si>
    <t>Монтаж системы кондиционирования К19.1-К19.3</t>
  </si>
  <si>
    <t>Внутренний блок настенный (в комплекте с дренажным насосом и пультом управления)  ND-IW-71С-V</t>
  </si>
  <si>
    <t>Монтаж системы кондиционирования К20.1, К20.2</t>
  </si>
  <si>
    <t>Наружный блок ND-OH-560B-PRO</t>
  </si>
  <si>
    <t>Наружный блок ND-OH-615B-PRO</t>
  </si>
  <si>
    <t>Внутренний блок кассетный компактный (в комплекте с пультом управления и панелью) ND-IS-45С-VA</t>
  </si>
  <si>
    <t>Внутренний блок кассетный компактный (в комплекте с пультом управления и панелью) ND-ICR-71С-V</t>
  </si>
  <si>
    <t>Внутренний блок канальный среднего давления (70 Па) в комплекте с дренажным насосом и пультом управления) ND-IH-150С-V</t>
  </si>
  <si>
    <t>Рефнет ND-REF-04-PRO</t>
  </si>
  <si>
    <t>Рефнет ND-REF-02-OD-PRO</t>
  </si>
  <si>
    <t>Соединитель наружных блоков ND-REF-02-OD</t>
  </si>
  <si>
    <t>Монтаж трубопровода медного</t>
  </si>
  <si>
    <t>Трубопровод медный, Ø6,4</t>
  </si>
  <si>
    <t>Трубопровод медный, Ø9,5</t>
  </si>
  <si>
    <t>Трубопровод медный, Ø12,7</t>
  </si>
  <si>
    <t>Трубопровод медный, Ø15,8</t>
  </si>
  <si>
    <t>Трубопровод медный, Ø19,1</t>
  </si>
  <si>
    <t>Трубопровод медный, Ø22,2</t>
  </si>
  <si>
    <t>Трубопровод медный, Ø25,4</t>
  </si>
  <si>
    <t>Трубопровод медный, Ø28,6</t>
  </si>
  <si>
    <t>Трубопровод медный, Ø41,3</t>
  </si>
  <si>
    <t>Монтаж фасонных частей трубопровода медного</t>
  </si>
  <si>
    <t>Отвод медный, Ø6,4</t>
  </si>
  <si>
    <t>Отвод медный, Ø9,5</t>
  </si>
  <si>
    <t>Отвод медный, Ø12,7</t>
  </si>
  <si>
    <t>Отвод медный, Ø15,8</t>
  </si>
  <si>
    <t>Отвод медный, Ø19,1</t>
  </si>
  <si>
    <t>Отвод медный, Ø22,2</t>
  </si>
  <si>
    <t>Отвод медный, Ø25,4</t>
  </si>
  <si>
    <t>Отвод медный, Ø28,6</t>
  </si>
  <si>
    <t>Отвод медный, Ø41,3</t>
  </si>
  <si>
    <t>Переходник медный, Ø9,5x6,4</t>
  </si>
  <si>
    <t>Переходник медный, Ø12,7x9,5</t>
  </si>
  <si>
    <t>Переходник медный, Ø15,8x9,5</t>
  </si>
  <si>
    <t>Переходник медный, Ø15,8x12,7</t>
  </si>
  <si>
    <t>Переходник медный, Ø15,8x15,8</t>
  </si>
  <si>
    <t>Переходник медный, Ø19,1x12,7</t>
  </si>
  <si>
    <t>Переходник медный, Ø19,1x15,8</t>
  </si>
  <si>
    <t>Переходник медный, Ø22,2x15,8</t>
  </si>
  <si>
    <t>Переходник медный, Ø22,2x 19,1</t>
  </si>
  <si>
    <t>Переходник медный, Ø25,4x19,1</t>
  </si>
  <si>
    <t>Переходник медный, Ø25,4x22,2</t>
  </si>
  <si>
    <t>Переходник медный, Ø28,6x19,1</t>
  </si>
  <si>
    <t>Переходник медный, Ø31,8x28,6</t>
  </si>
  <si>
    <t>Переходник медный, Ø41,3x31,8</t>
  </si>
  <si>
    <t>Монтаж трубопровода стального</t>
  </si>
  <si>
    <t>Трубы стальные водогазопроводные обыкновенные, Ду20</t>
  </si>
  <si>
    <t>Трубы стальные водогазопроводные обыкновенные, Ду25</t>
  </si>
  <si>
    <t>Трубы стальные водогазопроводные обыкновенные, Ду32</t>
  </si>
  <si>
    <t>Трубы стальные водогазопроводные обыкновенные, Ду40</t>
  </si>
  <si>
    <t>Трубы стальные водогазопроводные обыкновенные, Ду50</t>
  </si>
  <si>
    <t>Трубы стальные электросварные прямошовные, ø76х3.5</t>
  </si>
  <si>
    <t>Трубы стальные электросварные прямошовные, ø89х4.0</t>
  </si>
  <si>
    <t>Трубы стальные электросварные прямошовные, ø108х4.0</t>
  </si>
  <si>
    <t>Трубы стальные электросварные прямошовные, ø133х4.0</t>
  </si>
  <si>
    <t>Трубы стальные электросварные прямошовные, ø159х4.5</t>
  </si>
  <si>
    <t>Трубы стальные электросварные прямошовные, ø219х7.0</t>
  </si>
  <si>
    <t>Трубы стальные электросварные прямошовные, ø273х7.0</t>
  </si>
  <si>
    <t>Трубы стальные электросварные прямошовные, ø325х8.0</t>
  </si>
  <si>
    <t>Трубы стальные электросварные прямошовные, ø377х8.0</t>
  </si>
  <si>
    <t>Трубы стальные электросварные прямошовные, ø426х8.0</t>
  </si>
  <si>
    <t>Трубы стальные электросварные прямошовные, ø530х8.0</t>
  </si>
  <si>
    <t>Монтаж гибкой подводки</t>
  </si>
  <si>
    <t>Гибкая подводка из нержавеющей стали с накидными гайками длиной 400мм, Ду20</t>
  </si>
  <si>
    <t>Гибкая подводка из нержавеющей стали с накидными гайками длиной 400мм, Ду40</t>
  </si>
  <si>
    <t>Монтаж фасонных частей трубопровода стального</t>
  </si>
  <si>
    <t>Заглушка стальная, Ду400</t>
  </si>
  <si>
    <t>Заглушка стальная, Ду500</t>
  </si>
  <si>
    <t>Отвод стальной, Ду20</t>
  </si>
  <si>
    <t>Отвод стальной, Ду25</t>
  </si>
  <si>
    <t>Отвод стальной, Ду32</t>
  </si>
  <si>
    <t>Отвод стальной, Ду40</t>
  </si>
  <si>
    <t>Отвод стальной, Ду50</t>
  </si>
  <si>
    <t>Отвод стальной, Ду65</t>
  </si>
  <si>
    <t>Отвод стальной, Ду80</t>
  </si>
  <si>
    <t>Отвод стальной, Ду100</t>
  </si>
  <si>
    <t>Отвод стальной, Ду125</t>
  </si>
  <si>
    <t>Отвод стальной, Ду150</t>
  </si>
  <si>
    <t>Отвод стальной, Ду200</t>
  </si>
  <si>
    <t>Отвод стальной, Ду250</t>
  </si>
  <si>
    <t>Отвод стальной, Ду300</t>
  </si>
  <si>
    <t>Отвод стальной, Ду350</t>
  </si>
  <si>
    <t>Переход стальной, Ду25х20</t>
  </si>
  <si>
    <t>Переход стальной, Ду32х20</t>
  </si>
  <si>
    <t>Переход стальной, Ду32х25</t>
  </si>
  <si>
    <t>Переход стальной, Ду40х20</t>
  </si>
  <si>
    <t>Переход стальной, Ду40х25</t>
  </si>
  <si>
    <t>Переход стальной, Ду40х32</t>
  </si>
  <si>
    <t>Переход стальной, Ду50х20</t>
  </si>
  <si>
    <t>Переход стальной, Ду50х25</t>
  </si>
  <si>
    <t>Переход стальной, Ду50х32</t>
  </si>
  <si>
    <t>Переход стальной, Ду50х40</t>
  </si>
  <si>
    <t>Переход стальной, Ду65х32</t>
  </si>
  <si>
    <t>Переход стальной, Ду65х40</t>
  </si>
  <si>
    <t>Переход стальной, Ду65х50</t>
  </si>
  <si>
    <t>Переход стальной, Ду80х25</t>
  </si>
  <si>
    <t>Переход стальной, Ду80х50</t>
  </si>
  <si>
    <t>Переход стальной, Ду80х65</t>
  </si>
  <si>
    <t>Переход стальной, Ду100х25</t>
  </si>
  <si>
    <t>Переход стальной, Ду100х65</t>
  </si>
  <si>
    <t>Переход стальной, Ду100х80</t>
  </si>
  <si>
    <t>Переход стальной, Ду100х100</t>
  </si>
  <si>
    <t>Переход стальной, Ду125х65</t>
  </si>
  <si>
    <t>Переход стальной, Ду125х100</t>
  </si>
  <si>
    <t>Переход стальной, Ду150х100</t>
  </si>
  <si>
    <t>Переход стальной, Ду150х125</t>
  </si>
  <si>
    <t>Переход стальной, Ду200х100</t>
  </si>
  <si>
    <t>Переход стальной, Ду200х125</t>
  </si>
  <si>
    <t>Переход стальной, Ду200х150</t>
  </si>
  <si>
    <t>Переход стальной, Ду250х50</t>
  </si>
  <si>
    <t>Переход стальной, Ду250х200</t>
  </si>
  <si>
    <t>Переход стальной, Ду300х200</t>
  </si>
  <si>
    <t>Переход стальной, Ду300х250</t>
  </si>
  <si>
    <t>Переход стальной, Ду350х200</t>
  </si>
  <si>
    <t>Переход стальной, Ду350х300</t>
  </si>
  <si>
    <t>Переход стальной, Ду350х350</t>
  </si>
  <si>
    <t>Переход стальной, Ду400х250</t>
  </si>
  <si>
    <t>Переход стальной, Ду500х250</t>
  </si>
  <si>
    <t>Тройник стальной, Ду25х25х20</t>
  </si>
  <si>
    <t>Тройник стальной, Ду32х32х20</t>
  </si>
  <si>
    <t>Тройник стальной, Ду32х32х25</t>
  </si>
  <si>
    <t>Тройник стальной, Ду32х32х32</t>
  </si>
  <si>
    <t>Тройник стальной, Ду40х20х20</t>
  </si>
  <si>
    <t>Тройник стальной, Ду40х40х20</t>
  </si>
  <si>
    <t>Тройник стальной, Ду40х40х25</t>
  </si>
  <si>
    <t>Тройник стальной, Ду40х40х32</t>
  </si>
  <si>
    <t>Тройник стальной, Ду40х40х40</t>
  </si>
  <si>
    <t>Тройник стальной, Ду50х20х20</t>
  </si>
  <si>
    <t>Тройник стальной, Ду50х50х20</t>
  </si>
  <si>
    <t>Тройник стальной, Ду50х50х25</t>
  </si>
  <si>
    <t>Тройник стальной, Ду50х50х32</t>
  </si>
  <si>
    <t>Тройник стальной, Ду50х50х40</t>
  </si>
  <si>
    <t>Тройник стальной, Ду50х50х50</t>
  </si>
  <si>
    <t>Тройник стальной, Ду65х65х20</t>
  </si>
  <si>
    <t>Тройник стальной, Ду65х65х25</t>
  </si>
  <si>
    <t>Тройник стальной, Ду65х65х32</t>
  </si>
  <si>
    <t>Тройник стальной, Ду65х65х40</t>
  </si>
  <si>
    <t>Тройник стальной, Ду65х65х50</t>
  </si>
  <si>
    <t>Тройник стальной, Ду65х65х65</t>
  </si>
  <si>
    <t>Тройник стальной, Ду80х65х65</t>
  </si>
  <si>
    <t>Тройник стальной, Ду80х80х20</t>
  </si>
  <si>
    <t>Тройник стальной, Ду80х80х32</t>
  </si>
  <si>
    <t>Тройник стальной, Ду80х80х40</t>
  </si>
  <si>
    <t>Тройник стальной, Ду80х80х50</t>
  </si>
  <si>
    <t>Тройник стальной, Ду80х80х65</t>
  </si>
  <si>
    <t>Тройник стальной, Ду80х80х80</t>
  </si>
  <si>
    <t>Тройник стальной, Ду100х25х25</t>
  </si>
  <si>
    <t>Тройник стальной, Ду100х80х80</t>
  </si>
  <si>
    <t>Тройник стальной, Ду100х100х20</t>
  </si>
  <si>
    <t>Тройник стальной, Ду100х100х25</t>
  </si>
  <si>
    <t>Тройник стальной, Ду100х100х32</t>
  </si>
  <si>
    <t>Тройник стальной, Ду100х100х40</t>
  </si>
  <si>
    <t>Тройник стальной, Ду100х100х50</t>
  </si>
  <si>
    <t>Тройник стальной, Ду100х100х65</t>
  </si>
  <si>
    <t>Тройник стальной, Ду100х100х80</t>
  </si>
  <si>
    <t>Тройник стальной, Ду100х100х100</t>
  </si>
  <si>
    <t>Тройник стальной, Ду125х100х100</t>
  </si>
  <si>
    <t>Тройник стальной, Ду125х125х25</t>
  </si>
  <si>
    <t>Тройник стальной, Ду125х125х32</t>
  </si>
  <si>
    <t>Тройник стальной, Ду125х125х40</t>
  </si>
  <si>
    <t>Тройник стальной, Ду125х125х50</t>
  </si>
  <si>
    <t>Тройник стальной, Ду125х125х65</t>
  </si>
  <si>
    <t>Тройник стальной, Ду125х125х80</t>
  </si>
  <si>
    <t>Тройник стальной, Ду125х125х100</t>
  </si>
  <si>
    <t>Тройник стальной, Ду150х150х50</t>
  </si>
  <si>
    <t>Тройник стальной, Ду150х150х65</t>
  </si>
  <si>
    <t>Тройник стальной, Ду150х150х80</t>
  </si>
  <si>
    <t>Тройник стальной, Ду150х150х100</t>
  </si>
  <si>
    <t>Тройник стальной, Ду200х200х50</t>
  </si>
  <si>
    <t>Тройник стальной, Ду200х200х65</t>
  </si>
  <si>
    <t>Тройник стальной, Ду200х200х80</t>
  </si>
  <si>
    <t>Тройник стальной, Ду200х200х100</t>
  </si>
  <si>
    <t>Тройник стальной, Ду200х200х125</t>
  </si>
  <si>
    <t>Тройник стальной, Ду200х200х150</t>
  </si>
  <si>
    <t>Тройник стальной, Ду200х200х200</t>
  </si>
  <si>
    <t>Тройник стальной, Ду250х250х50</t>
  </si>
  <si>
    <t>Тройник стальной, Ду250х250х80</t>
  </si>
  <si>
    <t>Тройник стальной, Ду250х250х100</t>
  </si>
  <si>
    <t>Тройник стальной, Ду250х250х125</t>
  </si>
  <si>
    <t>Тройник стальной, Ду250х250х150</t>
  </si>
  <si>
    <t>Тройник стальной, Ду250х250х200</t>
  </si>
  <si>
    <t>Тройник стальной, Ду300х300х65</t>
  </si>
  <si>
    <t>Тройник стальной, Ду300х300х100</t>
  </si>
  <si>
    <t>Тройник стальной, Ду300х300х125</t>
  </si>
  <si>
    <t>Тройник стальной, Ду300х300х150</t>
  </si>
  <si>
    <t>Тройник стальной, Ду300х300х200</t>
  </si>
  <si>
    <t>Тройник стальной, Ду350х300х300</t>
  </si>
  <si>
    <t>Тройник стальной, Ду350х350х150</t>
  </si>
  <si>
    <t>Тройник стальной, Ду350х350х200</t>
  </si>
  <si>
    <t>Тройник стальной, Ду350х350х250</t>
  </si>
  <si>
    <t>Тройник стальной, Ду350х350х300</t>
  </si>
  <si>
    <t>Тройник стальной, Ду350х350х350</t>
  </si>
  <si>
    <t>Монтаж трубопровода полипропиленового</t>
  </si>
  <si>
    <t>Полипропиленовый трубопровод , ø20х3.4</t>
  </si>
  <si>
    <t>Полипропиленовый трубопровод, ø25х4.2</t>
  </si>
  <si>
    <t>Полипропиленовый трубопровод, ø32х5.4</t>
  </si>
  <si>
    <t>Полипропиленовый трубопровод, ø40х6.7</t>
  </si>
  <si>
    <t>Полипропиленовый трубопровод, ø50х8.3</t>
  </si>
  <si>
    <t>Полипропиленовый трубопровод, ø63х10.5</t>
  </si>
  <si>
    <t>Полипропиленовый трубопровод, ø90х15.0</t>
  </si>
  <si>
    <t>Монтаж фасонных частей трубопровода полипропиленового</t>
  </si>
  <si>
    <t>Отвод полипропиленовый, ø20</t>
  </si>
  <si>
    <t>Отвод полипропиленовый, ø25</t>
  </si>
  <si>
    <t>Отвод полипропиленовый, ø32</t>
  </si>
  <si>
    <t>Отвод полипропиленовый, ø40</t>
  </si>
  <si>
    <t>Отвод полипропиленовый, ø50</t>
  </si>
  <si>
    <t>Отвод полипропиленовый, ø63</t>
  </si>
  <si>
    <t>Отвод полипропиленовый, ø90</t>
  </si>
  <si>
    <t>Муфта переходная полипропиленовая, ø25x20</t>
  </si>
  <si>
    <t>Муфта переходная полипропиленовая, ø32x20</t>
  </si>
  <si>
    <t>Муфта переходная полипропиленовая, ø32x25</t>
  </si>
  <si>
    <t>Муфта переходная полипропиленовая, ø40x25</t>
  </si>
  <si>
    <t>Муфта переходная полипропиленовая, ø40x32</t>
  </si>
  <si>
    <t>Муфта переходная полипропиленовая, ø50x40</t>
  </si>
  <si>
    <t>Муфта переходная полипропиленовая, ø63x40</t>
  </si>
  <si>
    <t>Муфта переходная полипропиленовая, ø63x50</t>
  </si>
  <si>
    <t>Муфта переходная полипропиленовая, ø90x63</t>
  </si>
  <si>
    <t>Тройник полипропиленовый, Ø20x20x20</t>
  </si>
  <si>
    <t>Тройник полипропиленовый, Ø25x25x20</t>
  </si>
  <si>
    <t>Тройник полипропиленовый, Ø25x25x25</t>
  </si>
  <si>
    <t>Тройник полипропиленовый, Ø32x32x20</t>
  </si>
  <si>
    <t>Тройник полипропиленовый, Ø32x32x25</t>
  </si>
  <si>
    <t>Тройник полипропиленовый, Ø32x32x32</t>
  </si>
  <si>
    <t>Тройник полипропиленовый, Ø40x40x20</t>
  </si>
  <si>
    <t>Тройник полипропиленовый, Ø40x40x25</t>
  </si>
  <si>
    <t>Тройник полипропиленовый, Ø40x40x32</t>
  </si>
  <si>
    <t>Тройник полипропиленовый, Ø40x40x40</t>
  </si>
  <si>
    <t>Тройник полипропиленовый, Ø50x50x25</t>
  </si>
  <si>
    <t>Тройник полипропиленовый, Ø50x50x32</t>
  </si>
  <si>
    <t>Тройник полипропиленовый, Ø50x50x40</t>
  </si>
  <si>
    <t>Тройник полипропиленовый, Ø63x63x25</t>
  </si>
  <si>
    <t>Тройник полипропиленовый, Ø63x63x32</t>
  </si>
  <si>
    <t>Тройник полипропиленовый, Ø63x63x40</t>
  </si>
  <si>
    <t>Тройник полипропиленовый, Ø63x63x50</t>
  </si>
  <si>
    <t>Тройник полипропиленовый, Ø63x63x63</t>
  </si>
  <si>
    <t>Тройник полипропиленовый, Ø90x90x63</t>
  </si>
  <si>
    <t>Монтаж противопожарных муфт</t>
  </si>
  <si>
    <t>Противопожарная муфта ПМ 20</t>
  </si>
  <si>
    <t>Противопожарная муфта ПМ 25</t>
  </si>
  <si>
    <t>Противопожарная муфта ПМ 32</t>
  </si>
  <si>
    <t>Противопожарная муфта ПМ 40</t>
  </si>
  <si>
    <t>Противопожарная муфта ПМ 50</t>
  </si>
  <si>
    <t>Противопожарная муфта ПМ 65</t>
  </si>
  <si>
    <t>Монтаж трубы канализационной с фасонными частями</t>
  </si>
  <si>
    <t>Труба канализационная чугунная раструбная Ду50</t>
  </si>
  <si>
    <t>Тройник косой чугунный Ду50</t>
  </si>
  <si>
    <t>Отвод 45°  чугунный Ду50</t>
  </si>
  <si>
    <t>Монтаж маслоподъемной петли</t>
  </si>
  <si>
    <t>Маслоподъёмная петля  Ø12,7</t>
  </si>
  <si>
    <t>Маслоподъёмная петля  Ø15,8</t>
  </si>
  <si>
    <t>Маслоподъёмная петля  Ø19,1</t>
  </si>
  <si>
    <t>Маслоподъёмная петля  Ø22,2</t>
  </si>
  <si>
    <t>Маслоподъёмная петля  Ø25,4</t>
  </si>
  <si>
    <t>Маслоподъёмная петля  Ø28,6</t>
  </si>
  <si>
    <t>Воздуховод круглого сечения из оцинкованной стали, ø315</t>
  </si>
  <si>
    <t>Воздуховод круглого сечения из оцинкованной стали, ø400</t>
  </si>
  <si>
    <t>Воздуховод прямоугольного сечения из оцинкованной стали, 900х500</t>
  </si>
  <si>
    <t>Воздуховод прямоугольного сечения из оцинкованной стали, 1200х250</t>
  </si>
  <si>
    <t>Воздуховод прямоугольного сечения из оцинкованной стали, 1200х350</t>
  </si>
  <si>
    <t>Полужёсткие теплоизолированные воздуховоды ПВИ</t>
  </si>
  <si>
    <t>Монтаж фасонных частей воздуховодов</t>
  </si>
  <si>
    <t>Отвод круглго сечения из оцинкованной стали, ø315</t>
  </si>
  <si>
    <t>Отвод круглго сечения из оцинкованной стали, ø400</t>
  </si>
  <si>
    <t>Врезка из оцинкованной стали, ø315</t>
  </si>
  <si>
    <t>Врезка из оцинкованной стали, ø400</t>
  </si>
  <si>
    <t>Заглушка из оцинкованной стали, 900х500</t>
  </si>
  <si>
    <t>Заглушка из оцинкованной стали, 1200х350</t>
  </si>
  <si>
    <t>Переход из оцинкованной стали, 900х500/900х250</t>
  </si>
  <si>
    <t>Переход из оцинкованной стали, 1200х350/1156х197</t>
  </si>
  <si>
    <t xml:space="preserve">Монтаж диффузоров </t>
  </si>
  <si>
    <t>Диффузор конический ДКП-315</t>
  </si>
  <si>
    <t>Диффузор конический ДКП-400</t>
  </si>
  <si>
    <t>Монтаж трубчатой изоляции трубопроводов K-FLEX ST</t>
  </si>
  <si>
    <t>Изоляция медных трубопроводов, Ø6,4мм толщина 9мм</t>
  </si>
  <si>
    <t>Изоляция медных трубопроводов, Ø9,5мм толщина 13мм</t>
  </si>
  <si>
    <t>Изоляция медных трубопроводов, Ø12,7мм толщина 13мм</t>
  </si>
  <si>
    <t>Изоляция медных трубопроводов, Ø15,8мм толщина 13мм</t>
  </si>
  <si>
    <t>Изоляция медных трубопроводов, Ø19,1мм толщина 13мм</t>
  </si>
  <si>
    <t>Изоляция медных трубопроводов, Ø22,2мм толщина 13мм</t>
  </si>
  <si>
    <t>Изоляция медных трубопроводов, Ø25,4мм толщина 13мм</t>
  </si>
  <si>
    <t>Изоляция медных трубопроводов, Ø28,6мм толщина 13мм</t>
  </si>
  <si>
    <t>Изоляция медных трубопроводов, Ø41,3мм толщина 13мм</t>
  </si>
  <si>
    <t>Изоляция полипропиленовых трубопроводов, ø20х3.4 толщина 13мм</t>
  </si>
  <si>
    <t>Изоляция полипропиленовых трубопроводов, ø25х4.2 толщина 13мм</t>
  </si>
  <si>
    <t>Изоляция полипропиленовых трубопроводов, ø32х5.4 толщина 13мм</t>
  </si>
  <si>
    <t>Изоляция полипропиленовых трубопроводов, ø40х6.7 толщина 13мм</t>
  </si>
  <si>
    <t>Изоляция полипропиленовых трубопроводов, ø50х8.3 толщина 13мм</t>
  </si>
  <si>
    <t>Изоляция полипропиленовых трубопроводов, ø63х10.5толщина 13мм</t>
  </si>
  <si>
    <t>Изоляция полипропиленовых трубопроводов, ø90х15 толщина 13мм</t>
  </si>
  <si>
    <t>Изоляция стальных трубопроводов, Ду20 толщина 13мм</t>
  </si>
  <si>
    <t>Изоляция стальных трубопроводов, Ду25 толщина 13мм</t>
  </si>
  <si>
    <t>Изоляция стальных трубопроводов, Ду32 толщина 13мм</t>
  </si>
  <si>
    <t>Изоляция стальных трубопроводов, Ду40 толщина 13мм</t>
  </si>
  <si>
    <t>Изоляция стальных трубопроводов, Ду50 толщина 13мм</t>
  </si>
  <si>
    <t>Изоляция стальных трубопроводов, ø76х3.5 толщина 13мм</t>
  </si>
  <si>
    <t>Изоляция стальных трубопроводов, ø89х4.0 толщина 19мм</t>
  </si>
  <si>
    <t>Изоляция стальных трубопроводов, ø108х4.0 толщина 19мм</t>
  </si>
  <si>
    <t>Изоляция стальных трубопроводов, ø133х4.0 толщина 19мм</t>
  </si>
  <si>
    <t>Изоляция стальных трубопроводов, ø159х4.5 толщина 19мм</t>
  </si>
  <si>
    <t>Монтаж изоляции трубопроводов из базальтовых цилиндров Bos Pipe</t>
  </si>
  <si>
    <t>Базальтовые цилиндры толщиной 30 мм c обкладкой неармированной фольгой,  внутренний диаметр цилиндра Ду 70</t>
  </si>
  <si>
    <t>Базальтовые цилиндры толщиной 30 мм c обкладкой неармированной фольгой,  внутренний диаметр цилиндра Ду 76</t>
  </si>
  <si>
    <t>Базальтовые цилиндры толщиной 30 мм c обкладкой неармированной фольгой,  внутренний диаметр цилиндра Ду 89</t>
  </si>
  <si>
    <t>Базальтовые цилиндры толщиной 30 мм c обкладкой неармированной фольгой,  внутренний диаметр цилиндра Ду 133</t>
  </si>
  <si>
    <t>Базальтовые цилиндры толщиной 30 мм c обкладкой неармированной фольгой,  внутренний диаметр цилиндра Ду 38</t>
  </si>
  <si>
    <t>Базальтовые цилиндры толщиной 30 мм c обкладкой неармированной фольгой,  внутренний диаметр цилиндра Ду 45</t>
  </si>
  <si>
    <t>Базальтовые цилиндры толщиной 30 мм c обкладкой неармированной фольгой,  внутренний диаметр цилиндра Ду 159</t>
  </si>
  <si>
    <t>Базальтовые цилиндры толщиной 30 мм c обкладкой неармированной фольгой,  внутренний диаметр цилиндра Ду 219</t>
  </si>
  <si>
    <t>Базальтовые цилиндры толщиной 30 мм c обкладкой неармированной фольгой,  внутренний диаметр цилиндра Ду 273</t>
  </si>
  <si>
    <t>Базальтовые цилиндры толщиной 30 мм c обкладкой неармированной фольгой,  внутренний диаметр цилиндра Ду 325</t>
  </si>
  <si>
    <t>Базальтовые цилиндры толщиной 40 мм c обкладкой неармированной фольгой,  внутренний диаметр цилиндра Ду 426</t>
  </si>
  <si>
    <t>Монтаж тепловой изоляции из вспененного каучука</t>
  </si>
  <si>
    <t>Тепловая изоляция, толщина 19мм K-FLEX ST</t>
  </si>
  <si>
    <t>Тепловая изоляция воздуховодов толщиной 13 мм K-FLEX AIR</t>
  </si>
  <si>
    <t>Монтаж запорно-регулирующей арматуры</t>
  </si>
  <si>
    <t>Клапан ручной балансировочный фланцевый, Ду40 MVF-R</t>
  </si>
  <si>
    <t>Клапан ручной балансировочный фланцевый, Ду65 MNF-R</t>
  </si>
  <si>
    <t>Клапан ручной балансировочный фланцевый, Ду80 MNF-R</t>
  </si>
  <si>
    <t>Клапан ручной балансировочный фланцевый, Ду100 MNF-R</t>
  </si>
  <si>
    <t>Клапан ручной балансировочный фланцевый, Ду125 MNF-R</t>
  </si>
  <si>
    <t>Кран шаровой приварной, Ду50 JIP-R Standart WW</t>
  </si>
  <si>
    <t>Кран шаровой приварной, Ду65 JIP-R Standart WW</t>
  </si>
  <si>
    <t>Кран шаровой приварной, Ду80 JIP-R Standart WW</t>
  </si>
  <si>
    <t>Кран шаровой приварной, Ду100 JIP-R Standart WW</t>
  </si>
  <si>
    <t>Кран шаровой приварной, Ду125 JIP-R Standart WW</t>
  </si>
  <si>
    <t>Кран шаровой приварной, Ду150 JIP-R Standart WW</t>
  </si>
  <si>
    <t>Кран шаровой приварной, Ду200 JIP-R Standart WW</t>
  </si>
  <si>
    <t>Ручной балансировочный клапан, DN15 MVT-R</t>
  </si>
  <si>
    <t>Ручной балансировочный клапан, DN20 MVT-R</t>
  </si>
  <si>
    <t>Ручной балансировочный клапан, DN25 MVT-R</t>
  </si>
  <si>
    <t>Клапан регулирующий с приводом, DN15 VRB-2R 4,0</t>
  </si>
  <si>
    <t>Клапан регулирующий с приводом, DN20 VRB-2R 6,3</t>
  </si>
  <si>
    <t>Клапан регулирующий с приводом, DN25 VRB-2R 10</t>
  </si>
  <si>
    <t>Кран шаровой, Ду20 BVR-R</t>
  </si>
  <si>
    <t>Кран шаровой, Ду25 BVR-R</t>
  </si>
  <si>
    <t>Кран шаровой, Ду32 BVR-R</t>
  </si>
  <si>
    <t>Кран шаровой, Ду40 BVR-R</t>
  </si>
  <si>
    <t>Кран шаровой, Ду50 BVR-R</t>
  </si>
  <si>
    <t>Автоматический комбинированный балансировночый клапан с электроприводом, Ду20 AQT-R/AME435QM</t>
  </si>
  <si>
    <t>Автоматический комбинированный балансировночый клапан с электроприводом, Ду25 AQT-R/AME110NL</t>
  </si>
  <si>
    <t>Автоматический комбинированный балансировночый клапан с электроприводом, Ду32 AQT-R/AME110NL</t>
  </si>
  <si>
    <t>Автоматический комбинированный балансировночый клапан с электроприводом, Ду40 AQT-R/AME435QM</t>
  </si>
  <si>
    <t>Автоматический комбинированный балансировночый клапан с электроприводом, Ду50 AQT-R/AME435QM</t>
  </si>
  <si>
    <t>Автоматический комбинированный балансировночый клапан с электроприводом, Ду65 AQT-R/AME435QM</t>
  </si>
  <si>
    <t>Автоматический комбинированный балансировночый клапан с электроприводом, Ду80 AQT-R/AME435QM</t>
  </si>
  <si>
    <t>Автоматический комбинированный балансировночый клапан с электроприводом, Ду100 AQT-R/AME665-1</t>
  </si>
  <si>
    <t>Автоматический комбинированный балансировночый клапан с электроприводом, Ду125 AQT-R/AME665-1</t>
  </si>
  <si>
    <t>Автоматический комбинированный балансировночый клапан с электроприводом, Ду150 AQT-R/AME665-1</t>
  </si>
  <si>
    <t>Монтаж воздухоотводчиков и сливных кранов</t>
  </si>
  <si>
    <t>Автоматический воздухоотводчик Airvent-R</t>
  </si>
  <si>
    <t>Кран шаровой, Ду15 для воздухоотводчика BVR-R</t>
  </si>
  <si>
    <t>Кран шаровой, Ду15 сливной BVR-R</t>
  </si>
  <si>
    <t>Монтаж фильтров сетчатых</t>
  </si>
  <si>
    <t>Фильтр сетчатый, Ду20 FVR-R</t>
  </si>
  <si>
    <t>Фильтр сетчатый, Ду25 FVR-R</t>
  </si>
  <si>
    <t>Фильтр сетчатый, Ду32 FVR-R</t>
  </si>
  <si>
    <t>Фильтр сетчатый, Ду40 FVR-R</t>
  </si>
  <si>
    <t>Фильтр сетчатый, Ду50 FVR-R</t>
  </si>
  <si>
    <t>Фильтр сетчатый, Ду65, фланцевый (Ридан-ФСФ)</t>
  </si>
  <si>
    <t>Фильтр сетчатый, Ду80, фланцевый (Ридан-ФСФ)</t>
  </si>
  <si>
    <t>Фильтр сетчатый, Ду100, фланцевый (Ридан-ФСФ)</t>
  </si>
  <si>
    <t>Фильтр сетчатый, Ду125, фланцевый (Ридан-ФСФ)</t>
  </si>
  <si>
    <t>Фильтр сетчатый, Ду150, фланцевый (Ридан-ФСФ)</t>
  </si>
  <si>
    <t>Фильтр сетчатый, Ду200, фланцевый (Ридан-ФСФ)</t>
  </si>
  <si>
    <t>Монтаж измерительных приборов</t>
  </si>
  <si>
    <t>Термометр с гильзой для трубопроводов, ø15-ø50 БТ-32.211 (0-120°С) G1/2.46.2,5</t>
  </si>
  <si>
    <t>Трехходовой кран под манометр RM ½IG x ½IG (G½ внутр. - G½ внутр.)</t>
  </si>
  <si>
    <t>Гильза для термометра БТ.211-L=46 мм, d=10, G½ нерж.</t>
  </si>
  <si>
    <t xml:space="preserve">Манометр ТМ-510Р.00 (0-0.25МПа) G1/2.1,5 </t>
  </si>
  <si>
    <t>Бобышка (под термометр БТ) №2 БП-БТ-30-G1/2</t>
  </si>
  <si>
    <t>Бобышка (под кран манометра) №4 БП-КР-40-G1/2</t>
  </si>
  <si>
    <t>Монтаж сифона для кондиционеров</t>
  </si>
  <si>
    <t>Сифон для кондиционеров HL136N</t>
  </si>
  <si>
    <t>Огрунтовка и окраска трубопроводов</t>
  </si>
  <si>
    <t>Грунтовка ГФ-021 (в 1 слой)</t>
  </si>
  <si>
    <t>Эмаль ПФ-133 (в 2 слоя)</t>
  </si>
  <si>
    <t>Монтаж креплений трубопроводов</t>
  </si>
  <si>
    <t>Металл для крепления трубопроводов</t>
  </si>
  <si>
    <t>Промывка трубопроводов</t>
  </si>
  <si>
    <t>Опрессовка фреонопроводов</t>
  </si>
  <si>
    <t>Вакуумирование систем кондиционирования</t>
  </si>
  <si>
    <t>система</t>
  </si>
  <si>
    <t>Заправка фреонопроводов хладагентом</t>
  </si>
  <si>
    <t>Комплексные испытания систем кондиционирования и холодоснабжения - включение оборудование и узлов при работе под нагрузкой</t>
  </si>
  <si>
    <t xml:space="preserve">Индивидуальные испытания и регулировка систем кондиционирования и холодоснабжения в т.ч.:
- проверка и установка расчетных расходов холодоносителя в системе, по отдельным участкам сети и по потребляющим установкам;
</t>
  </si>
  <si>
    <t xml:space="preserve">
м.п.
</t>
  </si>
  <si>
    <t xml:space="preserve">
11898
</t>
  </si>
  <si>
    <t>Индивидуальные испытания и регулировка систем кондиционирования и холодоснабжения в т.ч.:
- настройка запорно - регулирующей арматуры;</t>
  </si>
  <si>
    <t xml:space="preserve">
шт</t>
  </si>
  <si>
    <t xml:space="preserve">
3355</t>
  </si>
  <si>
    <t>аналоги Tica, Тепломаш, Systemair, Shuft, Royal Clima, Lessar, Ballu, Haier и др.</t>
  </si>
  <si>
    <t>аналоги Royal Clima, Midea, Ballu, Hisense, Tosot, Элемаш, Artel, МВ, Supra</t>
  </si>
  <si>
    <t>для фанкойлов</t>
  </si>
  <si>
    <t>дренажные трубопроводы в атриуме</t>
  </si>
  <si>
    <t>трубопроводы кондиционирования в атриуме</t>
  </si>
  <si>
    <t>трубопроводы холодоснабжения в атриуме</t>
  </si>
  <si>
    <t>Проект:</t>
  </si>
  <si>
    <t>Строительство Аэровокзального комплекса (АВК) и объектов служебно-технической территории аэропорта г. Краснодар</t>
  </si>
  <si>
    <r>
      <rPr>
        <sz val="9"/>
        <color indexed="8"/>
        <rFont val="Times New Roman"/>
        <family val="1"/>
        <charset val="204"/>
      </rPr>
      <t>Подрядчик:
(наименование организации и ИНН)</t>
    </r>
  </si>
  <si>
    <t>ООО «Компания», ИНН 000000000</t>
  </si>
  <si>
    <t>Исполнитель Подрядчика: должность,  ФИО, тел., e-mail (не менее двух контактных лиц):</t>
  </si>
  <si>
    <t>Главный инженер Иванов Иван Иванович, 8 999 999 99 99, info@rabota.ru
Менеджер Смирнов Сергей Сергеевич, 8 999 999 99 99, info@rabota.ru</t>
  </si>
  <si>
    <r>
      <t>Срок действия коммерческого предложения (</t>
    </r>
    <r>
      <rPr>
        <sz val="9"/>
        <color indexed="8"/>
        <rFont val="Times New Roman"/>
        <family val="1"/>
        <charset val="204"/>
      </rPr>
      <t>предпочтительно не менее 60 календарных дней)</t>
    </r>
  </si>
  <si>
    <t>90 (Девяносто) календарных дней с даты предоставления ТКП</t>
  </si>
  <si>
    <t>Контрактный пакет:</t>
  </si>
  <si>
    <t>№ 14-С066 «Устройство приточно-вытяжной вентиляции, противодымной вентиляции, системы кондиционирования и холодоснабжения здания Аэровокзального комплекса»</t>
  </si>
  <si>
    <t>Ведомость объема работ:</t>
  </si>
  <si>
    <t>"Аэровокзальный комплекс (АВК)" "Система вентиляции"Устройство сетей кондиционирования и холодоснабжения</t>
  </si>
  <si>
    <t>№  701 "Аэровокзальный комплекс (АВК)" "Система вентиляции"Устройство сетей кондиционирования и холодоснабжения_ОВ3</t>
  </si>
  <si>
    <t>Итого (без НДС)</t>
  </si>
  <si>
    <t>НДС</t>
  </si>
  <si>
    <t>Итого (с НДС)</t>
  </si>
  <si>
    <t>Условия Заказчика:</t>
  </si>
  <si>
    <t>Условия Подрядчика:</t>
  </si>
  <si>
    <t>Район размещения объекта:
350912, г. Краснодар, ул. им. Евдокии Бершанской, 355, с северной стороны от МРД и ИВПП-2</t>
  </si>
  <si>
    <t xml:space="preserve">Сроки выполнения работ:
• Подтвердить и указать соответствие ТКП условиям технического задания </t>
  </si>
  <si>
    <r>
      <t xml:space="preserve">Оплата работ и прочие условия (ВЫБРАТЬ):
</t>
    </r>
    <r>
      <rPr>
        <sz val="12"/>
        <color indexed="10"/>
        <rFont val="Times New Roman"/>
        <family val="1"/>
        <charset val="204"/>
      </rPr>
      <t>Сроки выполнения - __________ календарных дней с даты подписания Договора
Сроки выполнения - __________ календарных дней с даты оплаты аванса</t>
    </r>
  </si>
  <si>
    <t>Оплата работ и прочие условия:
• Подтвердить и указать соответствие ТКП условиям технического задания
• Подвердить согласие с пунктами ДОГОВОРА СУБПОДРЯДА (в том числе с пунктом 4.8.)</t>
  </si>
  <si>
    <r>
      <t xml:space="preserve">Оплата работ и прочие условия (ВЫБРАТЬ):
Без Аванса:
</t>
    </r>
    <r>
      <rPr>
        <sz val="12"/>
        <color rgb="FFFF0000"/>
        <rFont val="Times New Roman"/>
        <family val="1"/>
        <charset val="204"/>
      </rPr>
      <t>• Без аванса, оплата фактически выполненных и принятых Заказчиком Работ на основании подписанных Сторонами Акта КС-2 и Справки КС-3, при условии получения Заказчиком полного комплекта Исполнительной документации на выполненный объем Работ</t>
    </r>
    <r>
      <rPr>
        <sz val="12"/>
        <color indexed="8"/>
        <rFont val="Times New Roman"/>
        <family val="1"/>
        <charset val="204"/>
      </rPr>
      <t xml:space="preserve">
C Авансом:
</t>
    </r>
    <r>
      <rPr>
        <sz val="12"/>
        <color indexed="10"/>
        <rFont val="Times New Roman"/>
        <family val="1"/>
        <charset val="204"/>
      </rPr>
      <t xml:space="preserve">• Авансовый платеж в размере ___ % от общей стоимости работ в течении 10 рабочих дней с даты получения банковской гарантии на возврат авансового платежа. 
• Оплата фактически выполненных работ в течение 30 календарных дней с даты подписания актов выполненных работ, за вычетом суммы зачтенного аванса. </t>
    </r>
  </si>
  <si>
    <t>Гарантийный фонд
• Подвердить согласие с пунктами ДОГОВОРА СУБПОДРЯДА (в том числе с пунктом 4.8.)</t>
  </si>
  <si>
    <t>Подтверждаем:
10 %  согласно пунктам ДОГОВОРА СУБПОДРЯДА (в том числе с пунктом 4.8.)</t>
  </si>
  <si>
    <t>Гарантийный срок
• Не менее 5 (Пяти) лет с даты ввода в эксплуатацию</t>
  </si>
  <si>
    <t>Подтверждаем:
• 5 (Пять) лет с даты ввода в эксплуатацию</t>
  </si>
  <si>
    <t>Руководитель предприятия (Должность/ФИО/подпись):</t>
  </si>
  <si>
    <t>______________________/_________________________/________________________/</t>
  </si>
  <si>
    <t>«_____» __________________ 202_ г.                                                              М.П.</t>
  </si>
  <si>
    <t>Скан с подписью и печатью, запрашиваемые документы, а также файл в формате Ms Excel направить на электронные адреса, указанные в коммерческом запросе.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</si>
</sst>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0\ _₽_-;\-* #,##0.000\ _₽_-;_-* &quot;-&quot;??\ _₽_-;_-@_-"/>
    <numFmt numFmtId="165" formatCode="#,##0.000"/>
    <numFmt numFmtId="166" formatCode="_-* #,##0.00_р_._-;\-* #,##0.00_р_._-;_-* &quot;-&quot;??_р_._-;_-@_-"/>
    <numFmt numFmtId="167" formatCode="#,##0.00_ ;\-#,##0.00\ "/>
  </numFmts>
  <fonts count="54" x14ac:knownFonts="1"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i/>
      <u/>
      <sz val="10"/>
      <name val="Arial Cyr"/>
      <charset val="204"/>
    </font>
    <font>
      <u/>
      <sz val="10"/>
      <color indexed="12"/>
      <name val="Arial Cyr"/>
      <charset val="204"/>
    </font>
    <font>
      <u/>
      <sz val="10"/>
      <color indexed="12"/>
      <name val="Tahoma"/>
      <family val="2"/>
      <charset val="204"/>
    </font>
    <font>
      <sz val="10"/>
      <color indexed="10"/>
      <name val="Arial Cyr"/>
      <charset val="204"/>
    </font>
    <font>
      <b/>
      <i/>
      <sz val="8"/>
      <color indexed="62"/>
      <name val="Tahoma"/>
      <family val="2"/>
      <charset val="204"/>
    </font>
    <font>
      <sz val="8"/>
      <color indexed="62"/>
      <name val="Tahoma"/>
      <family val="2"/>
      <charset val="204"/>
    </font>
    <font>
      <b/>
      <sz val="10"/>
      <color indexed="9"/>
      <name val="Arial Cyr"/>
      <charset val="204"/>
    </font>
    <font>
      <b/>
      <sz val="8"/>
      <color indexed="16"/>
      <name val="Tahoma"/>
      <family val="2"/>
      <charset val="204"/>
    </font>
    <font>
      <sz val="8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Arial"/>
      <family val="2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color indexed="9"/>
      <name val="Tahoma"/>
      <family val="2"/>
      <charset val="204"/>
    </font>
    <font>
      <sz val="8"/>
      <color indexed="10"/>
      <name val="Tahoma"/>
      <family val="2"/>
      <charset val="204"/>
    </font>
    <font>
      <sz val="11"/>
      <name val="Times New Roman"/>
      <family val="1"/>
    </font>
    <font>
      <b/>
      <sz val="14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3" fillId="0" borderId="0"/>
    <xf numFmtId="0" fontId="7" fillId="0" borderId="1" applyFill="0" applyProtection="0">
      <alignment horizontal="center"/>
    </xf>
    <xf numFmtId="0" fontId="6" fillId="0" borderId="0"/>
    <xf numFmtId="0" fontId="15" fillId="0" borderId="0" applyNumberFormat="0" applyFill="0" applyBorder="0" applyAlignment="0" applyProtection="0">
      <alignment vertical="top"/>
      <protection locked="0"/>
    </xf>
    <xf numFmtId="166" fontId="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1" fillId="0" borderId="0"/>
  </cellStyleXfs>
  <cellXfs count="250">
    <xf numFmtId="0" fontId="0" fillId="0" borderId="0" xfId="0"/>
    <xf numFmtId="0" fontId="5" fillId="0" borderId="0" xfId="0" applyFont="1" applyFill="1" applyAlignment="1">
      <alignment wrapTex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 wrapText="1"/>
    </xf>
    <xf numFmtId="0" fontId="1" fillId="0" borderId="0" xfId="1" applyFont="1" applyFill="1" applyAlignment="1">
      <alignment vertical="top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164" fontId="1" fillId="0" borderId="0" xfId="0" applyNumberFormat="1" applyFont="1" applyFill="1"/>
    <xf numFmtId="164" fontId="4" fillId="0" borderId="0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right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right" vertical="top" wrapText="1"/>
    </xf>
    <xf numFmtId="0" fontId="4" fillId="0" borderId="0" xfId="1" applyFont="1" applyFill="1" applyBorder="1" applyAlignment="1">
      <alignment horizontal="center" vertical="center"/>
    </xf>
    <xf numFmtId="0" fontId="16" fillId="0" borderId="0" xfId="4" applyFont="1" applyAlignment="1" applyProtection="1"/>
    <xf numFmtId="0" fontId="17" fillId="0" borderId="0" xfId="0" applyFont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 textRotation="90"/>
    </xf>
    <xf numFmtId="0" fontId="18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center"/>
    </xf>
    <xf numFmtId="4" fontId="22" fillId="0" borderId="1" xfId="0" applyNumberFormat="1" applyFont="1" applyBorder="1" applyAlignment="1">
      <alignment horizontal="center" vertical="center"/>
    </xf>
    <xf numFmtId="4" fontId="22" fillId="5" borderId="1" xfId="5" applyNumberFormat="1" applyFont="1" applyFill="1" applyBorder="1" applyAlignment="1">
      <alignment horizontal="right" vertical="center"/>
    </xf>
    <xf numFmtId="0" fontId="21" fillId="4" borderId="4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19" fillId="2" borderId="1" xfId="5" applyNumberFormat="1" applyFont="1" applyFill="1" applyBorder="1" applyAlignment="1">
      <alignment horizontal="right" vertical="center"/>
    </xf>
    <xf numFmtId="0" fontId="22" fillId="6" borderId="1" xfId="0" applyFont="1" applyFill="1" applyBorder="1" applyAlignment="1">
      <alignment horizontal="left" vertical="center"/>
    </xf>
    <xf numFmtId="4" fontId="22" fillId="7" borderId="1" xfId="0" applyNumberFormat="1" applyFont="1" applyFill="1" applyBorder="1" applyAlignment="1">
      <alignment horizontal="center" vertical="center"/>
    </xf>
    <xf numFmtId="4" fontId="22" fillId="5" borderId="1" xfId="5" applyNumberFormat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quotePrefix="1"/>
    <xf numFmtId="0" fontId="13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23" fillId="0" borderId="1" xfId="0" applyNumberFormat="1" applyFont="1" applyBorder="1" applyAlignment="1">
      <alignment horizontal="right" vertical="top" wrapText="1"/>
    </xf>
    <xf numFmtId="0" fontId="23" fillId="0" borderId="1" xfId="0" applyNumberFormat="1" applyFont="1" applyBorder="1" applyAlignment="1">
      <alignment horizontal="left" vertical="top" wrapText="1"/>
    </xf>
    <xf numFmtId="0" fontId="24" fillId="0" borderId="1" xfId="0" applyNumberFormat="1" applyFont="1" applyBorder="1" applyAlignment="1">
      <alignment horizontal="left" vertical="top" wrapText="1"/>
    </xf>
    <xf numFmtId="0" fontId="23" fillId="0" borderId="1" xfId="0" applyNumberFormat="1" applyFont="1" applyBorder="1" applyAlignment="1">
      <alignment horizontal="center" vertical="center" wrapText="1"/>
    </xf>
    <xf numFmtId="49" fontId="24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 vertical="top"/>
    </xf>
    <xf numFmtId="0" fontId="23" fillId="0" borderId="0" xfId="0" applyNumberFormat="1" applyFont="1" applyFill="1" applyAlignment="1">
      <alignment vertical="top" wrapText="1"/>
    </xf>
    <xf numFmtId="49" fontId="23" fillId="0" borderId="0" xfId="0" applyNumberFormat="1" applyFont="1" applyFill="1" applyAlignment="1">
      <alignment horizontal="left" vertical="top"/>
    </xf>
    <xf numFmtId="49" fontId="23" fillId="0" borderId="0" xfId="0" applyNumberFormat="1" applyFont="1" applyFill="1" applyAlignment="1">
      <alignment horizontal="center" vertical="top"/>
    </xf>
    <xf numFmtId="49" fontId="23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  <xf numFmtId="0" fontId="8" fillId="0" borderId="0" xfId="0" applyNumberFormat="1" applyFont="1" applyFill="1" applyAlignment="1">
      <alignment vertical="top" wrapText="1"/>
    </xf>
    <xf numFmtId="0" fontId="26" fillId="0" borderId="1" xfId="0" applyNumberFormat="1" applyFont="1" applyBorder="1" applyAlignment="1">
      <alignment horizontal="left" vertical="top" wrapText="1"/>
    </xf>
    <xf numFmtId="0" fontId="0" fillId="8" borderId="0" xfId="0" applyFill="1"/>
    <xf numFmtId="0" fontId="4" fillId="0" borderId="0" xfId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8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19" fillId="2" borderId="5" xfId="0" applyFont="1" applyFill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4" fontId="19" fillId="2" borderId="5" xfId="0" applyNumberFormat="1" applyFont="1" applyFill="1" applyBorder="1" applyAlignment="1">
      <alignment horizontal="center" vertical="center"/>
    </xf>
    <xf numFmtId="4" fontId="22" fillId="7" borderId="5" xfId="0" applyNumberFormat="1" applyFont="1" applyFill="1" applyBorder="1" applyAlignment="1">
      <alignment horizontal="center" vertical="center"/>
    </xf>
    <xf numFmtId="0" fontId="0" fillId="0" borderId="1" xfId="0" applyBorder="1"/>
    <xf numFmtId="0" fontId="19" fillId="9" borderId="1" xfId="0" applyFont="1" applyFill="1" applyBorder="1" applyAlignment="1">
      <alignment horizontal="center" vertical="center"/>
    </xf>
    <xf numFmtId="4" fontId="22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/>
    <xf numFmtId="4" fontId="19" fillId="9" borderId="1" xfId="0" applyNumberFormat="1" applyFont="1" applyFill="1" applyBorder="1" applyAlignment="1">
      <alignment horizontal="center" vertical="center"/>
    </xf>
    <xf numFmtId="0" fontId="0" fillId="9" borderId="0" xfId="0" applyFill="1"/>
    <xf numFmtId="4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4" fontId="8" fillId="0" borderId="0" xfId="0" applyNumberFormat="1" applyFont="1" applyBorder="1" applyAlignment="1">
      <alignment horizontal="center" vertical="top" wrapText="1"/>
    </xf>
    <xf numFmtId="164" fontId="8" fillId="0" borderId="0" xfId="0" applyNumberFormat="1" applyFont="1" applyFill="1" applyAlignment="1">
      <alignment horizontal="center" vertical="top"/>
    </xf>
    <xf numFmtId="0" fontId="27" fillId="0" borderId="1" xfId="0" applyNumberFormat="1" applyFont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/>
    </xf>
    <xf numFmtId="0" fontId="0" fillId="0" borderId="0" xfId="0" applyFill="1" applyBorder="1"/>
    <xf numFmtId="0" fontId="22" fillId="10" borderId="1" xfId="0" applyFont="1" applyFill="1" applyBorder="1" applyAlignment="1">
      <alignment horizontal="center" vertical="center" textRotation="90"/>
    </xf>
    <xf numFmtId="0" fontId="18" fillId="2" borderId="1" xfId="0" applyFont="1" applyFill="1" applyBorder="1" applyAlignment="1">
      <alignment horizontal="center" vertical="center"/>
    </xf>
    <xf numFmtId="0" fontId="22" fillId="5" borderId="1" xfId="0" applyFont="1" applyFill="1" applyBorder="1"/>
    <xf numFmtId="0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2" fontId="22" fillId="5" borderId="1" xfId="0" applyNumberFormat="1" applyFont="1" applyFill="1" applyBorder="1"/>
    <xf numFmtId="2" fontId="0" fillId="0" borderId="0" xfId="0" applyNumberFormat="1"/>
    <xf numFmtId="167" fontId="22" fillId="0" borderId="0" xfId="5" applyNumberFormat="1" applyFont="1" applyFill="1" applyBorder="1" applyAlignment="1">
      <alignment horizontal="right" vertical="center"/>
    </xf>
    <xf numFmtId="0" fontId="21" fillId="4" borderId="1" xfId="0" applyFont="1" applyFill="1" applyBorder="1"/>
    <xf numFmtId="0" fontId="22" fillId="6" borderId="1" xfId="0" applyFont="1" applyFill="1" applyBorder="1"/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0" xfId="1" applyNumberFormat="1" applyFont="1" applyFill="1" applyAlignment="1">
      <alignment horizontal="center" vertical="top"/>
    </xf>
    <xf numFmtId="49" fontId="1" fillId="0" borderId="0" xfId="1" applyNumberFormat="1" applyFont="1" applyFill="1" applyAlignment="1">
      <alignment horizontal="center" vertical="center"/>
    </xf>
    <xf numFmtId="49" fontId="8" fillId="0" borderId="0" xfId="0" applyNumberFormat="1" applyFont="1" applyBorder="1" applyAlignment="1">
      <alignment horizontal="center" vertical="top" wrapText="1"/>
    </xf>
    <xf numFmtId="49" fontId="24" fillId="0" borderId="0" xfId="0" applyNumberFormat="1" applyFont="1" applyFill="1" applyAlignment="1">
      <alignment horizontal="center" vertical="top"/>
    </xf>
    <xf numFmtId="49" fontId="23" fillId="0" borderId="1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/>
    <xf numFmtId="49" fontId="23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left" vertical="center" wrapText="1"/>
    </xf>
    <xf numFmtId="0" fontId="23" fillId="0" borderId="0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30" fillId="0" borderId="1" xfId="0" applyFont="1" applyBorder="1" applyAlignment="1">
      <alignment horizontal="center" vertical="center" wrapText="1"/>
    </xf>
    <xf numFmtId="1" fontId="23" fillId="0" borderId="1" xfId="0" applyNumberFormat="1" applyFont="1" applyBorder="1" applyAlignment="1">
      <alignment horizontal="center" vertical="center"/>
    </xf>
    <xf numFmtId="0" fontId="33" fillId="0" borderId="0" xfId="0" applyNumberFormat="1" applyFont="1" applyFill="1" applyBorder="1" applyAlignment="1" applyProtection="1">
      <alignment horizontal="center"/>
    </xf>
    <xf numFmtId="0" fontId="33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0" fontId="33" fillId="0" borderId="0" xfId="0" applyNumberFormat="1" applyFont="1" applyFill="1" applyBorder="1" applyAlignment="1" applyProtection="1">
      <alignment horizontal="left"/>
    </xf>
    <xf numFmtId="0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NumberFormat="1" applyFont="1" applyFill="1" applyBorder="1" applyAlignment="1" applyProtection="1">
      <alignment horizontal="right"/>
    </xf>
    <xf numFmtId="0" fontId="35" fillId="0" borderId="0" xfId="0" applyNumberFormat="1" applyFont="1" applyFill="1" applyBorder="1" applyAlignment="1" applyProtection="1"/>
    <xf numFmtId="49" fontId="38" fillId="0" borderId="1" xfId="0" applyNumberFormat="1" applyFont="1" applyFill="1" applyBorder="1" applyAlignment="1" applyProtection="1">
      <alignment horizontal="center" vertical="center"/>
    </xf>
    <xf numFmtId="49" fontId="39" fillId="0" borderId="1" xfId="0" applyNumberFormat="1" applyFont="1" applyFill="1" applyBorder="1" applyAlignment="1" applyProtection="1">
      <alignment horizontal="center" vertical="center"/>
    </xf>
    <xf numFmtId="0" fontId="41" fillId="0" borderId="1" xfId="1" applyFont="1" applyBorder="1" applyAlignment="1" applyProtection="1">
      <alignment horizontal="center" vertical="center"/>
    </xf>
    <xf numFmtId="0" fontId="37" fillId="11" borderId="1" xfId="1" applyFont="1" applyFill="1" applyBorder="1" applyAlignment="1" applyProtection="1">
      <alignment vertical="center"/>
    </xf>
    <xf numFmtId="43" fontId="37" fillId="11" borderId="1" xfId="6" applyFont="1" applyFill="1" applyBorder="1" applyAlignment="1" applyProtection="1">
      <alignment vertical="top"/>
    </xf>
    <xf numFmtId="43" fontId="37" fillId="11" borderId="1" xfId="6" applyFont="1" applyFill="1" applyBorder="1" applyAlignment="1" applyProtection="1">
      <alignment horizontal="center" vertical="center"/>
    </xf>
    <xf numFmtId="0" fontId="37" fillId="11" borderId="1" xfId="1" applyFont="1" applyFill="1" applyBorder="1" applyAlignment="1" applyProtection="1">
      <alignment horizontal="center" vertical="center"/>
    </xf>
    <xf numFmtId="0" fontId="37" fillId="12" borderId="1" xfId="1" applyFont="1" applyFill="1" applyBorder="1" applyAlignment="1" applyProtection="1">
      <alignment vertical="center"/>
    </xf>
    <xf numFmtId="43" fontId="37" fillId="12" borderId="1" xfId="6" applyFont="1" applyFill="1" applyBorder="1" applyAlignment="1" applyProtection="1">
      <alignment vertical="top"/>
    </xf>
    <xf numFmtId="43" fontId="37" fillId="12" borderId="1" xfId="6" applyFont="1" applyFill="1" applyBorder="1" applyAlignment="1" applyProtection="1">
      <alignment horizontal="center" vertical="center"/>
    </xf>
    <xf numFmtId="0" fontId="37" fillId="12" borderId="1" xfId="1" applyFont="1" applyFill="1" applyBorder="1" applyAlignment="1" applyProtection="1">
      <alignment horizontal="center" vertical="center"/>
    </xf>
    <xf numFmtId="0" fontId="42" fillId="12" borderId="1" xfId="1" applyFont="1" applyFill="1" applyBorder="1" applyAlignment="1" applyProtection="1">
      <alignment horizontal="center" vertical="center"/>
    </xf>
    <xf numFmtId="43" fontId="42" fillId="12" borderId="1" xfId="6" applyFont="1" applyFill="1" applyBorder="1" applyAlignment="1" applyProtection="1">
      <alignment horizontal="center" vertical="top"/>
    </xf>
    <xf numFmtId="43" fontId="42" fillId="12" borderId="1" xfId="6" applyFont="1" applyFill="1" applyBorder="1" applyAlignment="1" applyProtection="1">
      <alignment horizontal="center" vertical="center"/>
      <protection locked="0"/>
    </xf>
    <xf numFmtId="43" fontId="42" fillId="12" borderId="1" xfId="6" quotePrefix="1" applyFont="1" applyFill="1" applyBorder="1" applyAlignment="1" applyProtection="1">
      <alignment horizontal="center" vertical="center" wrapText="1"/>
    </xf>
    <xf numFmtId="43" fontId="42" fillId="12" borderId="1" xfId="6" quotePrefix="1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>
      <alignment horizontal="center" vertical="center" wrapText="1"/>
    </xf>
    <xf numFmtId="0" fontId="23" fillId="13" borderId="1" xfId="0" applyNumberFormat="1" applyFont="1" applyFill="1" applyBorder="1" applyAlignment="1">
      <alignment horizontal="center" vertical="center"/>
    </xf>
    <xf numFmtId="0" fontId="31" fillId="13" borderId="1" xfId="0" applyNumberFormat="1" applyFont="1" applyFill="1" applyBorder="1" applyAlignment="1">
      <alignment horizontal="left" vertical="center" wrapText="1"/>
    </xf>
    <xf numFmtId="0" fontId="31" fillId="13" borderId="1" xfId="0" applyFont="1" applyFill="1" applyBorder="1" applyAlignment="1">
      <alignment horizontal="center" vertical="center" wrapText="1"/>
    </xf>
    <xf numFmtId="1" fontId="31" fillId="13" borderId="1" xfId="0" applyNumberFormat="1" applyFont="1" applyFill="1" applyBorder="1" applyAlignment="1">
      <alignment horizontal="center" vertical="center" wrapText="1"/>
    </xf>
    <xf numFmtId="49" fontId="39" fillId="13" borderId="1" xfId="0" applyNumberFormat="1" applyFont="1" applyFill="1" applyBorder="1" applyAlignment="1" applyProtection="1">
      <alignment horizontal="center" vertical="center"/>
    </xf>
    <xf numFmtId="1" fontId="23" fillId="13" borderId="1" xfId="0" applyNumberFormat="1" applyFont="1" applyFill="1" applyBorder="1" applyAlignment="1">
      <alignment horizontal="center" vertical="center"/>
    </xf>
    <xf numFmtId="0" fontId="31" fillId="13" borderId="1" xfId="0" applyNumberFormat="1" applyFont="1" applyFill="1" applyBorder="1" applyAlignment="1">
      <alignment horizontal="center" vertical="center" wrapText="1"/>
    </xf>
    <xf numFmtId="0" fontId="31" fillId="13" borderId="1" xfId="0" applyFont="1" applyFill="1" applyBorder="1" applyAlignment="1">
      <alignment horizontal="center" wrapText="1"/>
    </xf>
    <xf numFmtId="49" fontId="45" fillId="0" borderId="0" xfId="0" applyNumberFormat="1" applyFont="1"/>
    <xf numFmtId="0" fontId="45" fillId="0" borderId="0" xfId="0" applyFont="1"/>
    <xf numFmtId="0" fontId="45" fillId="0" borderId="0" xfId="0" applyFont="1" applyAlignment="1">
      <alignment horizontal="center"/>
    </xf>
    <xf numFmtId="2" fontId="45" fillId="0" borderId="0" xfId="0" applyNumberFormat="1" applyFont="1" applyFill="1" applyAlignment="1">
      <alignment horizontal="center"/>
    </xf>
    <xf numFmtId="0" fontId="45" fillId="0" borderId="0" xfId="0" applyFont="1" applyBorder="1"/>
    <xf numFmtId="2" fontId="45" fillId="0" borderId="0" xfId="0" applyNumberFormat="1" applyFont="1" applyBorder="1"/>
    <xf numFmtId="49" fontId="47" fillId="0" borderId="1" xfId="0" applyNumberFormat="1" applyFont="1" applyFill="1" applyBorder="1" applyAlignment="1" applyProtection="1"/>
    <xf numFmtId="0" fontId="46" fillId="0" borderId="0" xfId="0" applyNumberFormat="1" applyFont="1" applyFill="1" applyBorder="1" applyAlignment="1" applyProtection="1"/>
    <xf numFmtId="49" fontId="46" fillId="0" borderId="1" xfId="0" applyNumberFormat="1" applyFont="1" applyFill="1" applyBorder="1" applyAlignment="1" applyProtection="1"/>
    <xf numFmtId="49" fontId="46" fillId="0" borderId="0" xfId="0" applyNumberFormat="1" applyFont="1" applyFill="1" applyBorder="1" applyAlignment="1" applyProtection="1"/>
    <xf numFmtId="49" fontId="52" fillId="0" borderId="0" xfId="0" applyNumberFormat="1" applyFont="1" applyFill="1" applyBorder="1" applyAlignment="1" applyProtection="1">
      <alignment vertical="center"/>
    </xf>
    <xf numFmtId="0" fontId="52" fillId="0" borderId="0" xfId="0" applyNumberFormat="1" applyFont="1" applyFill="1" applyBorder="1" applyAlignment="1" applyProtection="1"/>
    <xf numFmtId="0" fontId="52" fillId="0" borderId="0" xfId="0" applyNumberFormat="1" applyFont="1" applyFill="1" applyBorder="1" applyAlignment="1" applyProtection="1">
      <alignment horizontal="center" vertical="center"/>
    </xf>
    <xf numFmtId="0" fontId="41" fillId="0" borderId="0" xfId="0" applyFont="1"/>
    <xf numFmtId="0" fontId="41" fillId="0" borderId="0" xfId="0" applyFont="1" applyAlignment="1">
      <alignment horizontal="center"/>
    </xf>
    <xf numFmtId="0" fontId="53" fillId="0" borderId="0" xfId="7" applyFont="1"/>
    <xf numFmtId="0" fontId="53" fillId="0" borderId="0" xfId="0" applyFont="1"/>
    <xf numFmtId="0" fontId="51" fillId="0" borderId="0" xfId="7" applyFont="1" applyProtection="1">
      <protection locked="0"/>
    </xf>
    <xf numFmtId="0" fontId="53" fillId="0" borderId="0" xfId="7" applyFont="1" applyAlignment="1" applyProtection="1">
      <alignment horizontal="left"/>
      <protection locked="0"/>
    </xf>
    <xf numFmtId="0" fontId="52" fillId="0" borderId="0" xfId="0" applyNumberFormat="1" applyFont="1" applyFill="1" applyBorder="1" applyAlignment="1" applyProtection="1">
      <alignment wrapText="1"/>
    </xf>
    <xf numFmtId="0" fontId="4" fillId="0" borderId="0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1" applyFont="1" applyFill="1" applyBorder="1" applyAlignment="1">
      <alignment vertical="center" wrapText="1"/>
    </xf>
    <xf numFmtId="0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23" fillId="0" borderId="0" xfId="0" applyNumberFormat="1" applyFont="1" applyFill="1" applyAlignment="1">
      <alignment horizontal="left" vertical="top" wrapText="1"/>
    </xf>
    <xf numFmtId="49" fontId="25" fillId="0" borderId="0" xfId="0" applyNumberFormat="1" applyFont="1" applyFill="1" applyAlignment="1">
      <alignment horizontal="center" vertical="top" wrapText="1"/>
    </xf>
    <xf numFmtId="0" fontId="41" fillId="0" borderId="5" xfId="0" applyFont="1" applyFill="1" applyBorder="1" applyAlignment="1">
      <alignment horizontal="left" vertical="top" wrapText="1"/>
    </xf>
    <xf numFmtId="0" fontId="41" fillId="0" borderId="3" xfId="0" applyFont="1" applyFill="1" applyBorder="1" applyAlignment="1">
      <alignment horizontal="left" vertical="top" wrapText="1"/>
    </xf>
    <xf numFmtId="0" fontId="49" fillId="0" borderId="1" xfId="7" applyFont="1" applyFill="1" applyBorder="1" applyAlignment="1">
      <alignment horizontal="left" vertical="top" wrapText="1"/>
    </xf>
    <xf numFmtId="0" fontId="41" fillId="0" borderId="1" xfId="0" applyFont="1" applyFill="1" applyBorder="1" applyAlignment="1">
      <alignment horizontal="left" vertical="top" wrapText="1"/>
    </xf>
    <xf numFmtId="49" fontId="46" fillId="0" borderId="9" xfId="0" applyNumberFormat="1" applyFont="1" applyFill="1" applyBorder="1" applyAlignment="1" applyProtection="1">
      <alignment horizontal="right"/>
    </xf>
    <xf numFmtId="49" fontId="46" fillId="0" borderId="10" xfId="0" applyNumberFormat="1" applyFont="1" applyFill="1" applyBorder="1" applyAlignment="1" applyProtection="1">
      <alignment horizontal="right"/>
    </xf>
    <xf numFmtId="49" fontId="46" fillId="0" borderId="5" xfId="0" applyNumberFormat="1" applyFont="1" applyFill="1" applyBorder="1" applyAlignment="1" applyProtection="1">
      <alignment horizontal="right"/>
    </xf>
    <xf numFmtId="49" fontId="46" fillId="0" borderId="6" xfId="0" applyNumberFormat="1" applyFont="1" applyFill="1" applyBorder="1" applyAlignment="1" applyProtection="1">
      <alignment horizontal="right"/>
    </xf>
    <xf numFmtId="0" fontId="48" fillId="0" borderId="1" xfId="0" applyFont="1" applyFill="1" applyBorder="1" applyAlignment="1">
      <alignment horizontal="center"/>
    </xf>
    <xf numFmtId="0" fontId="43" fillId="0" borderId="5" xfId="7" applyFont="1" applyFill="1" applyBorder="1" applyAlignment="1" applyProtection="1">
      <alignment vertical="center" wrapText="1"/>
      <protection locked="0"/>
    </xf>
    <xf numFmtId="0" fontId="43" fillId="0" borderId="3" xfId="7" applyFont="1" applyFill="1" applyBorder="1" applyAlignment="1" applyProtection="1">
      <alignment vertical="center" wrapText="1"/>
      <protection locked="0"/>
    </xf>
    <xf numFmtId="0" fontId="43" fillId="0" borderId="6" xfId="7" applyFont="1" applyFill="1" applyBorder="1" applyAlignment="1" applyProtection="1">
      <alignment vertical="center" wrapText="1"/>
      <protection locked="0"/>
    </xf>
    <xf numFmtId="0" fontId="43" fillId="14" borderId="1" xfId="7" applyFont="1" applyFill="1" applyBorder="1" applyAlignment="1" applyProtection="1">
      <alignment horizontal="left" vertical="center" wrapText="1"/>
      <protection locked="0"/>
    </xf>
    <xf numFmtId="0" fontId="43" fillId="0" borderId="5" xfId="7" applyFont="1" applyBorder="1" applyAlignment="1" applyProtection="1">
      <alignment vertical="center" wrapText="1"/>
      <protection locked="0"/>
    </xf>
    <xf numFmtId="0" fontId="43" fillId="0" borderId="3" xfId="7" applyFont="1" applyBorder="1" applyAlignment="1" applyProtection="1">
      <alignment vertical="center" wrapText="1"/>
      <protection locked="0"/>
    </xf>
    <xf numFmtId="0" fontId="43" fillId="0" borderId="6" xfId="7" applyFont="1" applyBorder="1" applyAlignment="1" applyProtection="1">
      <alignment vertical="center" wrapText="1"/>
      <protection locked="0"/>
    </xf>
    <xf numFmtId="0" fontId="43" fillId="0" borderId="1" xfId="7" applyFont="1" applyBorder="1" applyAlignment="1">
      <alignment horizontal="left" vertical="center" wrapText="1"/>
    </xf>
    <xf numFmtId="0" fontId="43" fillId="8" borderId="1" xfId="7" applyFont="1" applyFill="1" applyBorder="1" applyAlignment="1">
      <alignment horizontal="left" vertical="center"/>
    </xf>
    <xf numFmtId="0" fontId="43" fillId="8" borderId="1" xfId="7" applyFont="1" applyFill="1" applyBorder="1" applyAlignment="1" applyProtection="1">
      <alignment horizontal="left" vertical="center"/>
      <protection locked="0"/>
    </xf>
    <xf numFmtId="0" fontId="43" fillId="8" borderId="1" xfId="7" applyFont="1" applyFill="1" applyBorder="1" applyAlignment="1" applyProtection="1">
      <alignment horizontal="left" vertical="center" wrapText="1"/>
      <protection locked="0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Border="1" applyAlignment="1" applyProtection="1">
      <alignment horizontal="center" vertical="center"/>
    </xf>
    <xf numFmtId="49" fontId="33" fillId="0" borderId="1" xfId="0" applyNumberFormat="1" applyFont="1" applyFill="1" applyBorder="1" applyAlignment="1" applyProtection="1">
      <alignment horizontal="center" vertical="center" wrapText="1"/>
    </xf>
    <xf numFmtId="166" fontId="37" fillId="0" borderId="1" xfId="5" applyFont="1" applyBorder="1" applyAlignment="1" applyProtection="1">
      <alignment horizontal="center" vertical="center" wrapText="1"/>
    </xf>
    <xf numFmtId="0" fontId="40" fillId="0" borderId="1" xfId="1" applyFont="1" applyBorder="1" applyAlignment="1" applyProtection="1">
      <alignment horizontal="center" vertical="top"/>
    </xf>
    <xf numFmtId="0" fontId="41" fillId="0" borderId="1" xfId="1" applyFont="1" applyBorder="1" applyAlignment="1" applyProtection="1">
      <alignment vertical="top"/>
    </xf>
    <xf numFmtId="43" fontId="41" fillId="0" borderId="1" xfId="6" applyFont="1" applyBorder="1" applyAlignment="1" applyProtection="1">
      <alignment vertical="top"/>
    </xf>
    <xf numFmtId="0" fontId="37" fillId="11" borderId="1" xfId="1" applyFont="1" applyFill="1" applyBorder="1" applyAlignment="1" applyProtection="1">
      <alignment horizontal="right" vertical="center"/>
    </xf>
    <xf numFmtId="0" fontId="37" fillId="12" borderId="1" xfId="1" applyFont="1" applyFill="1" applyBorder="1" applyAlignment="1" applyProtection="1">
      <alignment horizontal="left" vertical="center"/>
    </xf>
    <xf numFmtId="0" fontId="42" fillId="12" borderId="1" xfId="1" applyFont="1" applyFill="1" applyBorder="1" applyAlignment="1" applyProtection="1">
      <alignment horizontal="right" vertical="center"/>
      <protection locked="0"/>
    </xf>
    <xf numFmtId="0" fontId="37" fillId="0" borderId="1" xfId="0" applyFont="1" applyBorder="1" applyAlignment="1" applyProtection="1">
      <alignment horizontal="center" vertical="center" wrapText="1"/>
    </xf>
    <xf numFmtId="0" fontId="37" fillId="11" borderId="1" xfId="1" applyFont="1" applyFill="1" applyBorder="1" applyAlignment="1" applyProtection="1">
      <alignment horizontal="right" vertical="center" wrapText="1"/>
    </xf>
    <xf numFmtId="0" fontId="37" fillId="12" borderId="1" xfId="1" applyFont="1" applyFill="1" applyBorder="1" applyAlignment="1" applyProtection="1">
      <alignment horizontal="right" vertical="center"/>
    </xf>
    <xf numFmtId="0" fontId="23" fillId="0" borderId="8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8" fillId="3" borderId="4" xfId="0" applyFont="1" applyFill="1" applyBorder="1" applyAlignment="1">
      <alignment horizontal="center" vertical="center" textRotation="90"/>
    </xf>
    <xf numFmtId="0" fontId="28" fillId="3" borderId="7" xfId="0" applyFont="1" applyFill="1" applyBorder="1" applyAlignment="1">
      <alignment horizontal="center" vertical="center" textRotation="90"/>
    </xf>
    <xf numFmtId="0" fontId="19" fillId="2" borderId="5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2" fontId="22" fillId="7" borderId="5" xfId="0" applyNumberFormat="1" applyFont="1" applyFill="1" applyBorder="1" applyAlignment="1">
      <alignment horizontal="center" vertical="center"/>
    </xf>
    <xf numFmtId="2" fontId="22" fillId="7" borderId="6" xfId="0" applyNumberFormat="1" applyFont="1" applyFill="1" applyBorder="1" applyAlignment="1">
      <alignment horizontal="center" vertical="center"/>
    </xf>
    <xf numFmtId="2" fontId="22" fillId="0" borderId="6" xfId="0" applyNumberFormat="1" applyFont="1" applyBorder="1" applyAlignment="1">
      <alignment horizontal="center" vertical="center"/>
    </xf>
    <xf numFmtId="2" fontId="22" fillId="7" borderId="5" xfId="0" applyNumberFormat="1" applyFont="1" applyFill="1" applyBorder="1" applyAlignment="1">
      <alignment horizontal="center" vertical="center" wrapText="1"/>
    </xf>
    <xf numFmtId="2" fontId="22" fillId="7" borderId="6" xfId="0" applyNumberFormat="1" applyFont="1" applyFill="1" applyBorder="1" applyAlignment="1">
      <alignment horizontal="center" vertical="center" wrapText="1"/>
    </xf>
  </cellXfs>
  <cellStyles count="8">
    <cellStyle name="Гиперссылка" xfId="4" builtinId="8"/>
    <cellStyle name="ЛокСмета" xfId="2"/>
    <cellStyle name="Обычный" xfId="0" builtinId="0"/>
    <cellStyle name="Обычный 2" xfId="1"/>
    <cellStyle name="Обычный 3" xfId="7"/>
    <cellStyle name="Обычный_Мои данные" xfId="3"/>
    <cellStyle name="Финансовый 2" xfId="5"/>
    <cellStyle name="Финансовый 3" xfId="6"/>
  </cellStyles>
  <dxfs count="0"/>
  <tableStyles count="0" defaultTableStyle="TableStyleMedium9" defaultPivotStyle="PivotStyleLight16"/>
  <colors>
    <mruColors>
      <color rgb="FF0000FF"/>
      <color rgb="FF0033CC"/>
      <color rgb="FF003399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1</xdr:row>
      <xdr:rowOff>228600</xdr:rowOff>
    </xdr:from>
    <xdr:to>
      <xdr:col>22</xdr:col>
      <xdr:colOff>85725</xdr:colOff>
      <xdr:row>1</xdr:row>
      <xdr:rowOff>1695450</xdr:rowOff>
    </xdr:to>
    <xdr:sp macro="" textlink="">
      <xdr:nvSpPr>
        <xdr:cNvPr id="2" name="AutoShape 70"/>
        <xdr:cNvSpPr>
          <a:spLocks noChangeArrowheads="1"/>
        </xdr:cNvSpPr>
      </xdr:nvSpPr>
      <xdr:spPr bwMode="auto">
        <a:xfrm>
          <a:off x="8181975" y="390525"/>
          <a:ext cx="1590675" cy="1466850"/>
        </a:xfrm>
        <a:custGeom>
          <a:avLst/>
          <a:gdLst>
            <a:gd name="T0" fmla="*/ 2147483646 w 21600"/>
            <a:gd name="T1" fmla="*/ 2147483646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4500 w 21600"/>
            <a:gd name="T13" fmla="*/ 4500 h 21600"/>
            <a:gd name="T14" fmla="*/ 17100 w 21600"/>
            <a:gd name="T15" fmla="*/ 171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5400" y="21600"/>
              </a:lnTo>
              <a:lnTo>
                <a:pt x="16200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333375</xdr:colOff>
      <xdr:row>1</xdr:row>
      <xdr:rowOff>1085850</xdr:rowOff>
    </xdr:from>
    <xdr:to>
      <xdr:col>21</xdr:col>
      <xdr:colOff>257175</xdr:colOff>
      <xdr:row>1</xdr:row>
      <xdr:rowOff>1695450</xdr:rowOff>
    </xdr:to>
    <xdr:sp macro="" textlink="">
      <xdr:nvSpPr>
        <xdr:cNvPr id="3" name="AutoShape 73"/>
        <xdr:cNvSpPr>
          <a:spLocks noChangeArrowheads="1"/>
        </xdr:cNvSpPr>
      </xdr:nvSpPr>
      <xdr:spPr bwMode="auto">
        <a:xfrm>
          <a:off x="8420100" y="1247775"/>
          <a:ext cx="1123950" cy="609600"/>
        </a:xfrm>
        <a:custGeom>
          <a:avLst/>
          <a:gdLst>
            <a:gd name="T0" fmla="*/ 2147483646 w 21600"/>
            <a:gd name="T1" fmla="*/ 242771309 h 21600"/>
            <a:gd name="T2" fmla="*/ 2147483646 w 21600"/>
            <a:gd name="T3" fmla="*/ 485542646 h 21600"/>
            <a:gd name="T4" fmla="*/ 2147483646 w 21600"/>
            <a:gd name="T5" fmla="*/ 242771309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3369 w 21600"/>
            <a:gd name="T13" fmla="*/ 3369 h 21600"/>
            <a:gd name="T14" fmla="*/ 18231 w 21600"/>
            <a:gd name="T15" fmla="*/ 18231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3138" y="21600"/>
              </a:lnTo>
              <a:lnTo>
                <a:pt x="18462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257175</xdr:colOff>
      <xdr:row>1</xdr:row>
      <xdr:rowOff>1143000</xdr:rowOff>
    </xdr:from>
    <xdr:to>
      <xdr:col>13</xdr:col>
      <xdr:colOff>323850</xdr:colOff>
      <xdr:row>1</xdr:row>
      <xdr:rowOff>1333500</xdr:rowOff>
    </xdr:to>
    <xdr:sp macro="" textlink="">
      <xdr:nvSpPr>
        <xdr:cNvPr id="4" name="AutoShape 1"/>
        <xdr:cNvSpPr>
          <a:spLocks noChangeArrowheads="1"/>
        </xdr:cNvSpPr>
      </xdr:nvSpPr>
      <xdr:spPr bwMode="auto">
        <a:xfrm rot="5675543">
          <a:off x="4333875" y="-581025"/>
          <a:ext cx="190500" cy="3962400"/>
        </a:xfrm>
        <a:prstGeom prst="can">
          <a:avLst>
            <a:gd name="adj" fmla="val 5411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1</xdr:row>
      <xdr:rowOff>276225</xdr:rowOff>
    </xdr:from>
    <xdr:to>
      <xdr:col>13</xdr:col>
      <xdr:colOff>238125</xdr:colOff>
      <xdr:row>1</xdr:row>
      <xdr:rowOff>409575</xdr:rowOff>
    </xdr:to>
    <xdr:sp macro="" textlink="">
      <xdr:nvSpPr>
        <xdr:cNvPr id="5" name="Line 2"/>
        <xdr:cNvSpPr>
          <a:spLocks noChangeShapeType="1"/>
        </xdr:cNvSpPr>
      </xdr:nvSpPr>
      <xdr:spPr bwMode="auto">
        <a:xfrm flipV="1">
          <a:off x="2505075" y="438150"/>
          <a:ext cx="3819525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314325</xdr:colOff>
      <xdr:row>1</xdr:row>
      <xdr:rowOff>266700</xdr:rowOff>
    </xdr:from>
    <xdr:to>
      <xdr:col>3</xdr:col>
      <xdr:colOff>314325</xdr:colOff>
      <xdr:row>1</xdr:row>
      <xdr:rowOff>981075</xdr:rowOff>
    </xdr:to>
    <xdr:sp macro="" textlink="">
      <xdr:nvSpPr>
        <xdr:cNvPr id="6" name="Line 3"/>
        <xdr:cNvSpPr>
          <a:spLocks noChangeShapeType="1"/>
        </xdr:cNvSpPr>
      </xdr:nvSpPr>
      <xdr:spPr bwMode="auto">
        <a:xfrm>
          <a:off x="2505075" y="428625"/>
          <a:ext cx="0" cy="714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247650</xdr:colOff>
      <xdr:row>1</xdr:row>
      <xdr:rowOff>171450</xdr:rowOff>
    </xdr:from>
    <xdr:to>
      <xdr:col>13</xdr:col>
      <xdr:colOff>247650</xdr:colOff>
      <xdr:row>1</xdr:row>
      <xdr:rowOff>1304925</xdr:rowOff>
    </xdr:to>
    <xdr:sp macro="" textlink="">
      <xdr:nvSpPr>
        <xdr:cNvPr id="7" name="Line 4"/>
        <xdr:cNvSpPr>
          <a:spLocks noChangeShapeType="1"/>
        </xdr:cNvSpPr>
      </xdr:nvSpPr>
      <xdr:spPr bwMode="auto">
        <a:xfrm>
          <a:off x="6334125" y="333375"/>
          <a:ext cx="0" cy="1133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304800</xdr:colOff>
      <xdr:row>1</xdr:row>
      <xdr:rowOff>2190750</xdr:rowOff>
    </xdr:from>
    <xdr:to>
      <xdr:col>13</xdr:col>
      <xdr:colOff>266700</xdr:colOff>
      <xdr:row>1</xdr:row>
      <xdr:rowOff>2190750</xdr:rowOff>
    </xdr:to>
    <xdr:sp macro="" textlink="">
      <xdr:nvSpPr>
        <xdr:cNvPr id="8" name="Line 5"/>
        <xdr:cNvSpPr>
          <a:spLocks noChangeShapeType="1"/>
        </xdr:cNvSpPr>
      </xdr:nvSpPr>
      <xdr:spPr bwMode="auto">
        <a:xfrm>
          <a:off x="2495550" y="2352675"/>
          <a:ext cx="3857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1</xdr:row>
      <xdr:rowOff>1924050</xdr:rowOff>
    </xdr:from>
    <xdr:to>
      <xdr:col>9</xdr:col>
      <xdr:colOff>371475</xdr:colOff>
      <xdr:row>1</xdr:row>
      <xdr:rowOff>2133600</xdr:rowOff>
    </xdr:to>
    <xdr:sp macro="" textlink="">
      <xdr:nvSpPr>
        <xdr:cNvPr id="9" name="Text Box 6"/>
        <xdr:cNvSpPr txBox="1">
          <a:spLocks noChangeArrowheads="1"/>
        </xdr:cNvSpPr>
      </xdr:nvSpPr>
      <xdr:spPr bwMode="auto">
        <a:xfrm>
          <a:off x="4181475" y="2085975"/>
          <a:ext cx="7143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L участка</a:t>
          </a:r>
          <a:endParaRPr lang="ru-RU"/>
        </a:p>
      </xdr:txBody>
    </xdr:sp>
    <xdr:clientData/>
  </xdr:twoCellAnchor>
  <xdr:twoCellAnchor>
    <xdr:from>
      <xdr:col>3</xdr:col>
      <xdr:colOff>123825</xdr:colOff>
      <xdr:row>1</xdr:row>
      <xdr:rowOff>400050</xdr:rowOff>
    </xdr:from>
    <xdr:to>
      <xdr:col>3</xdr:col>
      <xdr:colOff>123825</xdr:colOff>
      <xdr:row>1</xdr:row>
      <xdr:rowOff>1181100</xdr:rowOff>
    </xdr:to>
    <xdr:sp macro="" textlink="">
      <xdr:nvSpPr>
        <xdr:cNvPr id="10" name="Line 11"/>
        <xdr:cNvSpPr>
          <a:spLocks noChangeShapeType="1"/>
        </xdr:cNvSpPr>
      </xdr:nvSpPr>
      <xdr:spPr bwMode="auto">
        <a:xfrm>
          <a:off x="2314575" y="561975"/>
          <a:ext cx="0" cy="781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609600</xdr:rowOff>
    </xdr:from>
    <xdr:to>
      <xdr:col>3</xdr:col>
      <xdr:colOff>9525</xdr:colOff>
      <xdr:row>1</xdr:row>
      <xdr:rowOff>962025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1409700" y="771525"/>
          <a:ext cx="790575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 начало</a:t>
          </a:r>
          <a:endParaRPr lang="ru-RU"/>
        </a:p>
      </xdr:txBody>
    </xdr:sp>
    <xdr:clientData/>
  </xdr:twoCellAnchor>
  <xdr:twoCellAnchor>
    <xdr:from>
      <xdr:col>4</xdr:col>
      <xdr:colOff>352425</xdr:colOff>
      <xdr:row>1</xdr:row>
      <xdr:rowOff>381000</xdr:rowOff>
    </xdr:from>
    <xdr:to>
      <xdr:col>5</xdr:col>
      <xdr:colOff>57150</xdr:colOff>
      <xdr:row>1</xdr:row>
      <xdr:rowOff>504825</xdr:rowOff>
    </xdr:to>
    <xdr:sp macro="" textlink="">
      <xdr:nvSpPr>
        <xdr:cNvPr id="12" name="Line 18"/>
        <xdr:cNvSpPr>
          <a:spLocks noChangeShapeType="1"/>
        </xdr:cNvSpPr>
      </xdr:nvSpPr>
      <xdr:spPr bwMode="auto">
        <a:xfrm flipH="1">
          <a:off x="29241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1</xdr:row>
      <xdr:rowOff>381000</xdr:rowOff>
    </xdr:from>
    <xdr:to>
      <xdr:col>5</xdr:col>
      <xdr:colOff>171450</xdr:colOff>
      <xdr:row>1</xdr:row>
      <xdr:rowOff>504825</xdr:rowOff>
    </xdr:to>
    <xdr:sp macro="" textlink="">
      <xdr:nvSpPr>
        <xdr:cNvPr id="13" name="Line 19"/>
        <xdr:cNvSpPr>
          <a:spLocks noChangeShapeType="1"/>
        </xdr:cNvSpPr>
      </xdr:nvSpPr>
      <xdr:spPr bwMode="auto">
        <a:xfrm flipH="1">
          <a:off x="30384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190500</xdr:colOff>
      <xdr:row>1</xdr:row>
      <xdr:rowOff>381000</xdr:rowOff>
    </xdr:from>
    <xdr:to>
      <xdr:col>5</xdr:col>
      <xdr:colOff>285750</xdr:colOff>
      <xdr:row>1</xdr:row>
      <xdr:rowOff>504825</xdr:rowOff>
    </xdr:to>
    <xdr:sp macro="" textlink="">
      <xdr:nvSpPr>
        <xdr:cNvPr id="14" name="Line 20"/>
        <xdr:cNvSpPr>
          <a:spLocks noChangeShapeType="1"/>
        </xdr:cNvSpPr>
      </xdr:nvSpPr>
      <xdr:spPr bwMode="auto">
        <a:xfrm flipH="1">
          <a:off x="31527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1</xdr:row>
      <xdr:rowOff>476250</xdr:rowOff>
    </xdr:from>
    <xdr:to>
      <xdr:col>4</xdr:col>
      <xdr:colOff>190500</xdr:colOff>
      <xdr:row>1</xdr:row>
      <xdr:rowOff>533400</xdr:rowOff>
    </xdr:to>
    <xdr:sp macro="" textlink="">
      <xdr:nvSpPr>
        <xdr:cNvPr id="15" name="Line 21"/>
        <xdr:cNvSpPr>
          <a:spLocks noChangeShapeType="1"/>
        </xdr:cNvSpPr>
      </xdr:nvSpPr>
      <xdr:spPr bwMode="auto">
        <a:xfrm>
          <a:off x="2724150" y="6381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219075</xdr:colOff>
      <xdr:row>1</xdr:row>
      <xdr:rowOff>400050</xdr:rowOff>
    </xdr:from>
    <xdr:to>
      <xdr:col>4</xdr:col>
      <xdr:colOff>314325</xdr:colOff>
      <xdr:row>1</xdr:row>
      <xdr:rowOff>523875</xdr:rowOff>
    </xdr:to>
    <xdr:sp macro="" textlink="">
      <xdr:nvSpPr>
        <xdr:cNvPr id="16" name="Line 22"/>
        <xdr:cNvSpPr>
          <a:spLocks noChangeShapeType="1"/>
        </xdr:cNvSpPr>
      </xdr:nvSpPr>
      <xdr:spPr bwMode="auto">
        <a:xfrm>
          <a:off x="2790825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342900</xdr:colOff>
      <xdr:row>1</xdr:row>
      <xdr:rowOff>390525</xdr:rowOff>
    </xdr:from>
    <xdr:to>
      <xdr:col>5</xdr:col>
      <xdr:colOff>9525</xdr:colOff>
      <xdr:row>1</xdr:row>
      <xdr:rowOff>447675</xdr:rowOff>
    </xdr:to>
    <xdr:sp macro="" textlink="">
      <xdr:nvSpPr>
        <xdr:cNvPr id="17" name="Line 23"/>
        <xdr:cNvSpPr>
          <a:spLocks noChangeShapeType="1"/>
        </xdr:cNvSpPr>
      </xdr:nvSpPr>
      <xdr:spPr bwMode="auto">
        <a:xfrm>
          <a:off x="2914650" y="5524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314325</xdr:colOff>
      <xdr:row>1</xdr:row>
      <xdr:rowOff>400050</xdr:rowOff>
    </xdr:from>
    <xdr:to>
      <xdr:col>3</xdr:col>
      <xdr:colOff>361950</xdr:colOff>
      <xdr:row>1</xdr:row>
      <xdr:rowOff>457200</xdr:rowOff>
    </xdr:to>
    <xdr:sp macro="" textlink="">
      <xdr:nvSpPr>
        <xdr:cNvPr id="18" name="Line 24"/>
        <xdr:cNvSpPr>
          <a:spLocks noChangeShapeType="1"/>
        </xdr:cNvSpPr>
      </xdr:nvSpPr>
      <xdr:spPr bwMode="auto">
        <a:xfrm flipH="1">
          <a:off x="2505075" y="561975"/>
          <a:ext cx="476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</xdr:row>
      <xdr:rowOff>400050</xdr:rowOff>
    </xdr:from>
    <xdr:to>
      <xdr:col>4</xdr:col>
      <xdr:colOff>95250</xdr:colOff>
      <xdr:row>1</xdr:row>
      <xdr:rowOff>523875</xdr:rowOff>
    </xdr:to>
    <xdr:sp macro="" textlink="">
      <xdr:nvSpPr>
        <xdr:cNvPr id="19" name="Line 25"/>
        <xdr:cNvSpPr>
          <a:spLocks noChangeShapeType="1"/>
        </xdr:cNvSpPr>
      </xdr:nvSpPr>
      <xdr:spPr bwMode="auto">
        <a:xfrm flipH="1">
          <a:off x="2571750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114300</xdr:colOff>
      <xdr:row>1</xdr:row>
      <xdr:rowOff>400050</xdr:rowOff>
    </xdr:from>
    <xdr:to>
      <xdr:col>4</xdr:col>
      <xdr:colOff>209550</xdr:colOff>
      <xdr:row>1</xdr:row>
      <xdr:rowOff>523875</xdr:rowOff>
    </xdr:to>
    <xdr:sp macro="" textlink="">
      <xdr:nvSpPr>
        <xdr:cNvPr id="20" name="Line 26"/>
        <xdr:cNvSpPr>
          <a:spLocks noChangeShapeType="1"/>
        </xdr:cNvSpPr>
      </xdr:nvSpPr>
      <xdr:spPr bwMode="auto">
        <a:xfrm flipH="1">
          <a:off x="2686050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38100</xdr:colOff>
      <xdr:row>1</xdr:row>
      <xdr:rowOff>371475</xdr:rowOff>
    </xdr:from>
    <xdr:to>
      <xdr:col>6</xdr:col>
      <xdr:colOff>133350</xdr:colOff>
      <xdr:row>1</xdr:row>
      <xdr:rowOff>495300</xdr:rowOff>
    </xdr:to>
    <xdr:sp macro="" textlink="">
      <xdr:nvSpPr>
        <xdr:cNvPr id="21" name="Line 27"/>
        <xdr:cNvSpPr>
          <a:spLocks noChangeShapeType="1"/>
        </xdr:cNvSpPr>
      </xdr:nvSpPr>
      <xdr:spPr bwMode="auto">
        <a:xfrm flipH="1">
          <a:off x="33909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152400</xdr:colOff>
      <xdr:row>1</xdr:row>
      <xdr:rowOff>371475</xdr:rowOff>
    </xdr:from>
    <xdr:to>
      <xdr:col>6</xdr:col>
      <xdr:colOff>247650</xdr:colOff>
      <xdr:row>1</xdr:row>
      <xdr:rowOff>495300</xdr:rowOff>
    </xdr:to>
    <xdr:sp macro="" textlink="">
      <xdr:nvSpPr>
        <xdr:cNvPr id="22" name="Line 28"/>
        <xdr:cNvSpPr>
          <a:spLocks noChangeShapeType="1"/>
        </xdr:cNvSpPr>
      </xdr:nvSpPr>
      <xdr:spPr bwMode="auto">
        <a:xfrm flipH="1">
          <a:off x="35052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266700</xdr:colOff>
      <xdr:row>1</xdr:row>
      <xdr:rowOff>371475</xdr:rowOff>
    </xdr:from>
    <xdr:to>
      <xdr:col>6</xdr:col>
      <xdr:colOff>361950</xdr:colOff>
      <xdr:row>1</xdr:row>
      <xdr:rowOff>495300</xdr:rowOff>
    </xdr:to>
    <xdr:sp macro="" textlink="">
      <xdr:nvSpPr>
        <xdr:cNvPr id="23" name="Line 29"/>
        <xdr:cNvSpPr>
          <a:spLocks noChangeShapeType="1"/>
        </xdr:cNvSpPr>
      </xdr:nvSpPr>
      <xdr:spPr bwMode="auto">
        <a:xfrm flipH="1">
          <a:off x="36195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1</xdr:row>
      <xdr:rowOff>466725</xdr:rowOff>
    </xdr:from>
    <xdr:to>
      <xdr:col>5</xdr:col>
      <xdr:colOff>266700</xdr:colOff>
      <xdr:row>1</xdr:row>
      <xdr:rowOff>523875</xdr:rowOff>
    </xdr:to>
    <xdr:sp macro="" textlink="">
      <xdr:nvSpPr>
        <xdr:cNvPr id="24" name="Line 30"/>
        <xdr:cNvSpPr>
          <a:spLocks noChangeShapeType="1"/>
        </xdr:cNvSpPr>
      </xdr:nvSpPr>
      <xdr:spPr bwMode="auto">
        <a:xfrm>
          <a:off x="3190875" y="6286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295275</xdr:colOff>
      <xdr:row>1</xdr:row>
      <xdr:rowOff>390525</xdr:rowOff>
    </xdr:from>
    <xdr:to>
      <xdr:col>6</xdr:col>
      <xdr:colOff>0</xdr:colOff>
      <xdr:row>1</xdr:row>
      <xdr:rowOff>504825</xdr:rowOff>
    </xdr:to>
    <xdr:sp macro="" textlink="">
      <xdr:nvSpPr>
        <xdr:cNvPr id="25" name="Line 31"/>
        <xdr:cNvSpPr>
          <a:spLocks noChangeShapeType="1"/>
        </xdr:cNvSpPr>
      </xdr:nvSpPr>
      <xdr:spPr bwMode="auto">
        <a:xfrm>
          <a:off x="3257550" y="552450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28575</xdr:colOff>
      <xdr:row>1</xdr:row>
      <xdr:rowOff>381000</xdr:rowOff>
    </xdr:from>
    <xdr:to>
      <xdr:col>6</xdr:col>
      <xdr:colOff>85725</xdr:colOff>
      <xdr:row>1</xdr:row>
      <xdr:rowOff>438150</xdr:rowOff>
    </xdr:to>
    <xdr:sp macro="" textlink="">
      <xdr:nvSpPr>
        <xdr:cNvPr id="26" name="Line 32"/>
        <xdr:cNvSpPr>
          <a:spLocks noChangeShapeType="1"/>
        </xdr:cNvSpPr>
      </xdr:nvSpPr>
      <xdr:spPr bwMode="auto">
        <a:xfrm>
          <a:off x="3381375" y="54292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114300</xdr:colOff>
      <xdr:row>1</xdr:row>
      <xdr:rowOff>352425</xdr:rowOff>
    </xdr:from>
    <xdr:to>
      <xdr:col>7</xdr:col>
      <xdr:colOff>209550</xdr:colOff>
      <xdr:row>1</xdr:row>
      <xdr:rowOff>476250</xdr:rowOff>
    </xdr:to>
    <xdr:sp macro="" textlink="">
      <xdr:nvSpPr>
        <xdr:cNvPr id="27" name="Line 33"/>
        <xdr:cNvSpPr>
          <a:spLocks noChangeShapeType="1"/>
        </xdr:cNvSpPr>
      </xdr:nvSpPr>
      <xdr:spPr bwMode="auto">
        <a:xfrm flipH="1">
          <a:off x="385762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228600</xdr:colOff>
      <xdr:row>1</xdr:row>
      <xdr:rowOff>352425</xdr:rowOff>
    </xdr:from>
    <xdr:to>
      <xdr:col>7</xdr:col>
      <xdr:colOff>323850</xdr:colOff>
      <xdr:row>1</xdr:row>
      <xdr:rowOff>476250</xdr:rowOff>
    </xdr:to>
    <xdr:sp macro="" textlink="">
      <xdr:nvSpPr>
        <xdr:cNvPr id="28" name="Line 34"/>
        <xdr:cNvSpPr>
          <a:spLocks noChangeShapeType="1"/>
        </xdr:cNvSpPr>
      </xdr:nvSpPr>
      <xdr:spPr bwMode="auto">
        <a:xfrm flipH="1">
          <a:off x="397192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342900</xdr:colOff>
      <xdr:row>1</xdr:row>
      <xdr:rowOff>352425</xdr:rowOff>
    </xdr:from>
    <xdr:to>
      <xdr:col>8</xdr:col>
      <xdr:colOff>47625</xdr:colOff>
      <xdr:row>1</xdr:row>
      <xdr:rowOff>466725</xdr:rowOff>
    </xdr:to>
    <xdr:sp macro="" textlink="">
      <xdr:nvSpPr>
        <xdr:cNvPr id="29" name="Line 35"/>
        <xdr:cNvSpPr>
          <a:spLocks noChangeShapeType="1"/>
        </xdr:cNvSpPr>
      </xdr:nvSpPr>
      <xdr:spPr bwMode="auto">
        <a:xfrm flipH="1">
          <a:off x="4086225" y="514350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304800</xdr:colOff>
      <xdr:row>1</xdr:row>
      <xdr:rowOff>438150</xdr:rowOff>
    </xdr:from>
    <xdr:to>
      <xdr:col>6</xdr:col>
      <xdr:colOff>342900</xdr:colOff>
      <xdr:row>1</xdr:row>
      <xdr:rowOff>495300</xdr:rowOff>
    </xdr:to>
    <xdr:sp macro="" textlink="">
      <xdr:nvSpPr>
        <xdr:cNvPr id="30" name="Line 36"/>
        <xdr:cNvSpPr>
          <a:spLocks noChangeShapeType="1"/>
        </xdr:cNvSpPr>
      </xdr:nvSpPr>
      <xdr:spPr bwMode="auto">
        <a:xfrm>
          <a:off x="3657600" y="6000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371475</xdr:colOff>
      <xdr:row>1</xdr:row>
      <xdr:rowOff>361950</xdr:rowOff>
    </xdr:from>
    <xdr:to>
      <xdr:col>7</xdr:col>
      <xdr:colOff>76200</xdr:colOff>
      <xdr:row>1</xdr:row>
      <xdr:rowOff>476250</xdr:rowOff>
    </xdr:to>
    <xdr:sp macro="" textlink="">
      <xdr:nvSpPr>
        <xdr:cNvPr id="31" name="Line 37"/>
        <xdr:cNvSpPr>
          <a:spLocks noChangeShapeType="1"/>
        </xdr:cNvSpPr>
      </xdr:nvSpPr>
      <xdr:spPr bwMode="auto">
        <a:xfrm>
          <a:off x="3724275" y="523875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104775</xdr:colOff>
      <xdr:row>1</xdr:row>
      <xdr:rowOff>352425</xdr:rowOff>
    </xdr:from>
    <xdr:to>
      <xdr:col>7</xdr:col>
      <xdr:colOff>161925</xdr:colOff>
      <xdr:row>1</xdr:row>
      <xdr:rowOff>409575</xdr:rowOff>
    </xdr:to>
    <xdr:sp macro="" textlink="">
      <xdr:nvSpPr>
        <xdr:cNvPr id="32" name="Line 38"/>
        <xdr:cNvSpPr>
          <a:spLocks noChangeShapeType="1"/>
        </xdr:cNvSpPr>
      </xdr:nvSpPr>
      <xdr:spPr bwMode="auto">
        <a:xfrm>
          <a:off x="3848100" y="5143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180975</xdr:colOff>
      <xdr:row>1</xdr:row>
      <xdr:rowOff>333375</xdr:rowOff>
    </xdr:from>
    <xdr:to>
      <xdr:col>8</xdr:col>
      <xdr:colOff>276225</xdr:colOff>
      <xdr:row>1</xdr:row>
      <xdr:rowOff>457200</xdr:rowOff>
    </xdr:to>
    <xdr:sp macro="" textlink="">
      <xdr:nvSpPr>
        <xdr:cNvPr id="33" name="Line 39"/>
        <xdr:cNvSpPr>
          <a:spLocks noChangeShapeType="1"/>
        </xdr:cNvSpPr>
      </xdr:nvSpPr>
      <xdr:spPr bwMode="auto">
        <a:xfrm flipH="1">
          <a:off x="43148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295275</xdr:colOff>
      <xdr:row>1</xdr:row>
      <xdr:rowOff>333375</xdr:rowOff>
    </xdr:from>
    <xdr:to>
      <xdr:col>9</xdr:col>
      <xdr:colOff>0</xdr:colOff>
      <xdr:row>1</xdr:row>
      <xdr:rowOff>457200</xdr:rowOff>
    </xdr:to>
    <xdr:sp macro="" textlink="">
      <xdr:nvSpPr>
        <xdr:cNvPr id="34" name="Line 40"/>
        <xdr:cNvSpPr>
          <a:spLocks noChangeShapeType="1"/>
        </xdr:cNvSpPr>
      </xdr:nvSpPr>
      <xdr:spPr bwMode="auto">
        <a:xfrm flipH="1">
          <a:off x="44291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1</xdr:row>
      <xdr:rowOff>333375</xdr:rowOff>
    </xdr:from>
    <xdr:to>
      <xdr:col>9</xdr:col>
      <xdr:colOff>114300</xdr:colOff>
      <xdr:row>1</xdr:row>
      <xdr:rowOff>457200</xdr:rowOff>
    </xdr:to>
    <xdr:sp macro="" textlink="">
      <xdr:nvSpPr>
        <xdr:cNvPr id="35" name="Line 41"/>
        <xdr:cNvSpPr>
          <a:spLocks noChangeShapeType="1"/>
        </xdr:cNvSpPr>
      </xdr:nvSpPr>
      <xdr:spPr bwMode="auto">
        <a:xfrm flipH="1">
          <a:off x="45434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371475</xdr:colOff>
      <xdr:row>1</xdr:row>
      <xdr:rowOff>428625</xdr:rowOff>
    </xdr:from>
    <xdr:to>
      <xdr:col>8</xdr:col>
      <xdr:colOff>19050</xdr:colOff>
      <xdr:row>1</xdr:row>
      <xdr:rowOff>485775</xdr:rowOff>
    </xdr:to>
    <xdr:sp macro="" textlink="">
      <xdr:nvSpPr>
        <xdr:cNvPr id="36" name="Line 42"/>
        <xdr:cNvSpPr>
          <a:spLocks noChangeShapeType="1"/>
        </xdr:cNvSpPr>
      </xdr:nvSpPr>
      <xdr:spPr bwMode="auto">
        <a:xfrm>
          <a:off x="4114800" y="5905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1</xdr:row>
      <xdr:rowOff>352425</xdr:rowOff>
    </xdr:from>
    <xdr:to>
      <xdr:col>8</xdr:col>
      <xdr:colOff>142875</xdr:colOff>
      <xdr:row>1</xdr:row>
      <xdr:rowOff>476250</xdr:rowOff>
    </xdr:to>
    <xdr:sp macro="" textlink="">
      <xdr:nvSpPr>
        <xdr:cNvPr id="37" name="Line 43"/>
        <xdr:cNvSpPr>
          <a:spLocks noChangeShapeType="1"/>
        </xdr:cNvSpPr>
      </xdr:nvSpPr>
      <xdr:spPr bwMode="auto">
        <a:xfrm>
          <a:off x="418147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171450</xdr:colOff>
      <xdr:row>1</xdr:row>
      <xdr:rowOff>352425</xdr:rowOff>
    </xdr:from>
    <xdr:to>
      <xdr:col>8</xdr:col>
      <xdr:colOff>228600</xdr:colOff>
      <xdr:row>1</xdr:row>
      <xdr:rowOff>409575</xdr:rowOff>
    </xdr:to>
    <xdr:sp macro="" textlink="">
      <xdr:nvSpPr>
        <xdr:cNvPr id="38" name="Line 44"/>
        <xdr:cNvSpPr>
          <a:spLocks noChangeShapeType="1"/>
        </xdr:cNvSpPr>
      </xdr:nvSpPr>
      <xdr:spPr bwMode="auto">
        <a:xfrm>
          <a:off x="4305300" y="5143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257175</xdr:colOff>
      <xdr:row>1</xdr:row>
      <xdr:rowOff>304800</xdr:rowOff>
    </xdr:from>
    <xdr:to>
      <xdr:col>9</xdr:col>
      <xdr:colOff>352425</xdr:colOff>
      <xdr:row>1</xdr:row>
      <xdr:rowOff>438150</xdr:rowOff>
    </xdr:to>
    <xdr:sp macro="" textlink="">
      <xdr:nvSpPr>
        <xdr:cNvPr id="39" name="Line 45"/>
        <xdr:cNvSpPr>
          <a:spLocks noChangeShapeType="1"/>
        </xdr:cNvSpPr>
      </xdr:nvSpPr>
      <xdr:spPr bwMode="auto">
        <a:xfrm flipH="1">
          <a:off x="4781550" y="466725"/>
          <a:ext cx="9525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371475</xdr:colOff>
      <xdr:row>1</xdr:row>
      <xdr:rowOff>304800</xdr:rowOff>
    </xdr:from>
    <xdr:to>
      <xdr:col>10</xdr:col>
      <xdr:colOff>76200</xdr:colOff>
      <xdr:row>1</xdr:row>
      <xdr:rowOff>428625</xdr:rowOff>
    </xdr:to>
    <xdr:sp macro="" textlink="">
      <xdr:nvSpPr>
        <xdr:cNvPr id="40" name="Line 46"/>
        <xdr:cNvSpPr>
          <a:spLocks noChangeShapeType="1"/>
        </xdr:cNvSpPr>
      </xdr:nvSpPr>
      <xdr:spPr bwMode="auto">
        <a:xfrm flipH="1">
          <a:off x="4895850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95250</xdr:colOff>
      <xdr:row>1</xdr:row>
      <xdr:rowOff>304800</xdr:rowOff>
    </xdr:from>
    <xdr:to>
      <xdr:col>10</xdr:col>
      <xdr:colOff>190500</xdr:colOff>
      <xdr:row>1</xdr:row>
      <xdr:rowOff>428625</xdr:rowOff>
    </xdr:to>
    <xdr:sp macro="" textlink="">
      <xdr:nvSpPr>
        <xdr:cNvPr id="41" name="Line 47"/>
        <xdr:cNvSpPr>
          <a:spLocks noChangeShapeType="1"/>
        </xdr:cNvSpPr>
      </xdr:nvSpPr>
      <xdr:spPr bwMode="auto">
        <a:xfrm flipH="1">
          <a:off x="5010150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1</xdr:row>
      <xdr:rowOff>409575</xdr:rowOff>
    </xdr:from>
    <xdr:to>
      <xdr:col>9</xdr:col>
      <xdr:colOff>95250</xdr:colOff>
      <xdr:row>1</xdr:row>
      <xdr:rowOff>466725</xdr:rowOff>
    </xdr:to>
    <xdr:sp macro="" textlink="">
      <xdr:nvSpPr>
        <xdr:cNvPr id="42" name="Line 48"/>
        <xdr:cNvSpPr>
          <a:spLocks noChangeShapeType="1"/>
        </xdr:cNvSpPr>
      </xdr:nvSpPr>
      <xdr:spPr bwMode="auto">
        <a:xfrm>
          <a:off x="4581525" y="57150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123825</xdr:colOff>
      <xdr:row>1</xdr:row>
      <xdr:rowOff>333375</xdr:rowOff>
    </xdr:from>
    <xdr:to>
      <xdr:col>9</xdr:col>
      <xdr:colOff>219075</xdr:colOff>
      <xdr:row>1</xdr:row>
      <xdr:rowOff>457200</xdr:rowOff>
    </xdr:to>
    <xdr:sp macro="" textlink="">
      <xdr:nvSpPr>
        <xdr:cNvPr id="43" name="Line 49"/>
        <xdr:cNvSpPr>
          <a:spLocks noChangeShapeType="1"/>
        </xdr:cNvSpPr>
      </xdr:nvSpPr>
      <xdr:spPr bwMode="auto">
        <a:xfrm>
          <a:off x="4648200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247650</xdr:colOff>
      <xdr:row>1</xdr:row>
      <xdr:rowOff>323850</xdr:rowOff>
    </xdr:from>
    <xdr:to>
      <xdr:col>9</xdr:col>
      <xdr:colOff>304800</xdr:colOff>
      <xdr:row>1</xdr:row>
      <xdr:rowOff>381000</xdr:rowOff>
    </xdr:to>
    <xdr:sp macro="" textlink="">
      <xdr:nvSpPr>
        <xdr:cNvPr id="44" name="Line 50"/>
        <xdr:cNvSpPr>
          <a:spLocks noChangeShapeType="1"/>
        </xdr:cNvSpPr>
      </xdr:nvSpPr>
      <xdr:spPr bwMode="auto">
        <a:xfrm>
          <a:off x="4772025" y="48577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333375</xdr:colOff>
      <xdr:row>1</xdr:row>
      <xdr:rowOff>295275</xdr:rowOff>
    </xdr:from>
    <xdr:to>
      <xdr:col>11</xdr:col>
      <xdr:colOff>38100</xdr:colOff>
      <xdr:row>1</xdr:row>
      <xdr:rowOff>419100</xdr:rowOff>
    </xdr:to>
    <xdr:sp macro="" textlink="">
      <xdr:nvSpPr>
        <xdr:cNvPr id="45" name="Line 51"/>
        <xdr:cNvSpPr>
          <a:spLocks noChangeShapeType="1"/>
        </xdr:cNvSpPr>
      </xdr:nvSpPr>
      <xdr:spPr bwMode="auto">
        <a:xfrm flipH="1">
          <a:off x="52482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1</xdr:row>
      <xdr:rowOff>295275</xdr:rowOff>
    </xdr:from>
    <xdr:to>
      <xdr:col>11</xdr:col>
      <xdr:colOff>152400</xdr:colOff>
      <xdr:row>1</xdr:row>
      <xdr:rowOff>419100</xdr:rowOff>
    </xdr:to>
    <xdr:sp macro="" textlink="">
      <xdr:nvSpPr>
        <xdr:cNvPr id="46" name="Line 52"/>
        <xdr:cNvSpPr>
          <a:spLocks noChangeShapeType="1"/>
        </xdr:cNvSpPr>
      </xdr:nvSpPr>
      <xdr:spPr bwMode="auto">
        <a:xfrm flipH="1">
          <a:off x="53625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171450</xdr:colOff>
      <xdr:row>1</xdr:row>
      <xdr:rowOff>295275</xdr:rowOff>
    </xdr:from>
    <xdr:to>
      <xdr:col>11</xdr:col>
      <xdr:colOff>266700</xdr:colOff>
      <xdr:row>1</xdr:row>
      <xdr:rowOff>419100</xdr:rowOff>
    </xdr:to>
    <xdr:sp macro="" textlink="">
      <xdr:nvSpPr>
        <xdr:cNvPr id="47" name="Line 53"/>
        <xdr:cNvSpPr>
          <a:spLocks noChangeShapeType="1"/>
        </xdr:cNvSpPr>
      </xdr:nvSpPr>
      <xdr:spPr bwMode="auto">
        <a:xfrm flipH="1">
          <a:off x="54768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133350</xdr:colOff>
      <xdr:row>1</xdr:row>
      <xdr:rowOff>390525</xdr:rowOff>
    </xdr:from>
    <xdr:to>
      <xdr:col>10</xdr:col>
      <xdr:colOff>171450</xdr:colOff>
      <xdr:row>1</xdr:row>
      <xdr:rowOff>447675</xdr:rowOff>
    </xdr:to>
    <xdr:sp macro="" textlink="">
      <xdr:nvSpPr>
        <xdr:cNvPr id="48" name="Line 54"/>
        <xdr:cNvSpPr>
          <a:spLocks noChangeShapeType="1"/>
        </xdr:cNvSpPr>
      </xdr:nvSpPr>
      <xdr:spPr bwMode="auto">
        <a:xfrm>
          <a:off x="5048250" y="5524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200025</xdr:colOff>
      <xdr:row>1</xdr:row>
      <xdr:rowOff>304800</xdr:rowOff>
    </xdr:from>
    <xdr:to>
      <xdr:col>10</xdr:col>
      <xdr:colOff>295275</xdr:colOff>
      <xdr:row>1</xdr:row>
      <xdr:rowOff>428625</xdr:rowOff>
    </xdr:to>
    <xdr:sp macro="" textlink="">
      <xdr:nvSpPr>
        <xdr:cNvPr id="49" name="Line 55"/>
        <xdr:cNvSpPr>
          <a:spLocks noChangeShapeType="1"/>
        </xdr:cNvSpPr>
      </xdr:nvSpPr>
      <xdr:spPr bwMode="auto">
        <a:xfrm>
          <a:off x="5114925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323850</xdr:colOff>
      <xdr:row>1</xdr:row>
      <xdr:rowOff>304800</xdr:rowOff>
    </xdr:from>
    <xdr:to>
      <xdr:col>10</xdr:col>
      <xdr:colOff>381000</xdr:colOff>
      <xdr:row>1</xdr:row>
      <xdr:rowOff>361950</xdr:rowOff>
    </xdr:to>
    <xdr:sp macro="" textlink="">
      <xdr:nvSpPr>
        <xdr:cNvPr id="50" name="Line 56"/>
        <xdr:cNvSpPr>
          <a:spLocks noChangeShapeType="1"/>
        </xdr:cNvSpPr>
      </xdr:nvSpPr>
      <xdr:spPr bwMode="auto">
        <a:xfrm>
          <a:off x="5238750" y="46672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19050</xdr:colOff>
      <xdr:row>1</xdr:row>
      <xdr:rowOff>276225</xdr:rowOff>
    </xdr:from>
    <xdr:to>
      <xdr:col>12</xdr:col>
      <xdr:colOff>114300</xdr:colOff>
      <xdr:row>1</xdr:row>
      <xdr:rowOff>400050</xdr:rowOff>
    </xdr:to>
    <xdr:sp macro="" textlink="">
      <xdr:nvSpPr>
        <xdr:cNvPr id="51" name="Line 57"/>
        <xdr:cNvSpPr>
          <a:spLocks noChangeShapeType="1"/>
        </xdr:cNvSpPr>
      </xdr:nvSpPr>
      <xdr:spPr bwMode="auto">
        <a:xfrm flipH="1">
          <a:off x="57150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133350</xdr:colOff>
      <xdr:row>1</xdr:row>
      <xdr:rowOff>276225</xdr:rowOff>
    </xdr:from>
    <xdr:to>
      <xdr:col>12</xdr:col>
      <xdr:colOff>228600</xdr:colOff>
      <xdr:row>1</xdr:row>
      <xdr:rowOff>400050</xdr:rowOff>
    </xdr:to>
    <xdr:sp macro="" textlink="">
      <xdr:nvSpPr>
        <xdr:cNvPr id="52" name="Line 58"/>
        <xdr:cNvSpPr>
          <a:spLocks noChangeShapeType="1"/>
        </xdr:cNvSpPr>
      </xdr:nvSpPr>
      <xdr:spPr bwMode="auto">
        <a:xfrm flipH="1">
          <a:off x="58293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247650</xdr:colOff>
      <xdr:row>1</xdr:row>
      <xdr:rowOff>276225</xdr:rowOff>
    </xdr:from>
    <xdr:to>
      <xdr:col>12</xdr:col>
      <xdr:colOff>342900</xdr:colOff>
      <xdr:row>1</xdr:row>
      <xdr:rowOff>400050</xdr:rowOff>
    </xdr:to>
    <xdr:sp macro="" textlink="">
      <xdr:nvSpPr>
        <xdr:cNvPr id="53" name="Line 59"/>
        <xdr:cNvSpPr>
          <a:spLocks noChangeShapeType="1"/>
        </xdr:cNvSpPr>
      </xdr:nvSpPr>
      <xdr:spPr bwMode="auto">
        <a:xfrm flipH="1">
          <a:off x="59436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209550</xdr:colOff>
      <xdr:row>1</xdr:row>
      <xdr:rowOff>371475</xdr:rowOff>
    </xdr:from>
    <xdr:to>
      <xdr:col>11</xdr:col>
      <xdr:colOff>247650</xdr:colOff>
      <xdr:row>1</xdr:row>
      <xdr:rowOff>428625</xdr:rowOff>
    </xdr:to>
    <xdr:sp macro="" textlink="">
      <xdr:nvSpPr>
        <xdr:cNvPr id="54" name="Line 60"/>
        <xdr:cNvSpPr>
          <a:spLocks noChangeShapeType="1"/>
        </xdr:cNvSpPr>
      </xdr:nvSpPr>
      <xdr:spPr bwMode="auto">
        <a:xfrm>
          <a:off x="5514975" y="53340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1</xdr:row>
      <xdr:rowOff>295275</xdr:rowOff>
    </xdr:from>
    <xdr:to>
      <xdr:col>11</xdr:col>
      <xdr:colOff>371475</xdr:colOff>
      <xdr:row>1</xdr:row>
      <xdr:rowOff>419100</xdr:rowOff>
    </xdr:to>
    <xdr:sp macro="" textlink="">
      <xdr:nvSpPr>
        <xdr:cNvPr id="55" name="Line 61"/>
        <xdr:cNvSpPr>
          <a:spLocks noChangeShapeType="1"/>
        </xdr:cNvSpPr>
      </xdr:nvSpPr>
      <xdr:spPr bwMode="auto">
        <a:xfrm>
          <a:off x="5581650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1</xdr:row>
      <xdr:rowOff>285750</xdr:rowOff>
    </xdr:from>
    <xdr:to>
      <xdr:col>12</xdr:col>
      <xdr:colOff>66675</xdr:colOff>
      <xdr:row>1</xdr:row>
      <xdr:rowOff>342900</xdr:rowOff>
    </xdr:to>
    <xdr:sp macro="" textlink="">
      <xdr:nvSpPr>
        <xdr:cNvPr id="56" name="Line 62"/>
        <xdr:cNvSpPr>
          <a:spLocks noChangeShapeType="1"/>
        </xdr:cNvSpPr>
      </xdr:nvSpPr>
      <xdr:spPr bwMode="auto">
        <a:xfrm>
          <a:off x="5705475" y="44767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1</xdr:row>
      <xdr:rowOff>266700</xdr:rowOff>
    </xdr:from>
    <xdr:to>
      <xdr:col>13</xdr:col>
      <xdr:colOff>180975</xdr:colOff>
      <xdr:row>1</xdr:row>
      <xdr:rowOff>390525</xdr:rowOff>
    </xdr:to>
    <xdr:sp macro="" textlink="">
      <xdr:nvSpPr>
        <xdr:cNvPr id="57" name="Line 63"/>
        <xdr:cNvSpPr>
          <a:spLocks noChangeShapeType="1"/>
        </xdr:cNvSpPr>
      </xdr:nvSpPr>
      <xdr:spPr bwMode="auto">
        <a:xfrm flipH="1">
          <a:off x="6172200" y="4286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200025</xdr:colOff>
      <xdr:row>1</xdr:row>
      <xdr:rowOff>352425</xdr:rowOff>
    </xdr:from>
    <xdr:to>
      <xdr:col>13</xdr:col>
      <xdr:colOff>247650</xdr:colOff>
      <xdr:row>1</xdr:row>
      <xdr:rowOff>409575</xdr:rowOff>
    </xdr:to>
    <xdr:sp macro="" textlink="">
      <xdr:nvSpPr>
        <xdr:cNvPr id="58" name="Line 64"/>
        <xdr:cNvSpPr>
          <a:spLocks noChangeShapeType="1"/>
        </xdr:cNvSpPr>
      </xdr:nvSpPr>
      <xdr:spPr bwMode="auto">
        <a:xfrm flipH="1">
          <a:off x="6286500" y="514350"/>
          <a:ext cx="476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276225</xdr:colOff>
      <xdr:row>1</xdr:row>
      <xdr:rowOff>361950</xdr:rowOff>
    </xdr:from>
    <xdr:to>
      <xdr:col>12</xdr:col>
      <xdr:colOff>314325</xdr:colOff>
      <xdr:row>1</xdr:row>
      <xdr:rowOff>419100</xdr:rowOff>
    </xdr:to>
    <xdr:sp macro="" textlink="">
      <xdr:nvSpPr>
        <xdr:cNvPr id="59" name="Line 65"/>
        <xdr:cNvSpPr>
          <a:spLocks noChangeShapeType="1"/>
        </xdr:cNvSpPr>
      </xdr:nvSpPr>
      <xdr:spPr bwMode="auto">
        <a:xfrm>
          <a:off x="5972175" y="5238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342900</xdr:colOff>
      <xdr:row>1</xdr:row>
      <xdr:rowOff>285750</xdr:rowOff>
    </xdr:from>
    <xdr:to>
      <xdr:col>13</xdr:col>
      <xdr:colOff>47625</xdr:colOff>
      <xdr:row>1</xdr:row>
      <xdr:rowOff>400050</xdr:rowOff>
    </xdr:to>
    <xdr:sp macro="" textlink="">
      <xdr:nvSpPr>
        <xdr:cNvPr id="60" name="Line 66"/>
        <xdr:cNvSpPr>
          <a:spLocks noChangeShapeType="1"/>
        </xdr:cNvSpPr>
      </xdr:nvSpPr>
      <xdr:spPr bwMode="auto">
        <a:xfrm>
          <a:off x="6038850" y="447675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1</xdr:row>
      <xdr:rowOff>276225</xdr:rowOff>
    </xdr:from>
    <xdr:to>
      <xdr:col>13</xdr:col>
      <xdr:colOff>133350</xdr:colOff>
      <xdr:row>1</xdr:row>
      <xdr:rowOff>333375</xdr:rowOff>
    </xdr:to>
    <xdr:sp macro="" textlink="">
      <xdr:nvSpPr>
        <xdr:cNvPr id="61" name="Line 67"/>
        <xdr:cNvSpPr>
          <a:spLocks noChangeShapeType="1"/>
        </xdr:cNvSpPr>
      </xdr:nvSpPr>
      <xdr:spPr bwMode="auto">
        <a:xfrm>
          <a:off x="6162675" y="4381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28575</xdr:colOff>
      <xdr:row>1</xdr:row>
      <xdr:rowOff>247650</xdr:rowOff>
    </xdr:from>
    <xdr:to>
      <xdr:col>14</xdr:col>
      <xdr:colOff>28575</xdr:colOff>
      <xdr:row>1</xdr:row>
      <xdr:rowOff>1504950</xdr:rowOff>
    </xdr:to>
    <xdr:sp macro="" textlink="">
      <xdr:nvSpPr>
        <xdr:cNvPr id="62" name="Line 68"/>
        <xdr:cNvSpPr>
          <a:spLocks noChangeShapeType="1"/>
        </xdr:cNvSpPr>
      </xdr:nvSpPr>
      <xdr:spPr bwMode="auto">
        <a:xfrm>
          <a:off x="6515100" y="409575"/>
          <a:ext cx="0" cy="1257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219075</xdr:colOff>
      <xdr:row>1</xdr:row>
      <xdr:rowOff>704850</xdr:rowOff>
    </xdr:from>
    <xdr:to>
      <xdr:col>16</xdr:col>
      <xdr:colOff>209550</xdr:colOff>
      <xdr:row>1</xdr:row>
      <xdr:rowOff>1057275</xdr:rowOff>
    </xdr:to>
    <xdr:sp macro="" textlink="">
      <xdr:nvSpPr>
        <xdr:cNvPr id="63" name="Text Box 69"/>
        <xdr:cNvSpPr txBox="1">
          <a:spLocks noChangeArrowheads="1"/>
        </xdr:cNvSpPr>
      </xdr:nvSpPr>
      <xdr:spPr bwMode="auto">
        <a:xfrm>
          <a:off x="6705600" y="866775"/>
          <a:ext cx="790575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 конец</a:t>
          </a:r>
          <a:endParaRPr lang="ru-RU"/>
        </a:p>
      </xdr:txBody>
    </xdr:sp>
    <xdr:clientData/>
  </xdr:twoCellAnchor>
  <xdr:twoCellAnchor>
    <xdr:from>
      <xdr:col>19</xdr:col>
      <xdr:colOff>57150</xdr:colOff>
      <xdr:row>1</xdr:row>
      <xdr:rowOff>1543050</xdr:rowOff>
    </xdr:from>
    <xdr:to>
      <xdr:col>21</xdr:col>
      <xdr:colOff>133350</xdr:colOff>
      <xdr:row>1</xdr:row>
      <xdr:rowOff>1704975</xdr:rowOff>
    </xdr:to>
    <xdr:sp macro="" textlink="">
      <xdr:nvSpPr>
        <xdr:cNvPr id="64" name="AutoShape 71"/>
        <xdr:cNvSpPr>
          <a:spLocks noChangeArrowheads="1"/>
        </xdr:cNvSpPr>
      </xdr:nvSpPr>
      <xdr:spPr bwMode="auto">
        <a:xfrm>
          <a:off x="8543925" y="1704975"/>
          <a:ext cx="876300" cy="161925"/>
        </a:xfrm>
        <a:custGeom>
          <a:avLst/>
          <a:gdLst>
            <a:gd name="T0" fmla="*/ 2147483646 w 21600"/>
            <a:gd name="T1" fmla="*/ 4549950 h 21600"/>
            <a:gd name="T2" fmla="*/ 2147483646 w 21600"/>
            <a:gd name="T3" fmla="*/ 9099848 h 21600"/>
            <a:gd name="T4" fmla="*/ 2147483646 w 21600"/>
            <a:gd name="T5" fmla="*/ 4549950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2381 w 21600"/>
            <a:gd name="T13" fmla="*/ 2381 h 21600"/>
            <a:gd name="T14" fmla="*/ 19219 w 21600"/>
            <a:gd name="T15" fmla="*/ 19219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1161" y="21600"/>
              </a:lnTo>
              <a:lnTo>
                <a:pt x="20439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352425</xdr:colOff>
      <xdr:row>1</xdr:row>
      <xdr:rowOff>1276350</xdr:rowOff>
    </xdr:from>
    <xdr:to>
      <xdr:col>20</xdr:col>
      <xdr:colOff>228600</xdr:colOff>
      <xdr:row>1</xdr:row>
      <xdr:rowOff>1533525</xdr:rowOff>
    </xdr:to>
    <xdr:sp macro="" textlink="">
      <xdr:nvSpPr>
        <xdr:cNvPr id="65" name="Oval 72"/>
        <xdr:cNvSpPr>
          <a:spLocks noChangeArrowheads="1"/>
        </xdr:cNvSpPr>
      </xdr:nvSpPr>
      <xdr:spPr bwMode="auto">
        <a:xfrm>
          <a:off x="8839200" y="1438275"/>
          <a:ext cx="27622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18</xdr:col>
      <xdr:colOff>95250</xdr:colOff>
      <xdr:row>1</xdr:row>
      <xdr:rowOff>219075</xdr:rowOff>
    </xdr:from>
    <xdr:to>
      <xdr:col>18</xdr:col>
      <xdr:colOff>95250</xdr:colOff>
      <xdr:row>1</xdr:row>
      <xdr:rowOff>1704975</xdr:rowOff>
    </xdr:to>
    <xdr:sp macro="" textlink="">
      <xdr:nvSpPr>
        <xdr:cNvPr id="66" name="Line 74"/>
        <xdr:cNvSpPr>
          <a:spLocks noChangeShapeType="1"/>
        </xdr:cNvSpPr>
      </xdr:nvSpPr>
      <xdr:spPr bwMode="auto">
        <a:xfrm>
          <a:off x="8181975" y="381000"/>
          <a:ext cx="0" cy="1485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95250</xdr:colOff>
      <xdr:row>1</xdr:row>
      <xdr:rowOff>1704975</xdr:rowOff>
    </xdr:from>
    <xdr:to>
      <xdr:col>19</xdr:col>
      <xdr:colOff>95250</xdr:colOff>
      <xdr:row>1</xdr:row>
      <xdr:rowOff>1704975</xdr:rowOff>
    </xdr:to>
    <xdr:sp macro="" textlink="">
      <xdr:nvSpPr>
        <xdr:cNvPr id="67" name="Line 75"/>
        <xdr:cNvSpPr>
          <a:spLocks noChangeShapeType="1"/>
        </xdr:cNvSpPr>
      </xdr:nvSpPr>
      <xdr:spPr bwMode="auto">
        <a:xfrm flipH="1">
          <a:off x="8181975" y="186690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85725</xdr:colOff>
      <xdr:row>1</xdr:row>
      <xdr:rowOff>542925</xdr:rowOff>
    </xdr:from>
    <xdr:to>
      <xdr:col>18</xdr:col>
      <xdr:colOff>171450</xdr:colOff>
      <xdr:row>1</xdr:row>
      <xdr:rowOff>600075</xdr:rowOff>
    </xdr:to>
    <xdr:sp macro="" textlink="">
      <xdr:nvSpPr>
        <xdr:cNvPr id="68" name="Line 77"/>
        <xdr:cNvSpPr>
          <a:spLocks noChangeShapeType="1"/>
        </xdr:cNvSpPr>
      </xdr:nvSpPr>
      <xdr:spPr bwMode="auto">
        <a:xfrm flipH="1">
          <a:off x="8172450" y="704850"/>
          <a:ext cx="857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180975</xdr:colOff>
      <xdr:row>1</xdr:row>
      <xdr:rowOff>447675</xdr:rowOff>
    </xdr:from>
    <xdr:to>
      <xdr:col>18</xdr:col>
      <xdr:colOff>352425</xdr:colOff>
      <xdr:row>1</xdr:row>
      <xdr:rowOff>542925</xdr:rowOff>
    </xdr:to>
    <xdr:sp macro="" textlink="">
      <xdr:nvSpPr>
        <xdr:cNvPr id="69" name="Line 78"/>
        <xdr:cNvSpPr>
          <a:spLocks noChangeShapeType="1"/>
        </xdr:cNvSpPr>
      </xdr:nvSpPr>
      <xdr:spPr bwMode="auto">
        <a:xfrm flipH="1">
          <a:off x="8267700" y="609600"/>
          <a:ext cx="171450" cy="95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304800</xdr:colOff>
      <xdr:row>1</xdr:row>
      <xdr:rowOff>590550</xdr:rowOff>
    </xdr:from>
    <xdr:to>
      <xdr:col>18</xdr:col>
      <xdr:colOff>104775</xdr:colOff>
      <xdr:row>1</xdr:row>
      <xdr:rowOff>704850</xdr:rowOff>
    </xdr:to>
    <xdr:sp macro="" textlink="">
      <xdr:nvSpPr>
        <xdr:cNvPr id="70" name="Line 80"/>
        <xdr:cNvSpPr>
          <a:spLocks noChangeShapeType="1"/>
        </xdr:cNvSpPr>
      </xdr:nvSpPr>
      <xdr:spPr bwMode="auto">
        <a:xfrm flipV="1">
          <a:off x="7991475" y="752475"/>
          <a:ext cx="200025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342900</xdr:colOff>
      <xdr:row>1</xdr:row>
      <xdr:rowOff>123825</xdr:rowOff>
    </xdr:from>
    <xdr:to>
      <xdr:col>17</xdr:col>
      <xdr:colOff>285750</xdr:colOff>
      <xdr:row>1</xdr:row>
      <xdr:rowOff>323850</xdr:rowOff>
    </xdr:to>
    <xdr:sp macro="" textlink="">
      <xdr:nvSpPr>
        <xdr:cNvPr id="71" name="Text Box 81"/>
        <xdr:cNvSpPr txBox="1">
          <a:spLocks noChangeArrowheads="1"/>
        </xdr:cNvSpPr>
      </xdr:nvSpPr>
      <xdr:spPr bwMode="auto">
        <a:xfrm>
          <a:off x="7229475" y="285750"/>
          <a:ext cx="742950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Угол откоса</a:t>
          </a:r>
          <a:endParaRPr lang="ru-RU"/>
        </a:p>
      </xdr:txBody>
    </xdr:sp>
    <xdr:clientData/>
  </xdr:twoCellAnchor>
  <xdr:twoCellAnchor>
    <xdr:from>
      <xdr:col>17</xdr:col>
      <xdr:colOff>304800</xdr:colOff>
      <xdr:row>1</xdr:row>
      <xdr:rowOff>200025</xdr:rowOff>
    </xdr:from>
    <xdr:to>
      <xdr:col>18</xdr:col>
      <xdr:colOff>133350</xdr:colOff>
      <xdr:row>1</xdr:row>
      <xdr:rowOff>552450</xdr:rowOff>
    </xdr:to>
    <xdr:sp macro="" textlink="">
      <xdr:nvSpPr>
        <xdr:cNvPr id="72" name="Line 82"/>
        <xdr:cNvSpPr>
          <a:spLocks noChangeShapeType="1"/>
        </xdr:cNvSpPr>
      </xdr:nvSpPr>
      <xdr:spPr bwMode="auto">
        <a:xfrm>
          <a:off x="7991475" y="361950"/>
          <a:ext cx="22860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</xdr:row>
      <xdr:rowOff>1724025</xdr:rowOff>
    </xdr:from>
    <xdr:to>
      <xdr:col>20</xdr:col>
      <xdr:colOff>228600</xdr:colOff>
      <xdr:row>1</xdr:row>
      <xdr:rowOff>1952625</xdr:rowOff>
    </xdr:to>
    <xdr:sp macro="" textlink="">
      <xdr:nvSpPr>
        <xdr:cNvPr id="73" name="Line 83"/>
        <xdr:cNvSpPr>
          <a:spLocks noChangeShapeType="1"/>
        </xdr:cNvSpPr>
      </xdr:nvSpPr>
      <xdr:spPr bwMode="auto">
        <a:xfrm>
          <a:off x="9115425" y="188595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142875</xdr:colOff>
      <xdr:row>1</xdr:row>
      <xdr:rowOff>1695450</xdr:rowOff>
    </xdr:from>
    <xdr:to>
      <xdr:col>21</xdr:col>
      <xdr:colOff>142875</xdr:colOff>
      <xdr:row>1</xdr:row>
      <xdr:rowOff>1933575</xdr:rowOff>
    </xdr:to>
    <xdr:sp macro="" textlink="">
      <xdr:nvSpPr>
        <xdr:cNvPr id="74" name="Line 84"/>
        <xdr:cNvSpPr>
          <a:spLocks noChangeShapeType="1"/>
        </xdr:cNvSpPr>
      </xdr:nvSpPr>
      <xdr:spPr bwMode="auto">
        <a:xfrm>
          <a:off x="9429750" y="1857375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</xdr:row>
      <xdr:rowOff>1943100</xdr:rowOff>
    </xdr:from>
    <xdr:to>
      <xdr:col>21</xdr:col>
      <xdr:colOff>142875</xdr:colOff>
      <xdr:row>1</xdr:row>
      <xdr:rowOff>1943100</xdr:rowOff>
    </xdr:to>
    <xdr:sp macro="" textlink="">
      <xdr:nvSpPr>
        <xdr:cNvPr id="75" name="Line 85"/>
        <xdr:cNvSpPr>
          <a:spLocks noChangeShapeType="1"/>
        </xdr:cNvSpPr>
      </xdr:nvSpPr>
      <xdr:spPr bwMode="auto">
        <a:xfrm>
          <a:off x="9115425" y="2105025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323850</xdr:colOff>
      <xdr:row>1</xdr:row>
      <xdr:rowOff>2085975</xdr:rowOff>
    </xdr:from>
    <xdr:to>
      <xdr:col>24</xdr:col>
      <xdr:colOff>9525</xdr:colOff>
      <xdr:row>1</xdr:row>
      <xdr:rowOff>2295525</xdr:rowOff>
    </xdr:to>
    <xdr:sp macro="" textlink="">
      <xdr:nvSpPr>
        <xdr:cNvPr id="76" name="Text Box 86"/>
        <xdr:cNvSpPr txBox="1">
          <a:spLocks noChangeArrowheads="1"/>
        </xdr:cNvSpPr>
      </xdr:nvSpPr>
      <xdr:spPr bwMode="auto">
        <a:xfrm>
          <a:off x="9610725" y="2247900"/>
          <a:ext cx="10096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b рабочей зоны</a:t>
          </a:r>
          <a:endParaRPr lang="ru-RU"/>
        </a:p>
      </xdr:txBody>
    </xdr:sp>
    <xdr:clientData/>
  </xdr:twoCellAnchor>
  <xdr:twoCellAnchor>
    <xdr:from>
      <xdr:col>20</xdr:col>
      <xdr:colOff>381000</xdr:colOff>
      <xdr:row>1</xdr:row>
      <xdr:rowOff>1943100</xdr:rowOff>
    </xdr:from>
    <xdr:to>
      <xdr:col>21</xdr:col>
      <xdr:colOff>304800</xdr:colOff>
      <xdr:row>1</xdr:row>
      <xdr:rowOff>2190750</xdr:rowOff>
    </xdr:to>
    <xdr:sp macro="" textlink="">
      <xdr:nvSpPr>
        <xdr:cNvPr id="77" name="Line 87"/>
        <xdr:cNvSpPr>
          <a:spLocks noChangeShapeType="1"/>
        </xdr:cNvSpPr>
      </xdr:nvSpPr>
      <xdr:spPr bwMode="auto">
        <a:xfrm>
          <a:off x="9267825" y="2105025"/>
          <a:ext cx="32385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1533525</xdr:rowOff>
    </xdr:from>
    <xdr:to>
      <xdr:col>22</xdr:col>
      <xdr:colOff>200025</xdr:colOff>
      <xdr:row>1</xdr:row>
      <xdr:rowOff>1533525</xdr:rowOff>
    </xdr:to>
    <xdr:sp macro="" textlink="">
      <xdr:nvSpPr>
        <xdr:cNvPr id="78" name="Line 88"/>
        <xdr:cNvSpPr>
          <a:spLocks noChangeShapeType="1"/>
        </xdr:cNvSpPr>
      </xdr:nvSpPr>
      <xdr:spPr bwMode="auto">
        <a:xfrm>
          <a:off x="9486900" y="16954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1685925</xdr:rowOff>
    </xdr:from>
    <xdr:to>
      <xdr:col>22</xdr:col>
      <xdr:colOff>200025</xdr:colOff>
      <xdr:row>1</xdr:row>
      <xdr:rowOff>1685925</xdr:rowOff>
    </xdr:to>
    <xdr:sp macro="" textlink="">
      <xdr:nvSpPr>
        <xdr:cNvPr id="79" name="Line 89"/>
        <xdr:cNvSpPr>
          <a:spLocks noChangeShapeType="1"/>
        </xdr:cNvSpPr>
      </xdr:nvSpPr>
      <xdr:spPr bwMode="auto">
        <a:xfrm>
          <a:off x="9486900" y="18478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1685925</xdr:rowOff>
    </xdr:from>
    <xdr:to>
      <xdr:col>22</xdr:col>
      <xdr:colOff>180975</xdr:colOff>
      <xdr:row>1</xdr:row>
      <xdr:rowOff>1914525</xdr:rowOff>
    </xdr:to>
    <xdr:sp macro="" textlink="">
      <xdr:nvSpPr>
        <xdr:cNvPr id="80" name="Line 90"/>
        <xdr:cNvSpPr>
          <a:spLocks noChangeShapeType="1"/>
        </xdr:cNvSpPr>
      </xdr:nvSpPr>
      <xdr:spPr bwMode="auto">
        <a:xfrm flipV="1">
          <a:off x="9867900" y="184785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1352550</xdr:rowOff>
    </xdr:from>
    <xdr:to>
      <xdr:col>22</xdr:col>
      <xdr:colOff>180975</xdr:colOff>
      <xdr:row>1</xdr:row>
      <xdr:rowOff>1533525</xdr:rowOff>
    </xdr:to>
    <xdr:sp macro="" textlink="">
      <xdr:nvSpPr>
        <xdr:cNvPr id="81" name="Line 91"/>
        <xdr:cNvSpPr>
          <a:spLocks noChangeShapeType="1"/>
        </xdr:cNvSpPr>
      </xdr:nvSpPr>
      <xdr:spPr bwMode="auto">
        <a:xfrm>
          <a:off x="9867900" y="1514475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1533525</xdr:rowOff>
    </xdr:from>
    <xdr:to>
      <xdr:col>22</xdr:col>
      <xdr:colOff>180975</xdr:colOff>
      <xdr:row>1</xdr:row>
      <xdr:rowOff>1685925</xdr:rowOff>
    </xdr:to>
    <xdr:sp macro="" textlink="">
      <xdr:nvSpPr>
        <xdr:cNvPr id="82" name="Line 92"/>
        <xdr:cNvSpPr>
          <a:spLocks noChangeShapeType="1"/>
        </xdr:cNvSpPr>
      </xdr:nvSpPr>
      <xdr:spPr bwMode="auto">
        <a:xfrm flipV="1">
          <a:off x="9867900" y="1695450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</xdr:row>
      <xdr:rowOff>1743075</xdr:rowOff>
    </xdr:from>
    <xdr:to>
      <xdr:col>25</xdr:col>
      <xdr:colOff>314325</xdr:colOff>
      <xdr:row>1</xdr:row>
      <xdr:rowOff>1952625</xdr:rowOff>
    </xdr:to>
    <xdr:sp macro="" textlink="">
      <xdr:nvSpPr>
        <xdr:cNvPr id="83" name="Text Box 93"/>
        <xdr:cNvSpPr txBox="1">
          <a:spLocks noChangeArrowheads="1"/>
        </xdr:cNvSpPr>
      </xdr:nvSpPr>
      <xdr:spPr bwMode="auto">
        <a:xfrm>
          <a:off x="10086975" y="1905000"/>
          <a:ext cx="1543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основания труб</a:t>
          </a:r>
          <a:endParaRPr lang="ru-RU"/>
        </a:p>
      </xdr:txBody>
    </xdr:sp>
    <xdr:clientData/>
  </xdr:twoCellAnchor>
  <xdr:twoCellAnchor>
    <xdr:from>
      <xdr:col>22</xdr:col>
      <xdr:colOff>180975</xdr:colOff>
      <xdr:row>1</xdr:row>
      <xdr:rowOff>1590675</xdr:rowOff>
    </xdr:from>
    <xdr:to>
      <xdr:col>23</xdr:col>
      <xdr:colOff>0</xdr:colOff>
      <xdr:row>1</xdr:row>
      <xdr:rowOff>1847850</xdr:rowOff>
    </xdr:to>
    <xdr:sp macro="" textlink="">
      <xdr:nvSpPr>
        <xdr:cNvPr id="84" name="Line 94"/>
        <xdr:cNvSpPr>
          <a:spLocks noChangeShapeType="1"/>
        </xdr:cNvSpPr>
      </xdr:nvSpPr>
      <xdr:spPr bwMode="auto">
        <a:xfrm>
          <a:off x="9867900" y="1752600"/>
          <a:ext cx="219075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1076325</xdr:rowOff>
    </xdr:from>
    <xdr:to>
      <xdr:col>22</xdr:col>
      <xdr:colOff>200025</xdr:colOff>
      <xdr:row>1</xdr:row>
      <xdr:rowOff>1076325</xdr:rowOff>
    </xdr:to>
    <xdr:sp macro="" textlink="">
      <xdr:nvSpPr>
        <xdr:cNvPr id="85" name="Line 95"/>
        <xdr:cNvSpPr>
          <a:spLocks noChangeShapeType="1"/>
        </xdr:cNvSpPr>
      </xdr:nvSpPr>
      <xdr:spPr bwMode="auto">
        <a:xfrm>
          <a:off x="9486900" y="12382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1304925</xdr:rowOff>
    </xdr:from>
    <xdr:to>
      <xdr:col>22</xdr:col>
      <xdr:colOff>200025</xdr:colOff>
      <xdr:row>1</xdr:row>
      <xdr:rowOff>1304925</xdr:rowOff>
    </xdr:to>
    <xdr:sp macro="" textlink="">
      <xdr:nvSpPr>
        <xdr:cNvPr id="86" name="Line 96"/>
        <xdr:cNvSpPr>
          <a:spLocks noChangeShapeType="1"/>
        </xdr:cNvSpPr>
      </xdr:nvSpPr>
      <xdr:spPr bwMode="auto">
        <a:xfrm>
          <a:off x="9486900" y="14668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1314450</xdr:rowOff>
    </xdr:from>
    <xdr:to>
      <xdr:col>22</xdr:col>
      <xdr:colOff>180975</xdr:colOff>
      <xdr:row>1</xdr:row>
      <xdr:rowOff>1543050</xdr:rowOff>
    </xdr:to>
    <xdr:sp macro="" textlink="">
      <xdr:nvSpPr>
        <xdr:cNvPr id="87" name="Line 97"/>
        <xdr:cNvSpPr>
          <a:spLocks noChangeShapeType="1"/>
        </xdr:cNvSpPr>
      </xdr:nvSpPr>
      <xdr:spPr bwMode="auto">
        <a:xfrm flipV="1">
          <a:off x="9867900" y="1476375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895350</xdr:rowOff>
    </xdr:from>
    <xdr:to>
      <xdr:col>22</xdr:col>
      <xdr:colOff>180975</xdr:colOff>
      <xdr:row>1</xdr:row>
      <xdr:rowOff>1076325</xdr:rowOff>
    </xdr:to>
    <xdr:sp macro="" textlink="">
      <xdr:nvSpPr>
        <xdr:cNvPr id="88" name="Line 98"/>
        <xdr:cNvSpPr>
          <a:spLocks noChangeShapeType="1"/>
        </xdr:cNvSpPr>
      </xdr:nvSpPr>
      <xdr:spPr bwMode="auto">
        <a:xfrm>
          <a:off x="9867900" y="1057275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1066800</xdr:rowOff>
    </xdr:from>
    <xdr:to>
      <xdr:col>22</xdr:col>
      <xdr:colOff>180975</xdr:colOff>
      <xdr:row>1</xdr:row>
      <xdr:rowOff>1333500</xdr:rowOff>
    </xdr:to>
    <xdr:sp macro="" textlink="">
      <xdr:nvSpPr>
        <xdr:cNvPr id="89" name="Line 99"/>
        <xdr:cNvSpPr>
          <a:spLocks noChangeShapeType="1"/>
        </xdr:cNvSpPr>
      </xdr:nvSpPr>
      <xdr:spPr bwMode="auto">
        <a:xfrm>
          <a:off x="9867900" y="1228725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57150</xdr:colOff>
      <xdr:row>1</xdr:row>
      <xdr:rowOff>923925</xdr:rowOff>
    </xdr:from>
    <xdr:to>
      <xdr:col>25</xdr:col>
      <xdr:colOff>371475</xdr:colOff>
      <xdr:row>1</xdr:row>
      <xdr:rowOff>1133475</xdr:rowOff>
    </xdr:to>
    <xdr:sp macro="" textlink="">
      <xdr:nvSpPr>
        <xdr:cNvPr id="90" name="Text Box 100"/>
        <xdr:cNvSpPr txBox="1">
          <a:spLocks noChangeArrowheads="1"/>
        </xdr:cNvSpPr>
      </xdr:nvSpPr>
      <xdr:spPr bwMode="auto">
        <a:xfrm>
          <a:off x="10144125" y="1085850"/>
          <a:ext cx="1543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засыпки труб</a:t>
          </a:r>
          <a:endParaRPr lang="ru-RU"/>
        </a:p>
      </xdr:txBody>
    </xdr:sp>
    <xdr:clientData/>
  </xdr:twoCellAnchor>
  <xdr:twoCellAnchor>
    <xdr:from>
      <xdr:col>22</xdr:col>
      <xdr:colOff>171450</xdr:colOff>
      <xdr:row>1</xdr:row>
      <xdr:rowOff>1028700</xdr:rowOff>
    </xdr:from>
    <xdr:to>
      <xdr:col>23</xdr:col>
      <xdr:colOff>57150</xdr:colOff>
      <xdr:row>1</xdr:row>
      <xdr:rowOff>1209675</xdr:rowOff>
    </xdr:to>
    <xdr:sp macro="" textlink="">
      <xdr:nvSpPr>
        <xdr:cNvPr id="91" name="Line 101"/>
        <xdr:cNvSpPr>
          <a:spLocks noChangeShapeType="1"/>
        </xdr:cNvSpPr>
      </xdr:nvSpPr>
      <xdr:spPr bwMode="auto">
        <a:xfrm flipV="1">
          <a:off x="9858375" y="1190625"/>
          <a:ext cx="28575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</xdr:row>
      <xdr:rowOff>742950</xdr:rowOff>
    </xdr:from>
    <xdr:to>
      <xdr:col>3</xdr:col>
      <xdr:colOff>123825</xdr:colOff>
      <xdr:row>1</xdr:row>
      <xdr:rowOff>771525</xdr:rowOff>
    </xdr:to>
    <xdr:sp macro="" textlink="">
      <xdr:nvSpPr>
        <xdr:cNvPr id="92" name="Line 102"/>
        <xdr:cNvSpPr>
          <a:spLocks noChangeShapeType="1"/>
        </xdr:cNvSpPr>
      </xdr:nvSpPr>
      <xdr:spPr bwMode="auto">
        <a:xfrm flipV="1">
          <a:off x="2200275" y="904875"/>
          <a:ext cx="114300" cy="28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38100</xdr:colOff>
      <xdr:row>1</xdr:row>
      <xdr:rowOff>885825</xdr:rowOff>
    </xdr:from>
    <xdr:to>
      <xdr:col>14</xdr:col>
      <xdr:colOff>219075</xdr:colOff>
      <xdr:row>1</xdr:row>
      <xdr:rowOff>885825</xdr:rowOff>
    </xdr:to>
    <xdr:sp macro="" textlink="">
      <xdr:nvSpPr>
        <xdr:cNvPr id="93" name="Line 103"/>
        <xdr:cNvSpPr>
          <a:spLocks noChangeShapeType="1"/>
        </xdr:cNvSpPr>
      </xdr:nvSpPr>
      <xdr:spPr bwMode="auto">
        <a:xfrm flipH="1">
          <a:off x="6524625" y="1047750"/>
          <a:ext cx="180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333375</xdr:colOff>
      <xdr:row>1</xdr:row>
      <xdr:rowOff>942975</xdr:rowOff>
    </xdr:from>
    <xdr:to>
      <xdr:col>417</xdr:col>
      <xdr:colOff>0</xdr:colOff>
      <xdr:row>1</xdr:row>
      <xdr:rowOff>1114425</xdr:rowOff>
    </xdr:to>
    <xdr:sp macro="" textlink="">
      <xdr:nvSpPr>
        <xdr:cNvPr id="17" name="AutoShape 19"/>
        <xdr:cNvSpPr>
          <a:spLocks/>
        </xdr:cNvSpPr>
      </xdr:nvSpPr>
      <xdr:spPr bwMode="auto">
        <a:xfrm>
          <a:off x="2324100" y="1104900"/>
          <a:ext cx="838200" cy="171450"/>
        </a:xfrm>
        <a:prstGeom prst="borderCallout2">
          <a:avLst>
            <a:gd name="adj1" fmla="val 66667"/>
            <a:gd name="adj2" fmla="val 109093"/>
            <a:gd name="adj3" fmla="val 66667"/>
            <a:gd name="adj4" fmla="val 175000"/>
            <a:gd name="adj5" fmla="val -116667"/>
            <a:gd name="adj6" fmla="val 22840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</a:t>
          </a:r>
          <a:endParaRPr lang="ru-RU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5"/>
  <sheetViews>
    <sheetView showGridLines="0" topLeftCell="A52" zoomScaleNormal="100" zoomScaleSheetLayoutView="75" workbookViewId="0">
      <selection activeCell="D20" sqref="D20"/>
    </sheetView>
  </sheetViews>
  <sheetFormatPr defaultColWidth="9.140625" defaultRowHeight="12.75" x14ac:dyDescent="0.2"/>
  <cols>
    <col min="1" max="1" width="6.42578125" style="3" customWidth="1"/>
    <col min="2" max="2" width="62.85546875" style="4" customWidth="1"/>
    <col min="3" max="3" width="10.5703125" style="5" customWidth="1"/>
    <col min="4" max="4" width="11.85546875" style="18" customWidth="1"/>
    <col min="5" max="5" width="47" style="6" customWidth="1"/>
    <col min="6" max="16384" width="9.140625" style="2"/>
  </cols>
  <sheetData>
    <row r="1" spans="1:5" x14ac:dyDescent="0.2">
      <c r="A1" s="2"/>
      <c r="B1" s="2"/>
      <c r="C1" s="2"/>
      <c r="D1" s="16"/>
      <c r="E1" s="2" t="s">
        <v>0</v>
      </c>
    </row>
    <row r="2" spans="1:5" x14ac:dyDescent="0.2">
      <c r="A2" s="2"/>
      <c r="B2" s="2"/>
      <c r="C2" s="2"/>
      <c r="D2" s="16"/>
      <c r="E2" s="2" t="s">
        <v>15</v>
      </c>
    </row>
    <row r="3" spans="1:5" x14ac:dyDescent="0.2">
      <c r="A3" s="2"/>
      <c r="B3" s="2"/>
      <c r="C3" s="2"/>
      <c r="D3" s="16"/>
      <c r="E3" s="2" t="s">
        <v>1</v>
      </c>
    </row>
    <row r="4" spans="1:5" x14ac:dyDescent="0.2">
      <c r="A4" s="2"/>
      <c r="B4" s="2"/>
      <c r="C4" s="2"/>
      <c r="D4" s="16"/>
      <c r="E4" s="2"/>
    </row>
    <row r="5" spans="1:5" x14ac:dyDescent="0.2">
      <c r="A5" s="2"/>
      <c r="B5" s="2"/>
      <c r="C5" s="2"/>
      <c r="D5" s="16"/>
      <c r="E5" s="2" t="s">
        <v>11</v>
      </c>
    </row>
    <row r="6" spans="1:5" x14ac:dyDescent="0.2">
      <c r="A6" s="2"/>
      <c r="B6" s="2"/>
      <c r="C6" s="2"/>
      <c r="D6" s="16"/>
      <c r="E6" s="2"/>
    </row>
    <row r="7" spans="1:5" x14ac:dyDescent="0.2">
      <c r="A7" s="2"/>
      <c r="B7" s="2"/>
      <c r="C7" s="2"/>
      <c r="D7" s="16"/>
      <c r="E7" s="2" t="s">
        <v>100</v>
      </c>
    </row>
    <row r="8" spans="1:5" x14ac:dyDescent="0.2">
      <c r="A8" s="2"/>
      <c r="B8" s="2"/>
      <c r="C8" s="2"/>
      <c r="D8" s="16"/>
      <c r="E8" s="10"/>
    </row>
    <row r="9" spans="1:5" x14ac:dyDescent="0.2">
      <c r="A9" s="186" t="s">
        <v>12</v>
      </c>
      <c r="B9" s="186"/>
      <c r="C9" s="186"/>
      <c r="D9" s="186"/>
      <c r="E9" s="186"/>
    </row>
    <row r="10" spans="1:5" x14ac:dyDescent="0.2">
      <c r="A10" s="11"/>
      <c r="B10" s="11"/>
      <c r="C10" s="11"/>
      <c r="D10" s="17"/>
      <c r="E10" s="12"/>
    </row>
    <row r="11" spans="1:5" ht="20.25" customHeight="1" x14ac:dyDescent="0.2">
      <c r="A11" s="13" t="s">
        <v>2</v>
      </c>
      <c r="B11" s="14"/>
      <c r="C11" s="187"/>
      <c r="D11" s="187"/>
      <c r="E11" s="187"/>
    </row>
    <row r="12" spans="1:5" ht="26.25" customHeight="1" x14ac:dyDescent="0.2">
      <c r="A12" s="15" t="s">
        <v>3</v>
      </c>
      <c r="B12" s="14"/>
      <c r="C12" s="188" t="s">
        <v>24</v>
      </c>
      <c r="D12" s="188"/>
      <c r="E12" s="188"/>
    </row>
    <row r="13" spans="1:5" ht="26.25" customHeight="1" x14ac:dyDescent="0.2">
      <c r="A13" s="15" t="s">
        <v>4</v>
      </c>
      <c r="B13" s="14"/>
      <c r="C13" s="189" t="s">
        <v>25</v>
      </c>
      <c r="D13" s="189"/>
      <c r="E13" s="189"/>
    </row>
    <row r="14" spans="1:5" x14ac:dyDescent="0.2">
      <c r="A14" s="15" t="s">
        <v>5</v>
      </c>
      <c r="B14" s="14"/>
      <c r="C14" s="190" t="s">
        <v>26</v>
      </c>
      <c r="D14" s="190"/>
      <c r="E14" s="190"/>
    </row>
    <row r="15" spans="1:5" x14ac:dyDescent="0.2">
      <c r="A15" s="15" t="s">
        <v>8</v>
      </c>
      <c r="B15" s="14"/>
      <c r="C15" s="193"/>
      <c r="D15" s="193"/>
      <c r="E15" s="193"/>
    </row>
    <row r="16" spans="1:5" ht="30" customHeight="1" x14ac:dyDescent="0.2">
      <c r="A16" s="189" t="s">
        <v>107</v>
      </c>
      <c r="B16" s="189"/>
      <c r="C16" s="189"/>
      <c r="D16" s="189"/>
      <c r="E16" s="189"/>
    </row>
    <row r="17" spans="1:5" ht="28.5" x14ac:dyDescent="0.2">
      <c r="A17" s="20" t="s">
        <v>16</v>
      </c>
      <c r="B17" s="20" t="s">
        <v>17</v>
      </c>
      <c r="C17" s="20" t="s">
        <v>18</v>
      </c>
      <c r="D17" s="20" t="s">
        <v>19</v>
      </c>
      <c r="E17" s="21"/>
    </row>
    <row r="18" spans="1:5" ht="14.25" x14ac:dyDescent="0.2">
      <c r="A18" s="22">
        <v>1</v>
      </c>
      <c r="B18" s="22">
        <v>3</v>
      </c>
      <c r="C18" s="22">
        <v>4</v>
      </c>
      <c r="D18" s="22">
        <v>5</v>
      </c>
      <c r="E18" s="22"/>
    </row>
    <row r="19" spans="1:5" s="1" customFormat="1" ht="14.45" customHeight="1" x14ac:dyDescent="0.25">
      <c r="A19" s="194" t="s">
        <v>99</v>
      </c>
      <c r="B19" s="195"/>
      <c r="C19" s="195"/>
      <c r="D19" s="195"/>
      <c r="E19" s="195"/>
    </row>
    <row r="20" spans="1:5" ht="28.5" x14ac:dyDescent="0.2">
      <c r="A20" s="23">
        <v>1</v>
      </c>
      <c r="B20" s="24" t="s">
        <v>27</v>
      </c>
      <c r="C20" s="25" t="s">
        <v>23</v>
      </c>
      <c r="D20" s="23">
        <v>21504.91</v>
      </c>
      <c r="E20" s="24"/>
    </row>
    <row r="21" spans="1:5" ht="14.25" x14ac:dyDescent="0.2">
      <c r="A21" s="23">
        <v>2</v>
      </c>
      <c r="B21" s="24" t="s">
        <v>28</v>
      </c>
      <c r="C21" s="25" t="s">
        <v>23</v>
      </c>
      <c r="D21" s="23">
        <v>15903.41</v>
      </c>
      <c r="E21" s="24"/>
    </row>
    <row r="22" spans="1:5" ht="28.5" x14ac:dyDescent="0.2">
      <c r="A22" s="23">
        <v>3</v>
      </c>
      <c r="B22" s="24" t="s">
        <v>101</v>
      </c>
      <c r="C22" s="25" t="s">
        <v>23</v>
      </c>
      <c r="D22" s="23">
        <v>266</v>
      </c>
      <c r="E22" s="24"/>
    </row>
    <row r="23" spans="1:5" ht="14.25" x14ac:dyDescent="0.2">
      <c r="A23" s="23">
        <v>4</v>
      </c>
      <c r="B23" s="24" t="s">
        <v>104</v>
      </c>
      <c r="C23" s="25" t="s">
        <v>23</v>
      </c>
      <c r="D23" s="23">
        <v>266</v>
      </c>
      <c r="E23" s="24"/>
    </row>
    <row r="24" spans="1:5" ht="14.25" x14ac:dyDescent="0.2">
      <c r="A24" s="23">
        <v>5</v>
      </c>
      <c r="B24" s="24" t="s">
        <v>102</v>
      </c>
      <c r="C24" s="25" t="s">
        <v>23</v>
      </c>
      <c r="D24" s="23">
        <v>266</v>
      </c>
      <c r="E24" s="24" t="s">
        <v>34</v>
      </c>
    </row>
    <row r="25" spans="1:5" ht="14.25" x14ac:dyDescent="0.2">
      <c r="A25" s="23">
        <v>6</v>
      </c>
      <c r="B25" s="24" t="s">
        <v>29</v>
      </c>
      <c r="C25" s="25" t="s">
        <v>23</v>
      </c>
      <c r="D25" s="23">
        <v>1508.9</v>
      </c>
      <c r="E25" s="24"/>
    </row>
    <row r="26" spans="1:5" ht="14.25" x14ac:dyDescent="0.2">
      <c r="A26" s="23">
        <v>7</v>
      </c>
      <c r="B26" s="24" t="s">
        <v>30</v>
      </c>
      <c r="C26" s="25" t="s">
        <v>23</v>
      </c>
      <c r="D26" s="23">
        <v>4092.6</v>
      </c>
      <c r="E26" s="24"/>
    </row>
    <row r="27" spans="1:5" ht="14.25" x14ac:dyDescent="0.2">
      <c r="A27" s="23">
        <v>8</v>
      </c>
      <c r="B27" s="24" t="s">
        <v>31</v>
      </c>
      <c r="C27" s="25" t="s">
        <v>21</v>
      </c>
      <c r="D27" s="23">
        <v>10138.719999999999</v>
      </c>
      <c r="E27" s="24" t="s">
        <v>109</v>
      </c>
    </row>
    <row r="28" spans="1:5" ht="14.25" x14ac:dyDescent="0.2">
      <c r="A28" s="23">
        <v>9</v>
      </c>
      <c r="B28" s="24" t="s">
        <v>103</v>
      </c>
      <c r="C28" s="25" t="s">
        <v>23</v>
      </c>
      <c r="D28" s="23">
        <f>D26+D25</f>
        <v>5601.5</v>
      </c>
      <c r="E28" s="24"/>
    </row>
    <row r="29" spans="1:5" ht="14.25" x14ac:dyDescent="0.2">
      <c r="A29" s="23">
        <v>10</v>
      </c>
      <c r="B29" s="24" t="s">
        <v>105</v>
      </c>
      <c r="C29" s="25" t="s">
        <v>23</v>
      </c>
      <c r="D29" s="23">
        <f>D28</f>
        <v>5601.5</v>
      </c>
      <c r="E29" s="24" t="s">
        <v>34</v>
      </c>
    </row>
    <row r="30" spans="1:5" ht="28.5" x14ac:dyDescent="0.2">
      <c r="A30" s="23">
        <v>11</v>
      </c>
      <c r="B30" s="24" t="s">
        <v>106</v>
      </c>
      <c r="C30" s="25" t="s">
        <v>23</v>
      </c>
      <c r="D30" s="23">
        <f>D29+D22+D21</f>
        <v>21770.91</v>
      </c>
      <c r="E30" s="24"/>
    </row>
    <row r="31" spans="1:5" ht="28.5" x14ac:dyDescent="0.2">
      <c r="A31" s="23">
        <v>12</v>
      </c>
      <c r="B31" s="24" t="s">
        <v>32</v>
      </c>
      <c r="C31" s="25" t="s">
        <v>22</v>
      </c>
      <c r="D31" s="23">
        <v>5908</v>
      </c>
      <c r="E31" s="24"/>
    </row>
    <row r="32" spans="1:5" ht="42.75" x14ac:dyDescent="0.2">
      <c r="A32" s="23">
        <v>13</v>
      </c>
      <c r="B32" s="24" t="s">
        <v>33</v>
      </c>
      <c r="C32" s="25" t="s">
        <v>22</v>
      </c>
      <c r="D32" s="23">
        <v>5908</v>
      </c>
      <c r="E32" s="24" t="s">
        <v>34</v>
      </c>
    </row>
    <row r="33" spans="1:5" ht="14.25" x14ac:dyDescent="0.2">
      <c r="A33" s="23">
        <v>14</v>
      </c>
      <c r="B33" s="24" t="s">
        <v>35</v>
      </c>
      <c r="C33" s="25" t="s">
        <v>22</v>
      </c>
      <c r="D33" s="23">
        <v>5908</v>
      </c>
      <c r="E33" s="24"/>
    </row>
    <row r="34" spans="1:5" ht="14.25" x14ac:dyDescent="0.2">
      <c r="A34" s="23">
        <v>15</v>
      </c>
      <c r="B34" s="24" t="s">
        <v>36</v>
      </c>
      <c r="C34" s="25" t="s">
        <v>22</v>
      </c>
      <c r="D34" s="23">
        <v>5908</v>
      </c>
      <c r="E34" s="24"/>
    </row>
    <row r="35" spans="1:5" ht="14.25" x14ac:dyDescent="0.2">
      <c r="A35" s="23">
        <v>16</v>
      </c>
      <c r="B35" s="24" t="s">
        <v>37</v>
      </c>
      <c r="C35" s="25" t="s">
        <v>20</v>
      </c>
      <c r="D35" s="23">
        <v>10</v>
      </c>
      <c r="E35" s="24"/>
    </row>
    <row r="36" spans="1:5" ht="14.25" x14ac:dyDescent="0.2">
      <c r="A36" s="23">
        <v>17</v>
      </c>
      <c r="B36" s="24" t="s">
        <v>38</v>
      </c>
      <c r="C36" s="25" t="s">
        <v>20</v>
      </c>
      <c r="D36" s="23">
        <v>10</v>
      </c>
      <c r="E36" s="24"/>
    </row>
    <row r="37" spans="1:5" ht="14.25" x14ac:dyDescent="0.2">
      <c r="A37" s="23">
        <v>18</v>
      </c>
      <c r="B37" s="24" t="s">
        <v>97</v>
      </c>
      <c r="C37" s="25" t="s">
        <v>22</v>
      </c>
      <c r="D37" s="23">
        <v>34</v>
      </c>
      <c r="E37" s="24"/>
    </row>
    <row r="38" spans="1:5" ht="14.25" x14ac:dyDescent="0.2">
      <c r="A38" s="23">
        <v>19</v>
      </c>
      <c r="B38" s="24" t="s">
        <v>98</v>
      </c>
      <c r="C38" s="25" t="s">
        <v>20</v>
      </c>
      <c r="D38" s="23">
        <v>8</v>
      </c>
      <c r="E38" s="24"/>
    </row>
    <row r="39" spans="1:5" ht="28.5" x14ac:dyDescent="0.2">
      <c r="A39" s="23">
        <v>20</v>
      </c>
      <c r="B39" s="24" t="s">
        <v>108</v>
      </c>
      <c r="C39" s="25" t="s">
        <v>22</v>
      </c>
      <c r="D39" s="23">
        <v>34</v>
      </c>
      <c r="E39" s="24" t="s">
        <v>34</v>
      </c>
    </row>
    <row r="40" spans="1:5" ht="28.5" x14ac:dyDescent="0.2">
      <c r="A40" s="23">
        <v>21</v>
      </c>
      <c r="B40" s="28" t="s">
        <v>58</v>
      </c>
      <c r="C40" s="25"/>
      <c r="D40" s="23"/>
      <c r="E40" s="24" t="s">
        <v>68</v>
      </c>
    </row>
    <row r="41" spans="1:5" ht="14.25" x14ac:dyDescent="0.2">
      <c r="A41" s="23">
        <v>22</v>
      </c>
      <c r="B41" s="24" t="s">
        <v>39</v>
      </c>
      <c r="C41" s="25" t="s">
        <v>20</v>
      </c>
      <c r="D41" s="23">
        <v>2</v>
      </c>
      <c r="E41" s="24" t="s">
        <v>34</v>
      </c>
    </row>
    <row r="42" spans="1:5" ht="14.25" x14ac:dyDescent="0.2">
      <c r="A42" s="23">
        <v>23</v>
      </c>
      <c r="B42" s="24" t="s">
        <v>40</v>
      </c>
      <c r="C42" s="25" t="s">
        <v>20</v>
      </c>
      <c r="D42" s="23">
        <v>2</v>
      </c>
      <c r="E42" s="24" t="s">
        <v>34</v>
      </c>
    </row>
    <row r="43" spans="1:5" ht="14.25" x14ac:dyDescent="0.2">
      <c r="A43" s="23">
        <v>24</v>
      </c>
      <c r="B43" s="24" t="s">
        <v>41</v>
      </c>
      <c r="C43" s="25" t="s">
        <v>20</v>
      </c>
      <c r="D43" s="23">
        <v>2</v>
      </c>
      <c r="E43" s="24" t="s">
        <v>34</v>
      </c>
    </row>
    <row r="44" spans="1:5" ht="14.25" x14ac:dyDescent="0.2">
      <c r="A44" s="23">
        <v>25</v>
      </c>
      <c r="B44" s="24" t="s">
        <v>42</v>
      </c>
      <c r="C44" s="25" t="s">
        <v>20</v>
      </c>
      <c r="D44" s="23">
        <v>4</v>
      </c>
      <c r="E44" s="24"/>
    </row>
    <row r="45" spans="1:5" ht="14.25" x14ac:dyDescent="0.2">
      <c r="A45" s="23">
        <v>26</v>
      </c>
      <c r="B45" s="24" t="s">
        <v>43</v>
      </c>
      <c r="C45" s="25" t="s">
        <v>20</v>
      </c>
      <c r="D45" s="23">
        <v>4</v>
      </c>
      <c r="E45" s="24"/>
    </row>
    <row r="46" spans="1:5" ht="14.25" x14ac:dyDescent="0.2">
      <c r="A46" s="23">
        <v>27</v>
      </c>
      <c r="B46" s="24" t="s">
        <v>44</v>
      </c>
      <c r="C46" s="25" t="s">
        <v>20</v>
      </c>
      <c r="D46" s="23">
        <v>4</v>
      </c>
      <c r="E46" s="24"/>
    </row>
    <row r="47" spans="1:5" ht="14.25" x14ac:dyDescent="0.2">
      <c r="A47" s="23">
        <v>28</v>
      </c>
      <c r="B47" s="24" t="s">
        <v>45</v>
      </c>
      <c r="C47" s="25" t="s">
        <v>20</v>
      </c>
      <c r="D47" s="23">
        <v>4</v>
      </c>
      <c r="E47" s="24"/>
    </row>
    <row r="48" spans="1:5" ht="14.25" x14ac:dyDescent="0.2">
      <c r="A48" s="23">
        <v>29</v>
      </c>
      <c r="B48" s="24" t="s">
        <v>50</v>
      </c>
      <c r="C48" s="25" t="s">
        <v>20</v>
      </c>
      <c r="D48" s="23">
        <v>2</v>
      </c>
      <c r="E48" s="24"/>
    </row>
    <row r="49" spans="1:5" ht="14.25" x14ac:dyDescent="0.2">
      <c r="A49" s="23">
        <v>30</v>
      </c>
      <c r="B49" s="24" t="s">
        <v>48</v>
      </c>
      <c r="C49" s="25" t="s">
        <v>20</v>
      </c>
      <c r="D49" s="23">
        <v>2</v>
      </c>
      <c r="E49" s="24"/>
    </row>
    <row r="50" spans="1:5" ht="14.25" x14ac:dyDescent="0.2">
      <c r="A50" s="23">
        <v>31</v>
      </c>
      <c r="B50" s="24" t="s">
        <v>49</v>
      </c>
      <c r="C50" s="25" t="s">
        <v>20</v>
      </c>
      <c r="D50" s="23">
        <v>2</v>
      </c>
      <c r="E50" s="24"/>
    </row>
    <row r="51" spans="1:5" ht="14.25" x14ac:dyDescent="0.2">
      <c r="A51" s="23">
        <v>32</v>
      </c>
      <c r="B51" s="24" t="s">
        <v>47</v>
      </c>
      <c r="C51" s="25" t="s">
        <v>20</v>
      </c>
      <c r="D51" s="23">
        <v>2</v>
      </c>
      <c r="E51" s="24"/>
    </row>
    <row r="52" spans="1:5" ht="14.25" x14ac:dyDescent="0.2">
      <c r="A52" s="23">
        <v>33</v>
      </c>
      <c r="B52" s="24" t="s">
        <v>46</v>
      </c>
      <c r="C52" s="25" t="s">
        <v>20</v>
      </c>
      <c r="D52" s="23">
        <v>2</v>
      </c>
      <c r="E52" s="24"/>
    </row>
    <row r="53" spans="1:5" ht="14.25" x14ac:dyDescent="0.2">
      <c r="A53" s="23">
        <v>34</v>
      </c>
      <c r="B53" s="24" t="s">
        <v>51</v>
      </c>
      <c r="C53" s="25" t="s">
        <v>20</v>
      </c>
      <c r="D53" s="23">
        <v>12</v>
      </c>
      <c r="E53" s="24"/>
    </row>
    <row r="54" spans="1:5" ht="14.25" x14ac:dyDescent="0.2">
      <c r="A54" s="23">
        <v>35</v>
      </c>
      <c r="B54" s="24" t="s">
        <v>52</v>
      </c>
      <c r="C54" s="25" t="s">
        <v>20</v>
      </c>
      <c r="D54" s="23">
        <v>8</v>
      </c>
      <c r="E54" s="24"/>
    </row>
    <row r="55" spans="1:5" ht="14.25" x14ac:dyDescent="0.2">
      <c r="A55" s="23">
        <v>36</v>
      </c>
      <c r="B55" s="24" t="s">
        <v>53</v>
      </c>
      <c r="C55" s="25" t="s">
        <v>20</v>
      </c>
      <c r="D55" s="23">
        <v>12</v>
      </c>
      <c r="E55" s="24"/>
    </row>
    <row r="56" spans="1:5" ht="12.75" customHeight="1" x14ac:dyDescent="0.2">
      <c r="A56" s="23">
        <v>37</v>
      </c>
      <c r="B56" s="24" t="s">
        <v>54</v>
      </c>
      <c r="C56" s="25" t="s">
        <v>20</v>
      </c>
      <c r="D56" s="23">
        <v>2</v>
      </c>
      <c r="E56" s="24"/>
    </row>
    <row r="57" spans="1:5" ht="13.15" customHeight="1" x14ac:dyDescent="0.2">
      <c r="A57" s="23">
        <v>38</v>
      </c>
      <c r="B57" s="24" t="s">
        <v>55</v>
      </c>
      <c r="C57" s="25" t="s">
        <v>20</v>
      </c>
      <c r="D57" s="23">
        <v>2</v>
      </c>
      <c r="E57" s="24"/>
    </row>
    <row r="58" spans="1:5" ht="14.25" x14ac:dyDescent="0.2">
      <c r="A58" s="23">
        <v>39</v>
      </c>
      <c r="B58" s="24" t="s">
        <v>111</v>
      </c>
      <c r="C58" s="25" t="s">
        <v>23</v>
      </c>
      <c r="D58" s="23">
        <v>0.6</v>
      </c>
      <c r="E58" s="24"/>
    </row>
    <row r="59" spans="1:5" ht="14.25" x14ac:dyDescent="0.2">
      <c r="A59" s="23">
        <v>40</v>
      </c>
      <c r="B59" s="24" t="s">
        <v>110</v>
      </c>
      <c r="C59" s="25" t="s">
        <v>57</v>
      </c>
      <c r="D59" s="23">
        <v>25.12</v>
      </c>
      <c r="E59" s="24"/>
    </row>
    <row r="60" spans="1:5" ht="28.5" x14ac:dyDescent="0.2">
      <c r="A60" s="23">
        <v>41</v>
      </c>
      <c r="B60" s="28" t="s">
        <v>74</v>
      </c>
      <c r="C60" s="25"/>
      <c r="D60" s="23"/>
      <c r="E60" s="24" t="s">
        <v>75</v>
      </c>
    </row>
    <row r="61" spans="1:5" ht="14.25" x14ac:dyDescent="0.2">
      <c r="A61" s="23">
        <v>42</v>
      </c>
      <c r="B61" s="24" t="s">
        <v>59</v>
      </c>
      <c r="C61" s="25" t="s">
        <v>20</v>
      </c>
      <c r="D61" s="23">
        <v>2</v>
      </c>
      <c r="E61" s="24" t="s">
        <v>34</v>
      </c>
    </row>
    <row r="62" spans="1:5" ht="14.25" x14ac:dyDescent="0.2">
      <c r="A62" s="23">
        <v>43</v>
      </c>
      <c r="B62" s="24" t="s">
        <v>60</v>
      </c>
      <c r="C62" s="25" t="s">
        <v>20</v>
      </c>
      <c r="D62" s="23">
        <v>2</v>
      </c>
      <c r="E62" s="24" t="s">
        <v>34</v>
      </c>
    </row>
    <row r="63" spans="1:5" ht="14.25" x14ac:dyDescent="0.2">
      <c r="A63" s="23">
        <v>44</v>
      </c>
      <c r="B63" s="24" t="s">
        <v>61</v>
      </c>
      <c r="C63" s="25" t="s">
        <v>20</v>
      </c>
      <c r="D63" s="23">
        <v>2</v>
      </c>
      <c r="E63" s="24" t="s">
        <v>34</v>
      </c>
    </row>
    <row r="64" spans="1:5" ht="14.25" x14ac:dyDescent="0.2">
      <c r="A64" s="23">
        <v>45</v>
      </c>
      <c r="B64" s="24" t="s">
        <v>42</v>
      </c>
      <c r="C64" s="25" t="s">
        <v>20</v>
      </c>
      <c r="D64" s="23">
        <v>4</v>
      </c>
      <c r="E64" s="24"/>
    </row>
    <row r="65" spans="1:5" ht="14.25" x14ac:dyDescent="0.2">
      <c r="A65" s="23">
        <v>46</v>
      </c>
      <c r="B65" s="24" t="s">
        <v>43</v>
      </c>
      <c r="C65" s="25" t="s">
        <v>20</v>
      </c>
      <c r="D65" s="23">
        <v>4</v>
      </c>
      <c r="E65" s="24"/>
    </row>
    <row r="66" spans="1:5" ht="14.25" x14ac:dyDescent="0.2">
      <c r="A66" s="23">
        <v>47</v>
      </c>
      <c r="B66" s="24" t="s">
        <v>62</v>
      </c>
      <c r="C66" s="25" t="s">
        <v>20</v>
      </c>
      <c r="D66" s="23">
        <v>2</v>
      </c>
      <c r="E66" s="24"/>
    </row>
    <row r="67" spans="1:5" ht="14.25" x14ac:dyDescent="0.2">
      <c r="A67" s="23">
        <v>48</v>
      </c>
      <c r="B67" s="24" t="s">
        <v>63</v>
      </c>
      <c r="C67" s="25" t="s">
        <v>20</v>
      </c>
      <c r="D67" s="23">
        <v>2</v>
      </c>
      <c r="E67" s="24"/>
    </row>
    <row r="68" spans="1:5" ht="14.25" x14ac:dyDescent="0.2">
      <c r="A68" s="23">
        <v>49</v>
      </c>
      <c r="B68" s="24" t="s">
        <v>44</v>
      </c>
      <c r="C68" s="25" t="s">
        <v>20</v>
      </c>
      <c r="D68" s="23">
        <v>4</v>
      </c>
      <c r="E68" s="24"/>
    </row>
    <row r="69" spans="1:5" ht="14.25" x14ac:dyDescent="0.2">
      <c r="A69" s="23">
        <v>50</v>
      </c>
      <c r="B69" s="24" t="s">
        <v>64</v>
      </c>
      <c r="C69" s="25" t="s">
        <v>20</v>
      </c>
      <c r="D69" s="23">
        <v>2</v>
      </c>
      <c r="E69" s="24"/>
    </row>
    <row r="70" spans="1:5" ht="14.25" x14ac:dyDescent="0.2">
      <c r="A70" s="23">
        <v>51</v>
      </c>
      <c r="B70" s="24" t="s">
        <v>45</v>
      </c>
      <c r="C70" s="25" t="s">
        <v>20</v>
      </c>
      <c r="D70" s="23">
        <v>4</v>
      </c>
      <c r="E70" s="24"/>
    </row>
    <row r="71" spans="1:5" ht="14.25" x14ac:dyDescent="0.2">
      <c r="A71" s="23">
        <v>52</v>
      </c>
      <c r="B71" s="24" t="s">
        <v>50</v>
      </c>
      <c r="C71" s="25" t="s">
        <v>20</v>
      </c>
      <c r="D71" s="23">
        <v>2</v>
      </c>
      <c r="E71" s="24"/>
    </row>
    <row r="72" spans="1:5" ht="14.25" x14ac:dyDescent="0.2">
      <c r="A72" s="23">
        <v>53</v>
      </c>
      <c r="B72" s="24" t="s">
        <v>49</v>
      </c>
      <c r="C72" s="25" t="s">
        <v>20</v>
      </c>
      <c r="D72" s="23">
        <v>6</v>
      </c>
      <c r="E72" s="24"/>
    </row>
    <row r="73" spans="1:5" ht="14.25" x14ac:dyDescent="0.2">
      <c r="A73" s="23">
        <v>54</v>
      </c>
      <c r="B73" s="24" t="s">
        <v>47</v>
      </c>
      <c r="C73" s="25" t="s">
        <v>20</v>
      </c>
      <c r="D73" s="23">
        <v>2</v>
      </c>
      <c r="E73" s="24"/>
    </row>
    <row r="74" spans="1:5" ht="14.25" x14ac:dyDescent="0.2">
      <c r="A74" s="23">
        <v>55</v>
      </c>
      <c r="B74" s="24" t="s">
        <v>46</v>
      </c>
      <c r="C74" s="25" t="s">
        <v>20</v>
      </c>
      <c r="D74" s="23">
        <v>2</v>
      </c>
      <c r="E74" s="24"/>
    </row>
    <row r="75" spans="1:5" ht="14.25" x14ac:dyDescent="0.2">
      <c r="A75" s="23">
        <v>56</v>
      </c>
      <c r="B75" s="24" t="s">
        <v>69</v>
      </c>
      <c r="C75" s="25" t="s">
        <v>20</v>
      </c>
      <c r="D75" s="23">
        <v>2</v>
      </c>
      <c r="E75" s="24"/>
    </row>
    <row r="76" spans="1:5" ht="14.25" x14ac:dyDescent="0.2">
      <c r="A76" s="23">
        <v>57</v>
      </c>
      <c r="B76" s="24" t="s">
        <v>70</v>
      </c>
      <c r="C76" s="25" t="s">
        <v>20</v>
      </c>
      <c r="D76" s="23">
        <v>2</v>
      </c>
      <c r="E76" s="24"/>
    </row>
    <row r="77" spans="1:5" ht="14.25" x14ac:dyDescent="0.2">
      <c r="A77" s="23">
        <v>58</v>
      </c>
      <c r="B77" s="24" t="s">
        <v>71</v>
      </c>
      <c r="C77" s="25" t="s">
        <v>20</v>
      </c>
      <c r="D77" s="23">
        <v>2</v>
      </c>
      <c r="E77" s="24"/>
    </row>
    <row r="78" spans="1:5" ht="14.25" x14ac:dyDescent="0.2">
      <c r="A78" s="23">
        <v>59</v>
      </c>
      <c r="B78" s="24" t="s">
        <v>72</v>
      </c>
      <c r="C78" s="25" t="s">
        <v>20</v>
      </c>
      <c r="D78" s="23">
        <v>4</v>
      </c>
      <c r="E78" s="24"/>
    </row>
    <row r="79" spans="1:5" ht="14.25" x14ac:dyDescent="0.2">
      <c r="A79" s="23">
        <v>60</v>
      </c>
      <c r="B79" s="24" t="s">
        <v>66</v>
      </c>
      <c r="C79" s="25" t="s">
        <v>20</v>
      </c>
      <c r="D79" s="23">
        <v>16</v>
      </c>
      <c r="E79" s="24"/>
    </row>
    <row r="80" spans="1:5" ht="14.25" x14ac:dyDescent="0.2">
      <c r="A80" s="23">
        <v>61</v>
      </c>
      <c r="B80" s="24" t="s">
        <v>52</v>
      </c>
      <c r="C80" s="25" t="s">
        <v>20</v>
      </c>
      <c r="D80" s="23">
        <v>8</v>
      </c>
      <c r="E80" s="24"/>
    </row>
    <row r="81" spans="1:5" ht="14.25" x14ac:dyDescent="0.2">
      <c r="A81" s="23">
        <v>62</v>
      </c>
      <c r="B81" s="24" t="s">
        <v>51</v>
      </c>
      <c r="C81" s="25" t="s">
        <v>20</v>
      </c>
      <c r="D81" s="23">
        <v>24</v>
      </c>
      <c r="E81" s="24"/>
    </row>
    <row r="82" spans="1:5" ht="14.25" x14ac:dyDescent="0.2">
      <c r="A82" s="23">
        <v>63</v>
      </c>
      <c r="B82" s="24" t="s">
        <v>53</v>
      </c>
      <c r="C82" s="25" t="s">
        <v>20</v>
      </c>
      <c r="D82" s="23">
        <v>12</v>
      </c>
      <c r="E82" s="24"/>
    </row>
    <row r="83" spans="1:5" ht="14.25" x14ac:dyDescent="0.2">
      <c r="A83" s="23">
        <v>64</v>
      </c>
      <c r="B83" s="24" t="s">
        <v>67</v>
      </c>
      <c r="C83" s="25" t="s">
        <v>20</v>
      </c>
      <c r="D83" s="23">
        <v>2</v>
      </c>
      <c r="E83" s="24"/>
    </row>
    <row r="84" spans="1:5" ht="14.25" x14ac:dyDescent="0.2">
      <c r="A84" s="23">
        <v>65</v>
      </c>
      <c r="B84" s="24" t="s">
        <v>55</v>
      </c>
      <c r="C84" s="25" t="s">
        <v>20</v>
      </c>
      <c r="D84" s="23">
        <v>2</v>
      </c>
      <c r="E84" s="24"/>
    </row>
    <row r="85" spans="1:5" ht="14.25" x14ac:dyDescent="0.2">
      <c r="A85" s="23">
        <v>66</v>
      </c>
      <c r="B85" s="24" t="s">
        <v>111</v>
      </c>
      <c r="C85" s="25" t="s">
        <v>23</v>
      </c>
      <c r="D85" s="29">
        <v>0.6</v>
      </c>
      <c r="E85" s="24"/>
    </row>
    <row r="86" spans="1:5" ht="14.25" x14ac:dyDescent="0.2">
      <c r="A86" s="23">
        <v>67</v>
      </c>
      <c r="B86" s="24" t="s">
        <v>110</v>
      </c>
      <c r="C86" s="25" t="s">
        <v>57</v>
      </c>
      <c r="D86" s="23">
        <v>44.96</v>
      </c>
      <c r="E86" s="24"/>
    </row>
    <row r="87" spans="1:5" ht="15" x14ac:dyDescent="0.2">
      <c r="A87" s="23">
        <v>68</v>
      </c>
      <c r="B87" s="30" t="s">
        <v>78</v>
      </c>
      <c r="C87" s="25"/>
      <c r="D87" s="23"/>
      <c r="E87" s="24" t="s">
        <v>86</v>
      </c>
    </row>
    <row r="88" spans="1:5" ht="28.5" x14ac:dyDescent="0.2">
      <c r="A88" s="23">
        <v>69</v>
      </c>
      <c r="B88" s="24" t="s">
        <v>76</v>
      </c>
      <c r="C88" s="25" t="s">
        <v>22</v>
      </c>
      <c r="D88" s="23">
        <v>11</v>
      </c>
      <c r="E88" s="24" t="s">
        <v>34</v>
      </c>
    </row>
    <row r="89" spans="1:5" ht="14.25" x14ac:dyDescent="0.2">
      <c r="A89" s="23">
        <v>70</v>
      </c>
      <c r="B89" s="24" t="s">
        <v>77</v>
      </c>
      <c r="C89" s="25" t="s">
        <v>20</v>
      </c>
      <c r="D89" s="23">
        <v>2</v>
      </c>
      <c r="E89" s="24"/>
    </row>
    <row r="90" spans="1:5" ht="14.25" x14ac:dyDescent="0.2">
      <c r="A90" s="23">
        <v>71</v>
      </c>
      <c r="B90" s="24" t="s">
        <v>79</v>
      </c>
      <c r="C90" s="25" t="s">
        <v>20</v>
      </c>
      <c r="D90" s="23">
        <v>2</v>
      </c>
      <c r="E90" s="24"/>
    </row>
    <row r="91" spans="1:5" ht="14.25" x14ac:dyDescent="0.2">
      <c r="A91" s="23">
        <v>72</v>
      </c>
      <c r="B91" s="24" t="s">
        <v>80</v>
      </c>
      <c r="C91" s="25" t="s">
        <v>20</v>
      </c>
      <c r="D91" s="23">
        <v>1</v>
      </c>
      <c r="E91" s="24"/>
    </row>
    <row r="92" spans="1:5" ht="14.25" x14ac:dyDescent="0.2">
      <c r="A92" s="23">
        <v>73</v>
      </c>
      <c r="B92" s="24" t="s">
        <v>81</v>
      </c>
      <c r="C92" s="25" t="s">
        <v>20</v>
      </c>
      <c r="D92" s="23">
        <v>2</v>
      </c>
      <c r="E92" s="24"/>
    </row>
    <row r="93" spans="1:5" ht="14.25" x14ac:dyDescent="0.2">
      <c r="A93" s="23">
        <v>74</v>
      </c>
      <c r="B93" s="24" t="s">
        <v>82</v>
      </c>
      <c r="C93" s="25" t="s">
        <v>20</v>
      </c>
      <c r="D93" s="23">
        <v>2</v>
      </c>
      <c r="E93" s="24"/>
    </row>
    <row r="94" spans="1:5" ht="14.25" x14ac:dyDescent="0.2">
      <c r="A94" s="23">
        <v>75</v>
      </c>
      <c r="B94" s="24" t="s">
        <v>83</v>
      </c>
      <c r="C94" s="25" t="s">
        <v>20</v>
      </c>
      <c r="D94" s="23">
        <v>1</v>
      </c>
      <c r="E94" s="24"/>
    </row>
    <row r="95" spans="1:5" ht="14.25" x14ac:dyDescent="0.2">
      <c r="A95" s="23">
        <v>76</v>
      </c>
      <c r="B95" s="24" t="s">
        <v>46</v>
      </c>
      <c r="C95" s="25" t="s">
        <v>20</v>
      </c>
      <c r="D95" s="23">
        <v>1</v>
      </c>
      <c r="E95" s="24"/>
    </row>
    <row r="96" spans="1:5" ht="14.25" x14ac:dyDescent="0.2">
      <c r="A96" s="23">
        <v>77</v>
      </c>
      <c r="B96" s="24" t="s">
        <v>69</v>
      </c>
      <c r="C96" s="25" t="s">
        <v>20</v>
      </c>
      <c r="D96" s="23">
        <v>1</v>
      </c>
      <c r="E96" s="24"/>
    </row>
    <row r="97" spans="1:5" ht="14.25" x14ac:dyDescent="0.2">
      <c r="A97" s="23">
        <v>78</v>
      </c>
      <c r="B97" s="24" t="s">
        <v>65</v>
      </c>
      <c r="C97" s="25" t="s">
        <v>20</v>
      </c>
      <c r="D97" s="23">
        <v>1</v>
      </c>
      <c r="E97" s="24"/>
    </row>
    <row r="98" spans="1:5" ht="14.25" x14ac:dyDescent="0.2">
      <c r="A98" s="23">
        <v>79</v>
      </c>
      <c r="B98" s="24" t="s">
        <v>71</v>
      </c>
      <c r="C98" s="25" t="s">
        <v>20</v>
      </c>
      <c r="D98" s="23">
        <v>1</v>
      </c>
      <c r="E98" s="24"/>
    </row>
    <row r="99" spans="1:5" ht="14.25" x14ac:dyDescent="0.2">
      <c r="A99" s="23">
        <v>80</v>
      </c>
      <c r="B99" s="24" t="s">
        <v>72</v>
      </c>
      <c r="C99" s="25" t="s">
        <v>20</v>
      </c>
      <c r="D99" s="23">
        <v>3</v>
      </c>
      <c r="E99" s="24"/>
    </row>
    <row r="100" spans="1:5" ht="14.25" x14ac:dyDescent="0.2">
      <c r="A100" s="23">
        <v>81</v>
      </c>
      <c r="B100" s="24" t="s">
        <v>66</v>
      </c>
      <c r="C100" s="25" t="s">
        <v>20</v>
      </c>
      <c r="D100" s="23">
        <v>8</v>
      </c>
      <c r="E100" s="24"/>
    </row>
    <row r="101" spans="1:5" ht="14.25" x14ac:dyDescent="0.2">
      <c r="A101" s="23">
        <v>82</v>
      </c>
      <c r="B101" s="24" t="s">
        <v>52</v>
      </c>
      <c r="C101" s="25" t="s">
        <v>20</v>
      </c>
      <c r="D101" s="23">
        <v>4</v>
      </c>
      <c r="E101" s="24"/>
    </row>
    <row r="102" spans="1:5" ht="14.25" x14ac:dyDescent="0.2">
      <c r="A102" s="23">
        <v>83</v>
      </c>
      <c r="B102" s="24" t="s">
        <v>84</v>
      </c>
      <c r="C102" s="25" t="s">
        <v>20</v>
      </c>
      <c r="D102" s="23">
        <v>18</v>
      </c>
      <c r="E102" s="24"/>
    </row>
    <row r="103" spans="1:5" ht="14.25" x14ac:dyDescent="0.2">
      <c r="A103" s="23">
        <v>84</v>
      </c>
      <c r="B103" s="24" t="s">
        <v>85</v>
      </c>
      <c r="C103" s="25" t="s">
        <v>20</v>
      </c>
      <c r="D103" s="23">
        <v>6</v>
      </c>
      <c r="E103" s="24"/>
    </row>
    <row r="104" spans="1:5" ht="14.25" x14ac:dyDescent="0.2">
      <c r="A104" s="23">
        <v>85</v>
      </c>
      <c r="B104" s="24" t="s">
        <v>73</v>
      </c>
      <c r="C104" s="25" t="s">
        <v>20</v>
      </c>
      <c r="D104" s="23">
        <v>1</v>
      </c>
      <c r="E104" s="24"/>
    </row>
    <row r="105" spans="1:5" ht="14.25" x14ac:dyDescent="0.2">
      <c r="A105" s="23">
        <v>86</v>
      </c>
      <c r="B105" s="24" t="s">
        <v>55</v>
      </c>
      <c r="C105" s="25" t="s">
        <v>20</v>
      </c>
      <c r="D105" s="23">
        <v>1</v>
      </c>
      <c r="E105" s="24"/>
    </row>
    <row r="106" spans="1:5" ht="14.25" x14ac:dyDescent="0.2">
      <c r="A106" s="23">
        <v>87</v>
      </c>
      <c r="B106" s="24" t="s">
        <v>110</v>
      </c>
      <c r="C106" s="25" t="s">
        <v>57</v>
      </c>
      <c r="D106" s="23">
        <v>19</v>
      </c>
      <c r="E106" s="24"/>
    </row>
    <row r="107" spans="1:5" ht="15" x14ac:dyDescent="0.2">
      <c r="A107" s="23">
        <v>88</v>
      </c>
      <c r="B107" s="30" t="s">
        <v>87</v>
      </c>
      <c r="C107" s="25"/>
      <c r="D107" s="23"/>
      <c r="E107" s="24" t="s">
        <v>93</v>
      </c>
    </row>
    <row r="108" spans="1:5" ht="14.25" x14ac:dyDescent="0.2">
      <c r="A108" s="23">
        <v>89</v>
      </c>
      <c r="B108" s="24" t="s">
        <v>39</v>
      </c>
      <c r="C108" s="25" t="s">
        <v>20</v>
      </c>
      <c r="D108" s="23">
        <v>2</v>
      </c>
      <c r="E108" s="24" t="s">
        <v>34</v>
      </c>
    </row>
    <row r="109" spans="1:5" ht="14.25" x14ac:dyDescent="0.2">
      <c r="A109" s="23">
        <v>90</v>
      </c>
      <c r="B109" s="24" t="s">
        <v>40</v>
      </c>
      <c r="C109" s="25" t="s">
        <v>20</v>
      </c>
      <c r="D109" s="23">
        <v>2</v>
      </c>
      <c r="E109" s="24" t="s">
        <v>34</v>
      </c>
    </row>
    <row r="110" spans="1:5" ht="14.25" x14ac:dyDescent="0.2">
      <c r="A110" s="23">
        <v>91</v>
      </c>
      <c r="B110" s="24" t="s">
        <v>41</v>
      </c>
      <c r="C110" s="25" t="s">
        <v>20</v>
      </c>
      <c r="D110" s="23">
        <v>2</v>
      </c>
      <c r="E110" s="24" t="s">
        <v>34</v>
      </c>
    </row>
    <row r="111" spans="1:5" ht="14.25" x14ac:dyDescent="0.2">
      <c r="A111" s="23">
        <v>92</v>
      </c>
      <c r="B111" s="24" t="s">
        <v>42</v>
      </c>
      <c r="C111" s="25" t="s">
        <v>20</v>
      </c>
      <c r="D111" s="23">
        <v>4</v>
      </c>
      <c r="E111" s="24"/>
    </row>
    <row r="112" spans="1:5" ht="14.25" x14ac:dyDescent="0.2">
      <c r="A112" s="23">
        <v>93</v>
      </c>
      <c r="B112" s="24" t="s">
        <v>43</v>
      </c>
      <c r="C112" s="25" t="s">
        <v>20</v>
      </c>
      <c r="D112" s="23">
        <v>4</v>
      </c>
      <c r="E112" s="24"/>
    </row>
    <row r="113" spans="1:5" ht="14.25" x14ac:dyDescent="0.2">
      <c r="A113" s="23">
        <v>94</v>
      </c>
      <c r="B113" s="24" t="s">
        <v>88</v>
      </c>
      <c r="C113" s="25" t="s">
        <v>20</v>
      </c>
      <c r="D113" s="23">
        <v>2</v>
      </c>
      <c r="E113" s="24"/>
    </row>
    <row r="114" spans="1:5" ht="14.25" x14ac:dyDescent="0.2">
      <c r="A114" s="23">
        <v>95</v>
      </c>
      <c r="B114" s="24" t="s">
        <v>44</v>
      </c>
      <c r="C114" s="25" t="s">
        <v>20</v>
      </c>
      <c r="D114" s="23">
        <v>4</v>
      </c>
      <c r="E114" s="24"/>
    </row>
    <row r="115" spans="1:5" ht="14.25" x14ac:dyDescent="0.2">
      <c r="A115" s="23">
        <v>96</v>
      </c>
      <c r="B115" s="24" t="s">
        <v>45</v>
      </c>
      <c r="C115" s="25" t="s">
        <v>20</v>
      </c>
      <c r="D115" s="23">
        <v>4</v>
      </c>
      <c r="E115" s="24"/>
    </row>
    <row r="116" spans="1:5" ht="14.25" x14ac:dyDescent="0.2">
      <c r="A116" s="23">
        <v>97</v>
      </c>
      <c r="B116" s="24" t="s">
        <v>50</v>
      </c>
      <c r="C116" s="25" t="s">
        <v>20</v>
      </c>
      <c r="D116" s="23">
        <v>2</v>
      </c>
      <c r="E116" s="24"/>
    </row>
    <row r="117" spans="1:5" ht="14.25" x14ac:dyDescent="0.2">
      <c r="A117" s="23">
        <v>98</v>
      </c>
      <c r="B117" s="24" t="s">
        <v>49</v>
      </c>
      <c r="C117" s="25" t="s">
        <v>20</v>
      </c>
      <c r="D117" s="23">
        <v>4</v>
      </c>
      <c r="E117" s="24"/>
    </row>
    <row r="118" spans="1:5" ht="14.25" x14ac:dyDescent="0.2">
      <c r="A118" s="23">
        <v>99</v>
      </c>
      <c r="B118" s="24" t="s">
        <v>47</v>
      </c>
      <c r="C118" s="25" t="s">
        <v>20</v>
      </c>
      <c r="D118" s="23">
        <v>2</v>
      </c>
      <c r="E118" s="24"/>
    </row>
    <row r="119" spans="1:5" ht="14.25" x14ac:dyDescent="0.2">
      <c r="A119" s="23">
        <v>100</v>
      </c>
      <c r="B119" s="24" t="s">
        <v>46</v>
      </c>
      <c r="C119" s="25" t="s">
        <v>20</v>
      </c>
      <c r="D119" s="23">
        <v>2</v>
      </c>
      <c r="E119" s="24"/>
    </row>
    <row r="120" spans="1:5" ht="14.25" x14ac:dyDescent="0.2">
      <c r="A120" s="23">
        <v>101</v>
      </c>
      <c r="B120" s="24" t="s">
        <v>89</v>
      </c>
      <c r="C120" s="25" t="s">
        <v>20</v>
      </c>
      <c r="D120" s="23">
        <v>2</v>
      </c>
      <c r="E120" s="24"/>
    </row>
    <row r="121" spans="1:5" ht="14.25" x14ac:dyDescent="0.2">
      <c r="A121" s="23">
        <v>102</v>
      </c>
      <c r="B121" s="24" t="s">
        <v>90</v>
      </c>
      <c r="C121" s="25" t="s">
        <v>20</v>
      </c>
      <c r="D121" s="23">
        <v>2</v>
      </c>
      <c r="E121" s="24"/>
    </row>
    <row r="122" spans="1:5" ht="14.25" x14ac:dyDescent="0.2">
      <c r="A122" s="23">
        <v>103</v>
      </c>
      <c r="B122" s="24" t="s">
        <v>66</v>
      </c>
      <c r="C122" s="25" t="s">
        <v>20</v>
      </c>
      <c r="D122" s="23">
        <v>8</v>
      </c>
      <c r="E122" s="24"/>
    </row>
    <row r="123" spans="1:5" ht="14.25" x14ac:dyDescent="0.2">
      <c r="A123" s="23">
        <v>104</v>
      </c>
      <c r="B123" s="24" t="s">
        <v>51</v>
      </c>
      <c r="C123" s="25" t="s">
        <v>20</v>
      </c>
      <c r="D123" s="23">
        <v>12</v>
      </c>
      <c r="E123" s="24"/>
    </row>
    <row r="124" spans="1:5" ht="14.25" x14ac:dyDescent="0.2">
      <c r="A124" s="23">
        <v>105</v>
      </c>
      <c r="B124" s="24" t="s">
        <v>52</v>
      </c>
      <c r="C124" s="25" t="s">
        <v>20</v>
      </c>
      <c r="D124" s="23">
        <v>8</v>
      </c>
      <c r="E124" s="24"/>
    </row>
    <row r="125" spans="1:5" ht="14.25" x14ac:dyDescent="0.2">
      <c r="A125" s="23">
        <v>106</v>
      </c>
      <c r="B125" s="24" t="s">
        <v>53</v>
      </c>
      <c r="C125" s="25" t="s">
        <v>20</v>
      </c>
      <c r="D125" s="23">
        <v>12</v>
      </c>
      <c r="E125" s="24"/>
    </row>
    <row r="126" spans="1:5" ht="14.25" x14ac:dyDescent="0.2">
      <c r="A126" s="23">
        <v>107</v>
      </c>
      <c r="B126" s="24" t="s">
        <v>91</v>
      </c>
      <c r="C126" s="25" t="s">
        <v>20</v>
      </c>
      <c r="D126" s="23">
        <v>2</v>
      </c>
      <c r="E126" s="24"/>
    </row>
    <row r="127" spans="1:5" ht="14.25" x14ac:dyDescent="0.2">
      <c r="A127" s="23">
        <v>108</v>
      </c>
      <c r="B127" s="24" t="s">
        <v>55</v>
      </c>
      <c r="C127" s="25" t="s">
        <v>20</v>
      </c>
      <c r="D127" s="23">
        <v>2</v>
      </c>
      <c r="E127" s="24"/>
    </row>
    <row r="128" spans="1:5" ht="14.25" x14ac:dyDescent="0.2">
      <c r="A128" s="23">
        <v>109</v>
      </c>
      <c r="B128" s="24" t="s">
        <v>56</v>
      </c>
      <c r="C128" s="25" t="s">
        <v>23</v>
      </c>
      <c r="D128" s="23">
        <v>0.6</v>
      </c>
      <c r="E128" s="24"/>
    </row>
    <row r="129" spans="1:5" ht="14.25" x14ac:dyDescent="0.2">
      <c r="A129" s="23">
        <v>110</v>
      </c>
      <c r="B129" s="24" t="s">
        <v>110</v>
      </c>
      <c r="C129" s="25" t="s">
        <v>57</v>
      </c>
      <c r="D129" s="23" t="s">
        <v>92</v>
      </c>
      <c r="E129" s="24"/>
    </row>
    <row r="130" spans="1:5" ht="15" x14ac:dyDescent="0.2">
      <c r="A130" s="23">
        <v>111</v>
      </c>
      <c r="B130" s="30" t="s">
        <v>94</v>
      </c>
      <c r="C130" s="26"/>
      <c r="D130" s="27"/>
      <c r="E130" s="24"/>
    </row>
    <row r="131" spans="1:5" ht="28.5" x14ac:dyDescent="0.2">
      <c r="A131" s="23">
        <v>112</v>
      </c>
      <c r="B131" s="24" t="s">
        <v>27</v>
      </c>
      <c r="C131" s="25" t="s">
        <v>23</v>
      </c>
      <c r="D131" s="31">
        <v>314.8</v>
      </c>
      <c r="E131" s="24"/>
    </row>
    <row r="132" spans="1:5" ht="14.25" x14ac:dyDescent="0.2">
      <c r="A132" s="23">
        <v>113</v>
      </c>
      <c r="B132" s="24" t="s">
        <v>28</v>
      </c>
      <c r="C132" s="25" t="s">
        <v>23</v>
      </c>
      <c r="D132" s="31">
        <v>259.29000000000002</v>
      </c>
      <c r="E132" s="24"/>
    </row>
    <row r="133" spans="1:5" ht="14.25" x14ac:dyDescent="0.2">
      <c r="A133" s="23">
        <v>114</v>
      </c>
      <c r="B133" s="24" t="s">
        <v>29</v>
      </c>
      <c r="C133" s="25" t="s">
        <v>23</v>
      </c>
      <c r="D133" s="31">
        <v>7.85</v>
      </c>
      <c r="E133" s="24"/>
    </row>
    <row r="134" spans="1:5" ht="14.25" x14ac:dyDescent="0.2">
      <c r="A134" s="23">
        <v>115</v>
      </c>
      <c r="B134" s="24" t="s">
        <v>31</v>
      </c>
      <c r="C134" s="25" t="s">
        <v>21</v>
      </c>
      <c r="D134" s="31">
        <v>469.3</v>
      </c>
      <c r="E134" s="24" t="s">
        <v>109</v>
      </c>
    </row>
    <row r="135" spans="1:5" ht="14.25" x14ac:dyDescent="0.2">
      <c r="A135" s="23">
        <v>116</v>
      </c>
      <c r="B135" s="24" t="s">
        <v>103</v>
      </c>
      <c r="C135" s="25" t="s">
        <v>23</v>
      </c>
      <c r="D135" s="31">
        <v>7.85</v>
      </c>
      <c r="E135" s="24"/>
    </row>
    <row r="136" spans="1:5" ht="14.25" x14ac:dyDescent="0.2">
      <c r="A136" s="23">
        <v>117</v>
      </c>
      <c r="B136" s="24" t="s">
        <v>105</v>
      </c>
      <c r="C136" s="25" t="s">
        <v>23</v>
      </c>
      <c r="D136" s="31">
        <v>7.85</v>
      </c>
      <c r="E136" s="24" t="s">
        <v>34</v>
      </c>
    </row>
    <row r="137" spans="1:5" ht="28.5" x14ac:dyDescent="0.2">
      <c r="A137" s="23">
        <v>118</v>
      </c>
      <c r="B137" s="24" t="s">
        <v>96</v>
      </c>
      <c r="C137" s="25" t="s">
        <v>23</v>
      </c>
      <c r="D137" s="31">
        <f>D132+D133</f>
        <v>267.14000000000004</v>
      </c>
      <c r="E137" s="24"/>
    </row>
    <row r="138" spans="1:5" ht="14.25" x14ac:dyDescent="0.2">
      <c r="A138" s="23">
        <v>119</v>
      </c>
      <c r="B138" s="24" t="s">
        <v>95</v>
      </c>
      <c r="C138" s="25" t="s">
        <v>23</v>
      </c>
      <c r="D138" s="31">
        <v>5.73</v>
      </c>
      <c r="E138" s="24"/>
    </row>
    <row r="139" spans="1:5" ht="14.25" x14ac:dyDescent="0.2">
      <c r="A139" s="32"/>
      <c r="B139" s="33"/>
      <c r="C139" s="34"/>
      <c r="D139" s="35"/>
      <c r="E139" s="33"/>
    </row>
    <row r="140" spans="1:5" x14ac:dyDescent="0.2">
      <c r="A140" s="7" t="s">
        <v>6</v>
      </c>
      <c r="D140" s="19"/>
    </row>
    <row r="141" spans="1:5" x14ac:dyDescent="0.2">
      <c r="A141" s="8" t="s">
        <v>13</v>
      </c>
      <c r="D141" s="19"/>
      <c r="E141" s="6" t="s">
        <v>14</v>
      </c>
    </row>
    <row r="143" spans="1:5" x14ac:dyDescent="0.2">
      <c r="A143" s="7" t="s">
        <v>7</v>
      </c>
    </row>
    <row r="144" spans="1:5" x14ac:dyDescent="0.2">
      <c r="A144" s="192" t="s">
        <v>10</v>
      </c>
      <c r="B144" s="192"/>
      <c r="C144" s="192"/>
      <c r="D144" s="192"/>
      <c r="E144" s="9" t="s">
        <v>9</v>
      </c>
    </row>
    <row r="145" spans="1:5" x14ac:dyDescent="0.2">
      <c r="A145" s="191"/>
      <c r="B145" s="191"/>
      <c r="C145" s="191"/>
      <c r="D145" s="191"/>
      <c r="E145" s="191"/>
    </row>
  </sheetData>
  <mergeCells count="10">
    <mergeCell ref="A145:E145"/>
    <mergeCell ref="A144:D144"/>
    <mergeCell ref="C15:E15"/>
    <mergeCell ref="A19:E19"/>
    <mergeCell ref="A16:E16"/>
    <mergeCell ref="A9:E9"/>
    <mergeCell ref="C11:E11"/>
    <mergeCell ref="C12:E12"/>
    <mergeCell ref="C13:E13"/>
    <mergeCell ref="C14:E14"/>
  </mergeCells>
  <pageMargins left="0.7" right="0.7" top="0.75" bottom="0.75" header="0.3" footer="0.3"/>
  <pageSetup paperSize="9" scale="64" fitToHeight="0" orientation="portrait" r:id="rId1"/>
  <headerFooter alignWithMargins="0"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78"/>
  <sheetViews>
    <sheetView workbookViewId="0">
      <pane xSplit="1" ySplit="3" topLeftCell="EC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customWidth="1"/>
    <col min="3" max="132" width="7.28515625" customWidth="1"/>
    <col min="133" max="133" width="9.28515625" bestFit="1" customWidth="1"/>
    <col min="134" max="144" width="6" customWidth="1"/>
    <col min="370" max="370" width="22.5703125" customWidth="1"/>
    <col min="371" max="371" width="7.28515625" customWidth="1"/>
    <col min="372" max="382" width="6.85546875" customWidth="1"/>
    <col min="383" max="383" width="9.28515625" bestFit="1" customWidth="1"/>
    <col min="384" max="400" width="6" customWidth="1"/>
    <col min="626" max="626" width="22.5703125" customWidth="1"/>
    <col min="627" max="627" width="7.28515625" customWidth="1"/>
    <col min="628" max="638" width="6.85546875" customWidth="1"/>
    <col min="639" max="639" width="9.28515625" bestFit="1" customWidth="1"/>
    <col min="640" max="656" width="6" customWidth="1"/>
    <col min="882" max="882" width="22.5703125" customWidth="1"/>
    <col min="883" max="883" width="7.28515625" customWidth="1"/>
    <col min="884" max="894" width="6.85546875" customWidth="1"/>
    <col min="895" max="895" width="9.28515625" bestFit="1" customWidth="1"/>
    <col min="896" max="912" width="6" customWidth="1"/>
    <col min="1138" max="1138" width="22.5703125" customWidth="1"/>
    <col min="1139" max="1139" width="7.28515625" customWidth="1"/>
    <col min="1140" max="1150" width="6.85546875" customWidth="1"/>
    <col min="1151" max="1151" width="9.28515625" bestFit="1" customWidth="1"/>
    <col min="1152" max="1168" width="6" customWidth="1"/>
    <col min="1394" max="1394" width="22.5703125" customWidth="1"/>
    <col min="1395" max="1395" width="7.28515625" customWidth="1"/>
    <col min="1396" max="1406" width="6.85546875" customWidth="1"/>
    <col min="1407" max="1407" width="9.28515625" bestFit="1" customWidth="1"/>
    <col min="1408" max="1424" width="6" customWidth="1"/>
    <col min="1650" max="1650" width="22.5703125" customWidth="1"/>
    <col min="1651" max="1651" width="7.28515625" customWidth="1"/>
    <col min="1652" max="1662" width="6.85546875" customWidth="1"/>
    <col min="1663" max="1663" width="9.28515625" bestFit="1" customWidth="1"/>
    <col min="1664" max="1680" width="6" customWidth="1"/>
    <col min="1906" max="1906" width="22.5703125" customWidth="1"/>
    <col min="1907" max="1907" width="7.28515625" customWidth="1"/>
    <col min="1908" max="1918" width="6.85546875" customWidth="1"/>
    <col min="1919" max="1919" width="9.28515625" bestFit="1" customWidth="1"/>
    <col min="1920" max="1936" width="6" customWidth="1"/>
    <col min="2162" max="2162" width="22.5703125" customWidth="1"/>
    <col min="2163" max="2163" width="7.28515625" customWidth="1"/>
    <col min="2164" max="2174" width="6.85546875" customWidth="1"/>
    <col min="2175" max="2175" width="9.28515625" bestFit="1" customWidth="1"/>
    <col min="2176" max="2192" width="6" customWidth="1"/>
    <col min="2418" max="2418" width="22.5703125" customWidth="1"/>
    <col min="2419" max="2419" width="7.28515625" customWidth="1"/>
    <col min="2420" max="2430" width="6.85546875" customWidth="1"/>
    <col min="2431" max="2431" width="9.28515625" bestFit="1" customWidth="1"/>
    <col min="2432" max="2448" width="6" customWidth="1"/>
    <col min="2674" max="2674" width="22.5703125" customWidth="1"/>
    <col min="2675" max="2675" width="7.28515625" customWidth="1"/>
    <col min="2676" max="2686" width="6.85546875" customWidth="1"/>
    <col min="2687" max="2687" width="9.28515625" bestFit="1" customWidth="1"/>
    <col min="2688" max="2704" width="6" customWidth="1"/>
    <col min="2930" max="2930" width="22.5703125" customWidth="1"/>
    <col min="2931" max="2931" width="7.28515625" customWidth="1"/>
    <col min="2932" max="2942" width="6.85546875" customWidth="1"/>
    <col min="2943" max="2943" width="9.28515625" bestFit="1" customWidth="1"/>
    <col min="2944" max="2960" width="6" customWidth="1"/>
    <col min="3186" max="3186" width="22.5703125" customWidth="1"/>
    <col min="3187" max="3187" width="7.28515625" customWidth="1"/>
    <col min="3188" max="3198" width="6.85546875" customWidth="1"/>
    <col min="3199" max="3199" width="9.28515625" bestFit="1" customWidth="1"/>
    <col min="3200" max="3216" width="6" customWidth="1"/>
    <col min="3442" max="3442" width="22.5703125" customWidth="1"/>
    <col min="3443" max="3443" width="7.28515625" customWidth="1"/>
    <col min="3444" max="3454" width="6.85546875" customWidth="1"/>
    <col min="3455" max="3455" width="9.28515625" bestFit="1" customWidth="1"/>
    <col min="3456" max="3472" width="6" customWidth="1"/>
    <col min="3698" max="3698" width="22.5703125" customWidth="1"/>
    <col min="3699" max="3699" width="7.28515625" customWidth="1"/>
    <col min="3700" max="3710" width="6.85546875" customWidth="1"/>
    <col min="3711" max="3711" width="9.28515625" bestFit="1" customWidth="1"/>
    <col min="3712" max="3728" width="6" customWidth="1"/>
    <col min="3954" max="3954" width="22.5703125" customWidth="1"/>
    <col min="3955" max="3955" width="7.28515625" customWidth="1"/>
    <col min="3956" max="3966" width="6.85546875" customWidth="1"/>
    <col min="3967" max="3967" width="9.28515625" bestFit="1" customWidth="1"/>
    <col min="3968" max="3984" width="6" customWidth="1"/>
    <col min="4210" max="4210" width="22.5703125" customWidth="1"/>
    <col min="4211" max="4211" width="7.28515625" customWidth="1"/>
    <col min="4212" max="4222" width="6.85546875" customWidth="1"/>
    <col min="4223" max="4223" width="9.28515625" bestFit="1" customWidth="1"/>
    <col min="4224" max="4240" width="6" customWidth="1"/>
    <col min="4466" max="4466" width="22.5703125" customWidth="1"/>
    <col min="4467" max="4467" width="7.28515625" customWidth="1"/>
    <col min="4468" max="4478" width="6.85546875" customWidth="1"/>
    <col min="4479" max="4479" width="9.28515625" bestFit="1" customWidth="1"/>
    <col min="4480" max="4496" width="6" customWidth="1"/>
    <col min="4722" max="4722" width="22.5703125" customWidth="1"/>
    <col min="4723" max="4723" width="7.28515625" customWidth="1"/>
    <col min="4724" max="4734" width="6.85546875" customWidth="1"/>
    <col min="4735" max="4735" width="9.28515625" bestFit="1" customWidth="1"/>
    <col min="4736" max="4752" width="6" customWidth="1"/>
    <col min="4978" max="4978" width="22.5703125" customWidth="1"/>
    <col min="4979" max="4979" width="7.28515625" customWidth="1"/>
    <col min="4980" max="4990" width="6.85546875" customWidth="1"/>
    <col min="4991" max="4991" width="9.28515625" bestFit="1" customWidth="1"/>
    <col min="4992" max="5008" width="6" customWidth="1"/>
    <col min="5234" max="5234" width="22.5703125" customWidth="1"/>
    <col min="5235" max="5235" width="7.28515625" customWidth="1"/>
    <col min="5236" max="5246" width="6.85546875" customWidth="1"/>
    <col min="5247" max="5247" width="9.28515625" bestFit="1" customWidth="1"/>
    <col min="5248" max="5264" width="6" customWidth="1"/>
    <col min="5490" max="5490" width="22.5703125" customWidth="1"/>
    <col min="5491" max="5491" width="7.28515625" customWidth="1"/>
    <col min="5492" max="5502" width="6.85546875" customWidth="1"/>
    <col min="5503" max="5503" width="9.28515625" bestFit="1" customWidth="1"/>
    <col min="5504" max="5520" width="6" customWidth="1"/>
    <col min="5746" max="5746" width="22.5703125" customWidth="1"/>
    <col min="5747" max="5747" width="7.28515625" customWidth="1"/>
    <col min="5748" max="5758" width="6.85546875" customWidth="1"/>
    <col min="5759" max="5759" width="9.28515625" bestFit="1" customWidth="1"/>
    <col min="5760" max="5776" width="6" customWidth="1"/>
    <col min="6002" max="6002" width="22.5703125" customWidth="1"/>
    <col min="6003" max="6003" width="7.28515625" customWidth="1"/>
    <col min="6004" max="6014" width="6.85546875" customWidth="1"/>
    <col min="6015" max="6015" width="9.28515625" bestFit="1" customWidth="1"/>
    <col min="6016" max="6032" width="6" customWidth="1"/>
    <col min="6258" max="6258" width="22.5703125" customWidth="1"/>
    <col min="6259" max="6259" width="7.28515625" customWidth="1"/>
    <col min="6260" max="6270" width="6.85546875" customWidth="1"/>
    <col min="6271" max="6271" width="9.28515625" bestFit="1" customWidth="1"/>
    <col min="6272" max="6288" width="6" customWidth="1"/>
    <col min="6514" max="6514" width="22.5703125" customWidth="1"/>
    <col min="6515" max="6515" width="7.28515625" customWidth="1"/>
    <col min="6516" max="6526" width="6.85546875" customWidth="1"/>
    <col min="6527" max="6527" width="9.28515625" bestFit="1" customWidth="1"/>
    <col min="6528" max="6544" width="6" customWidth="1"/>
    <col min="6770" max="6770" width="22.5703125" customWidth="1"/>
    <col min="6771" max="6771" width="7.28515625" customWidth="1"/>
    <col min="6772" max="6782" width="6.85546875" customWidth="1"/>
    <col min="6783" max="6783" width="9.28515625" bestFit="1" customWidth="1"/>
    <col min="6784" max="6800" width="6" customWidth="1"/>
    <col min="7026" max="7026" width="22.5703125" customWidth="1"/>
    <col min="7027" max="7027" width="7.28515625" customWidth="1"/>
    <col min="7028" max="7038" width="6.85546875" customWidth="1"/>
    <col min="7039" max="7039" width="9.28515625" bestFit="1" customWidth="1"/>
    <col min="7040" max="7056" width="6" customWidth="1"/>
    <col min="7282" max="7282" width="22.5703125" customWidth="1"/>
    <col min="7283" max="7283" width="7.28515625" customWidth="1"/>
    <col min="7284" max="7294" width="6.85546875" customWidth="1"/>
    <col min="7295" max="7295" width="9.28515625" bestFit="1" customWidth="1"/>
    <col min="7296" max="7312" width="6" customWidth="1"/>
    <col min="7538" max="7538" width="22.5703125" customWidth="1"/>
    <col min="7539" max="7539" width="7.28515625" customWidth="1"/>
    <col min="7540" max="7550" width="6.85546875" customWidth="1"/>
    <col min="7551" max="7551" width="9.28515625" bestFit="1" customWidth="1"/>
    <col min="7552" max="7568" width="6" customWidth="1"/>
    <col min="7794" max="7794" width="22.5703125" customWidth="1"/>
    <col min="7795" max="7795" width="7.28515625" customWidth="1"/>
    <col min="7796" max="7806" width="6.85546875" customWidth="1"/>
    <col min="7807" max="7807" width="9.28515625" bestFit="1" customWidth="1"/>
    <col min="7808" max="7824" width="6" customWidth="1"/>
    <col min="8050" max="8050" width="22.5703125" customWidth="1"/>
    <col min="8051" max="8051" width="7.28515625" customWidth="1"/>
    <col min="8052" max="8062" width="6.85546875" customWidth="1"/>
    <col min="8063" max="8063" width="9.28515625" bestFit="1" customWidth="1"/>
    <col min="8064" max="8080" width="6" customWidth="1"/>
    <col min="8306" max="8306" width="22.5703125" customWidth="1"/>
    <col min="8307" max="8307" width="7.28515625" customWidth="1"/>
    <col min="8308" max="8318" width="6.85546875" customWidth="1"/>
    <col min="8319" max="8319" width="9.28515625" bestFit="1" customWidth="1"/>
    <col min="8320" max="8336" width="6" customWidth="1"/>
    <col min="8562" max="8562" width="22.5703125" customWidth="1"/>
    <col min="8563" max="8563" width="7.28515625" customWidth="1"/>
    <col min="8564" max="8574" width="6.85546875" customWidth="1"/>
    <col min="8575" max="8575" width="9.28515625" bestFit="1" customWidth="1"/>
    <col min="8576" max="8592" width="6" customWidth="1"/>
    <col min="8818" max="8818" width="22.5703125" customWidth="1"/>
    <col min="8819" max="8819" width="7.28515625" customWidth="1"/>
    <col min="8820" max="8830" width="6.85546875" customWidth="1"/>
    <col min="8831" max="8831" width="9.28515625" bestFit="1" customWidth="1"/>
    <col min="8832" max="8848" width="6" customWidth="1"/>
    <col min="9074" max="9074" width="22.5703125" customWidth="1"/>
    <col min="9075" max="9075" width="7.28515625" customWidth="1"/>
    <col min="9076" max="9086" width="6.85546875" customWidth="1"/>
    <col min="9087" max="9087" width="9.28515625" bestFit="1" customWidth="1"/>
    <col min="9088" max="9104" width="6" customWidth="1"/>
    <col min="9330" max="9330" width="22.5703125" customWidth="1"/>
    <col min="9331" max="9331" width="7.28515625" customWidth="1"/>
    <col min="9332" max="9342" width="6.85546875" customWidth="1"/>
    <col min="9343" max="9343" width="9.28515625" bestFit="1" customWidth="1"/>
    <col min="9344" max="9360" width="6" customWidth="1"/>
    <col min="9586" max="9586" width="22.5703125" customWidth="1"/>
    <col min="9587" max="9587" width="7.28515625" customWidth="1"/>
    <col min="9588" max="9598" width="6.85546875" customWidth="1"/>
    <col min="9599" max="9599" width="9.28515625" bestFit="1" customWidth="1"/>
    <col min="9600" max="9616" width="6" customWidth="1"/>
    <col min="9842" max="9842" width="22.5703125" customWidth="1"/>
    <col min="9843" max="9843" width="7.28515625" customWidth="1"/>
    <col min="9844" max="9854" width="6.85546875" customWidth="1"/>
    <col min="9855" max="9855" width="9.28515625" bestFit="1" customWidth="1"/>
    <col min="9856" max="9872" width="6" customWidth="1"/>
    <col min="10098" max="10098" width="22.5703125" customWidth="1"/>
    <col min="10099" max="10099" width="7.28515625" customWidth="1"/>
    <col min="10100" max="10110" width="6.85546875" customWidth="1"/>
    <col min="10111" max="10111" width="9.28515625" bestFit="1" customWidth="1"/>
    <col min="10112" max="10128" width="6" customWidth="1"/>
    <col min="10354" max="10354" width="22.5703125" customWidth="1"/>
    <col min="10355" max="10355" width="7.28515625" customWidth="1"/>
    <col min="10356" max="10366" width="6.85546875" customWidth="1"/>
    <col min="10367" max="10367" width="9.28515625" bestFit="1" customWidth="1"/>
    <col min="10368" max="10384" width="6" customWidth="1"/>
    <col min="10610" max="10610" width="22.5703125" customWidth="1"/>
    <col min="10611" max="10611" width="7.28515625" customWidth="1"/>
    <col min="10612" max="10622" width="6.85546875" customWidth="1"/>
    <col min="10623" max="10623" width="9.28515625" bestFit="1" customWidth="1"/>
    <col min="10624" max="10640" width="6" customWidth="1"/>
    <col min="10866" max="10866" width="22.5703125" customWidth="1"/>
    <col min="10867" max="10867" width="7.28515625" customWidth="1"/>
    <col min="10868" max="10878" width="6.85546875" customWidth="1"/>
    <col min="10879" max="10879" width="9.28515625" bestFit="1" customWidth="1"/>
    <col min="10880" max="10896" width="6" customWidth="1"/>
    <col min="11122" max="11122" width="22.5703125" customWidth="1"/>
    <col min="11123" max="11123" width="7.28515625" customWidth="1"/>
    <col min="11124" max="11134" width="6.85546875" customWidth="1"/>
    <col min="11135" max="11135" width="9.28515625" bestFit="1" customWidth="1"/>
    <col min="11136" max="11152" width="6" customWidth="1"/>
    <col min="11378" max="11378" width="22.5703125" customWidth="1"/>
    <col min="11379" max="11379" width="7.28515625" customWidth="1"/>
    <col min="11380" max="11390" width="6.85546875" customWidth="1"/>
    <col min="11391" max="11391" width="9.28515625" bestFit="1" customWidth="1"/>
    <col min="11392" max="11408" width="6" customWidth="1"/>
    <col min="11634" max="11634" width="22.5703125" customWidth="1"/>
    <col min="11635" max="11635" width="7.28515625" customWidth="1"/>
    <col min="11636" max="11646" width="6.85546875" customWidth="1"/>
    <col min="11647" max="11647" width="9.28515625" bestFit="1" customWidth="1"/>
    <col min="11648" max="11664" width="6" customWidth="1"/>
    <col min="11890" max="11890" width="22.5703125" customWidth="1"/>
    <col min="11891" max="11891" width="7.28515625" customWidth="1"/>
    <col min="11892" max="11902" width="6.85546875" customWidth="1"/>
    <col min="11903" max="11903" width="9.28515625" bestFit="1" customWidth="1"/>
    <col min="11904" max="11920" width="6" customWidth="1"/>
    <col min="12146" max="12146" width="22.5703125" customWidth="1"/>
    <col min="12147" max="12147" width="7.28515625" customWidth="1"/>
    <col min="12148" max="12158" width="6.85546875" customWidth="1"/>
    <col min="12159" max="12159" width="9.28515625" bestFit="1" customWidth="1"/>
    <col min="12160" max="12176" width="6" customWidth="1"/>
    <col min="12402" max="12402" width="22.5703125" customWidth="1"/>
    <col min="12403" max="12403" width="7.28515625" customWidth="1"/>
    <col min="12404" max="12414" width="6.85546875" customWidth="1"/>
    <col min="12415" max="12415" width="9.28515625" bestFit="1" customWidth="1"/>
    <col min="12416" max="12432" width="6" customWidth="1"/>
    <col min="12658" max="12658" width="22.5703125" customWidth="1"/>
    <col min="12659" max="12659" width="7.28515625" customWidth="1"/>
    <col min="12660" max="12670" width="6.85546875" customWidth="1"/>
    <col min="12671" max="12671" width="9.28515625" bestFit="1" customWidth="1"/>
    <col min="12672" max="12688" width="6" customWidth="1"/>
    <col min="12914" max="12914" width="22.5703125" customWidth="1"/>
    <col min="12915" max="12915" width="7.28515625" customWidth="1"/>
    <col min="12916" max="12926" width="6.85546875" customWidth="1"/>
    <col min="12927" max="12927" width="9.28515625" bestFit="1" customWidth="1"/>
    <col min="12928" max="12944" width="6" customWidth="1"/>
    <col min="13170" max="13170" width="22.5703125" customWidth="1"/>
    <col min="13171" max="13171" width="7.28515625" customWidth="1"/>
    <col min="13172" max="13182" width="6.85546875" customWidth="1"/>
    <col min="13183" max="13183" width="9.28515625" bestFit="1" customWidth="1"/>
    <col min="13184" max="13200" width="6" customWidth="1"/>
    <col min="13426" max="13426" width="22.5703125" customWidth="1"/>
    <col min="13427" max="13427" width="7.28515625" customWidth="1"/>
    <col min="13428" max="13438" width="6.85546875" customWidth="1"/>
    <col min="13439" max="13439" width="9.28515625" bestFit="1" customWidth="1"/>
    <col min="13440" max="13456" width="6" customWidth="1"/>
    <col min="13682" max="13682" width="22.5703125" customWidth="1"/>
    <col min="13683" max="13683" width="7.28515625" customWidth="1"/>
    <col min="13684" max="13694" width="6.85546875" customWidth="1"/>
    <col min="13695" max="13695" width="9.28515625" bestFit="1" customWidth="1"/>
    <col min="13696" max="13712" width="6" customWidth="1"/>
    <col min="13938" max="13938" width="22.5703125" customWidth="1"/>
    <col min="13939" max="13939" width="7.28515625" customWidth="1"/>
    <col min="13940" max="13950" width="6.85546875" customWidth="1"/>
    <col min="13951" max="13951" width="9.28515625" bestFit="1" customWidth="1"/>
    <col min="13952" max="13968" width="6" customWidth="1"/>
    <col min="14194" max="14194" width="22.5703125" customWidth="1"/>
    <col min="14195" max="14195" width="7.28515625" customWidth="1"/>
    <col min="14196" max="14206" width="6.85546875" customWidth="1"/>
    <col min="14207" max="14207" width="9.28515625" bestFit="1" customWidth="1"/>
    <col min="14208" max="14224" width="6" customWidth="1"/>
    <col min="14450" max="14450" width="22.5703125" customWidth="1"/>
    <col min="14451" max="14451" width="7.28515625" customWidth="1"/>
    <col min="14452" max="14462" width="6.85546875" customWidth="1"/>
    <col min="14463" max="14463" width="9.28515625" bestFit="1" customWidth="1"/>
    <col min="14464" max="14480" width="6" customWidth="1"/>
    <col min="14706" max="14706" width="22.5703125" customWidth="1"/>
    <col min="14707" max="14707" width="7.28515625" customWidth="1"/>
    <col min="14708" max="14718" width="6.85546875" customWidth="1"/>
    <col min="14719" max="14719" width="9.28515625" bestFit="1" customWidth="1"/>
    <col min="14720" max="14736" width="6" customWidth="1"/>
    <col min="14962" max="14962" width="22.5703125" customWidth="1"/>
    <col min="14963" max="14963" width="7.28515625" customWidth="1"/>
    <col min="14964" max="14974" width="6.85546875" customWidth="1"/>
    <col min="14975" max="14975" width="9.28515625" bestFit="1" customWidth="1"/>
    <col min="14976" max="14992" width="6" customWidth="1"/>
    <col min="15218" max="15218" width="22.5703125" customWidth="1"/>
    <col min="15219" max="15219" width="7.28515625" customWidth="1"/>
    <col min="15220" max="15230" width="6.85546875" customWidth="1"/>
    <col min="15231" max="15231" width="9.28515625" bestFit="1" customWidth="1"/>
    <col min="15232" max="15248" width="6" customWidth="1"/>
    <col min="15474" max="15474" width="22.5703125" customWidth="1"/>
    <col min="15475" max="15475" width="7.28515625" customWidth="1"/>
    <col min="15476" max="15486" width="6.85546875" customWidth="1"/>
    <col min="15487" max="15487" width="9.28515625" bestFit="1" customWidth="1"/>
    <col min="15488" max="15504" width="6" customWidth="1"/>
    <col min="15730" max="15730" width="22.5703125" customWidth="1"/>
    <col min="15731" max="15731" width="7.28515625" customWidth="1"/>
    <col min="15732" max="15742" width="6.85546875" customWidth="1"/>
    <col min="15743" max="15743" width="9.28515625" bestFit="1" customWidth="1"/>
    <col min="15744" max="15760" width="6" customWidth="1"/>
    <col min="15986" max="15986" width="22.5703125" customWidth="1"/>
    <col min="15987" max="15987" width="7.28515625" customWidth="1"/>
    <col min="15988" max="15998" width="6.85546875" customWidth="1"/>
    <col min="15999" max="15999" width="9.28515625" bestFit="1" customWidth="1"/>
    <col min="16000" max="16016" width="6" customWidth="1"/>
    <col min="16242" max="16242" width="22.5703125" customWidth="1"/>
    <col min="16243" max="16243" width="7.28515625" customWidth="1"/>
    <col min="16244" max="16254" width="6.85546875" customWidth="1"/>
    <col min="16255" max="16255" width="9.28515625" bestFit="1" customWidth="1"/>
    <col min="16256" max="16272" width="6" customWidth="1"/>
  </cols>
  <sheetData>
    <row r="1" spans="1:133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</row>
    <row r="2" spans="1:133" ht="172.5" hidden="1" customHeight="1" x14ac:dyDescent="0.2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</row>
    <row r="3" spans="1:133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42">
        <v>57</v>
      </c>
      <c r="BG3" s="42">
        <v>58</v>
      </c>
      <c r="BH3" s="42">
        <v>59</v>
      </c>
      <c r="BI3" s="42">
        <v>60</v>
      </c>
      <c r="BJ3" s="42">
        <v>61</v>
      </c>
      <c r="BK3" s="42">
        <v>62</v>
      </c>
      <c r="BL3" s="42">
        <v>63</v>
      </c>
      <c r="BM3" s="42">
        <v>64</v>
      </c>
      <c r="BN3" s="42">
        <v>65</v>
      </c>
      <c r="BO3" s="42">
        <v>66</v>
      </c>
      <c r="BP3" s="42">
        <v>67</v>
      </c>
      <c r="BQ3" s="42">
        <v>68</v>
      </c>
      <c r="BR3" s="42">
        <v>69</v>
      </c>
      <c r="BS3" s="42">
        <v>70</v>
      </c>
      <c r="BT3" s="42">
        <v>71</v>
      </c>
      <c r="BU3" s="42">
        <v>72</v>
      </c>
      <c r="BV3" s="42">
        <v>73</v>
      </c>
      <c r="BW3" s="42">
        <v>74</v>
      </c>
      <c r="BX3" s="42">
        <v>75</v>
      </c>
      <c r="BY3" s="42">
        <v>76</v>
      </c>
      <c r="BZ3" s="42">
        <v>77</v>
      </c>
      <c r="CA3" s="42">
        <v>78</v>
      </c>
      <c r="CB3" s="42">
        <v>79</v>
      </c>
      <c r="CC3" s="42">
        <v>80</v>
      </c>
      <c r="CD3" s="42">
        <v>81</v>
      </c>
      <c r="CE3" s="42">
        <v>82</v>
      </c>
      <c r="CF3" s="42">
        <v>83</v>
      </c>
      <c r="CG3" s="42">
        <v>84</v>
      </c>
      <c r="CH3" s="42">
        <v>85</v>
      </c>
      <c r="CI3" s="42">
        <v>86</v>
      </c>
      <c r="CJ3" s="42">
        <v>87</v>
      </c>
      <c r="CK3" s="42">
        <v>88</v>
      </c>
      <c r="CL3" s="42">
        <v>89</v>
      </c>
      <c r="CM3" s="42">
        <v>90</v>
      </c>
      <c r="CN3" s="42">
        <v>91</v>
      </c>
      <c r="CO3" s="42">
        <v>92</v>
      </c>
      <c r="CP3" s="42">
        <v>93</v>
      </c>
      <c r="CQ3" s="42">
        <v>94</v>
      </c>
      <c r="CR3" s="42">
        <v>95</v>
      </c>
      <c r="CS3" s="42">
        <v>96</v>
      </c>
      <c r="CT3" s="42">
        <v>97</v>
      </c>
      <c r="CU3" s="42">
        <v>98</v>
      </c>
      <c r="CV3" s="42">
        <v>99</v>
      </c>
      <c r="CW3" s="42">
        <v>100</v>
      </c>
      <c r="CX3" s="42">
        <v>101</v>
      </c>
      <c r="CY3" s="42">
        <v>102</v>
      </c>
      <c r="CZ3" s="42">
        <v>103</v>
      </c>
      <c r="DA3" s="42">
        <v>104</v>
      </c>
      <c r="DB3" s="42">
        <v>105</v>
      </c>
      <c r="DC3" s="42">
        <v>106</v>
      </c>
      <c r="DD3" s="42">
        <v>107</v>
      </c>
      <c r="DE3" s="42">
        <v>108</v>
      </c>
      <c r="DF3" s="42">
        <v>109</v>
      </c>
      <c r="DG3" s="42">
        <v>110</v>
      </c>
      <c r="DH3" s="42">
        <v>111</v>
      </c>
      <c r="DI3" s="42">
        <v>112</v>
      </c>
      <c r="DJ3" s="42">
        <v>113</v>
      </c>
      <c r="DK3" s="42">
        <v>114</v>
      </c>
      <c r="DL3" s="42">
        <v>115</v>
      </c>
      <c r="DM3" s="42">
        <v>116</v>
      </c>
      <c r="DN3" s="42">
        <v>117</v>
      </c>
      <c r="DO3" s="42">
        <v>118</v>
      </c>
      <c r="DP3" s="42">
        <v>119</v>
      </c>
      <c r="DQ3" s="42">
        <v>120</v>
      </c>
      <c r="DR3" s="42">
        <v>121</v>
      </c>
      <c r="DS3" s="42">
        <v>122</v>
      </c>
      <c r="DT3" s="42">
        <v>123</v>
      </c>
      <c r="DU3" s="42">
        <v>124</v>
      </c>
      <c r="DV3" s="42">
        <v>125</v>
      </c>
      <c r="DW3" s="42">
        <v>126</v>
      </c>
      <c r="DX3" s="42">
        <v>127</v>
      </c>
      <c r="DY3" s="42">
        <v>128</v>
      </c>
      <c r="DZ3" s="42">
        <v>129</v>
      </c>
      <c r="EA3" s="42">
        <v>130</v>
      </c>
      <c r="EB3" s="42">
        <v>131</v>
      </c>
      <c r="EC3" s="43" t="s">
        <v>117</v>
      </c>
    </row>
    <row r="4" spans="1:133" ht="15" customHeight="1" x14ac:dyDescent="0.2">
      <c r="A4" s="44" t="s">
        <v>118</v>
      </c>
      <c r="B4" s="45">
        <v>1.7</v>
      </c>
      <c r="C4" s="45">
        <v>1.7</v>
      </c>
      <c r="D4" s="45">
        <v>1.7</v>
      </c>
      <c r="E4" s="45">
        <v>1.7</v>
      </c>
      <c r="F4" s="45">
        <v>1.7</v>
      </c>
      <c r="G4" s="45">
        <v>1.7</v>
      </c>
      <c r="H4" s="45">
        <v>1.7</v>
      </c>
      <c r="I4" s="45">
        <v>1.7</v>
      </c>
      <c r="J4" s="45">
        <v>1.7</v>
      </c>
      <c r="K4" s="45">
        <v>1.7</v>
      </c>
      <c r="L4" s="45">
        <v>1.7</v>
      </c>
      <c r="M4" s="45">
        <v>1.7</v>
      </c>
      <c r="N4" s="45">
        <v>1.7</v>
      </c>
      <c r="O4" s="45">
        <v>1.7</v>
      </c>
      <c r="P4" s="45">
        <v>1.7</v>
      </c>
      <c r="Q4" s="45">
        <v>1.7</v>
      </c>
      <c r="R4" s="45">
        <v>1.7</v>
      </c>
      <c r="S4" s="45">
        <v>1.7</v>
      </c>
      <c r="T4" s="45">
        <v>1.7</v>
      </c>
      <c r="U4" s="45">
        <v>1.7</v>
      </c>
      <c r="V4" s="45">
        <v>1.7</v>
      </c>
      <c r="W4" s="45">
        <v>1.7</v>
      </c>
      <c r="X4" s="45">
        <v>1.7</v>
      </c>
      <c r="Y4" s="45">
        <v>1.7</v>
      </c>
      <c r="Z4" s="45">
        <v>1.7</v>
      </c>
      <c r="AA4" s="45">
        <v>1.7</v>
      </c>
      <c r="AB4" s="45">
        <v>1.7</v>
      </c>
      <c r="AC4" s="45">
        <v>1.7</v>
      </c>
      <c r="AD4" s="45">
        <v>1.7</v>
      </c>
      <c r="AE4" s="45">
        <v>1.7</v>
      </c>
      <c r="AF4" s="45">
        <v>1.7</v>
      </c>
      <c r="AG4" s="45">
        <v>1.7</v>
      </c>
      <c r="AH4" s="45">
        <v>1.7</v>
      </c>
      <c r="AI4" s="45">
        <v>1.7</v>
      </c>
      <c r="AJ4" s="45">
        <v>1.7</v>
      </c>
      <c r="AK4" s="45">
        <v>1.7</v>
      </c>
      <c r="AL4" s="45">
        <v>1.7</v>
      </c>
      <c r="AM4" s="45">
        <v>1.7</v>
      </c>
      <c r="AN4" s="45">
        <v>1.7</v>
      </c>
      <c r="AO4" s="45">
        <v>1.7</v>
      </c>
      <c r="AP4" s="45">
        <v>1.7</v>
      </c>
      <c r="AQ4" s="88">
        <v>1.7</v>
      </c>
      <c r="AR4" s="45">
        <v>1.7</v>
      </c>
      <c r="AS4" s="45">
        <v>1.7</v>
      </c>
      <c r="AT4" s="45">
        <v>1.7</v>
      </c>
      <c r="AU4" s="45">
        <v>1.7</v>
      </c>
      <c r="AV4" s="45">
        <v>1.7</v>
      </c>
      <c r="AW4" s="45">
        <v>1.7</v>
      </c>
      <c r="AX4" s="45">
        <v>1.7</v>
      </c>
      <c r="AY4" s="45">
        <v>1.7</v>
      </c>
      <c r="AZ4" s="45">
        <v>1.7</v>
      </c>
      <c r="BA4" s="45">
        <v>1.7</v>
      </c>
      <c r="BB4" s="45">
        <v>1.7</v>
      </c>
      <c r="BC4" s="45">
        <v>1.7</v>
      </c>
      <c r="BD4" s="45">
        <v>1.7</v>
      </c>
      <c r="BE4" s="45">
        <v>1.7</v>
      </c>
      <c r="BF4" s="45">
        <v>1.7</v>
      </c>
      <c r="BG4" s="45">
        <v>1.7</v>
      </c>
      <c r="BH4" s="45">
        <v>1.7</v>
      </c>
      <c r="BI4" s="45">
        <v>1.7</v>
      </c>
      <c r="BJ4" s="45">
        <v>1.7</v>
      </c>
      <c r="BK4" s="45">
        <v>1.7</v>
      </c>
      <c r="BL4" s="45">
        <v>1.7</v>
      </c>
      <c r="BM4" s="45">
        <v>1.7</v>
      </c>
      <c r="BN4" s="45">
        <v>1.7</v>
      </c>
      <c r="BO4" s="45">
        <v>1.7</v>
      </c>
      <c r="BP4" s="45">
        <v>1.7</v>
      </c>
      <c r="BQ4" s="45">
        <v>1.7</v>
      </c>
      <c r="BR4" s="45">
        <v>1.7</v>
      </c>
      <c r="BS4" s="45">
        <v>1.7</v>
      </c>
      <c r="BT4" s="45">
        <v>1.7</v>
      </c>
      <c r="BU4" s="45">
        <v>1.7</v>
      </c>
      <c r="BV4" s="45">
        <v>1.7</v>
      </c>
      <c r="BW4" s="45">
        <v>1.7</v>
      </c>
      <c r="BX4" s="45">
        <v>1.7</v>
      </c>
      <c r="BY4" s="45">
        <v>1.7</v>
      </c>
      <c r="BZ4" s="45">
        <v>1.7</v>
      </c>
      <c r="CA4" s="45">
        <v>1.7</v>
      </c>
      <c r="CB4" s="45">
        <v>1.7</v>
      </c>
      <c r="CC4" s="45">
        <v>1.7</v>
      </c>
      <c r="CD4" s="45">
        <v>1.7</v>
      </c>
      <c r="CE4" s="45">
        <v>1.7</v>
      </c>
      <c r="CF4" s="45">
        <v>1.7</v>
      </c>
      <c r="CG4" s="45">
        <v>1.7</v>
      </c>
      <c r="CH4" s="45">
        <v>1.7</v>
      </c>
      <c r="CI4" s="45">
        <v>1.7</v>
      </c>
      <c r="CJ4" s="45">
        <v>1.7</v>
      </c>
      <c r="CK4" s="45">
        <v>1.7</v>
      </c>
      <c r="CL4" s="45">
        <v>1.7</v>
      </c>
      <c r="CM4" s="45">
        <v>1.7</v>
      </c>
      <c r="CN4" s="45">
        <v>1.7</v>
      </c>
      <c r="CO4" s="45">
        <v>1.7</v>
      </c>
      <c r="CP4" s="45">
        <v>1.7</v>
      </c>
      <c r="CQ4" s="45">
        <v>1.7</v>
      </c>
      <c r="CR4" s="88">
        <v>1.7</v>
      </c>
      <c r="CS4" s="45">
        <v>1.7</v>
      </c>
      <c r="CT4" s="45">
        <v>1.7</v>
      </c>
      <c r="CU4" s="45">
        <v>1.7</v>
      </c>
      <c r="CV4" s="45">
        <v>1.7</v>
      </c>
      <c r="CW4" s="45">
        <v>1.7</v>
      </c>
      <c r="CX4" s="45">
        <v>1.7</v>
      </c>
      <c r="CY4" s="45">
        <v>1.7</v>
      </c>
      <c r="CZ4" s="45">
        <v>1.7</v>
      </c>
      <c r="DA4" s="45">
        <v>1.7</v>
      </c>
      <c r="DB4" s="45">
        <v>1.7</v>
      </c>
      <c r="DC4" s="45">
        <v>1.7</v>
      </c>
      <c r="DD4" s="45">
        <v>1.7</v>
      </c>
      <c r="DE4" s="45">
        <v>1.7</v>
      </c>
      <c r="DF4" s="45">
        <v>1.7</v>
      </c>
      <c r="DG4" s="45">
        <v>1.7</v>
      </c>
      <c r="DH4" s="45">
        <v>1.7</v>
      </c>
      <c r="DI4" s="45">
        <v>1.7</v>
      </c>
      <c r="DJ4" s="45">
        <v>1.7</v>
      </c>
      <c r="DK4" s="45">
        <v>1.7</v>
      </c>
      <c r="DL4" s="45">
        <v>1.7</v>
      </c>
      <c r="DM4" s="45">
        <v>1.7</v>
      </c>
      <c r="DN4" s="45">
        <v>1.7</v>
      </c>
      <c r="DO4" s="45">
        <v>1.7</v>
      </c>
      <c r="DP4" s="45">
        <v>1.7</v>
      </c>
      <c r="DQ4" s="45">
        <v>1.7</v>
      </c>
      <c r="DR4" s="45">
        <v>1.7</v>
      </c>
      <c r="DS4" s="45">
        <v>1.7</v>
      </c>
      <c r="DT4" s="45">
        <v>1.7</v>
      </c>
      <c r="DU4" s="45">
        <v>1.7</v>
      </c>
      <c r="DV4" s="45">
        <v>1.7</v>
      </c>
      <c r="DW4" s="45">
        <v>1.7</v>
      </c>
      <c r="DX4" s="45">
        <v>1.7</v>
      </c>
      <c r="DY4" s="45">
        <v>1.7</v>
      </c>
      <c r="DZ4" s="45">
        <v>1.7</v>
      </c>
      <c r="EA4" s="45">
        <v>1.7</v>
      </c>
      <c r="EB4" s="88">
        <v>1.7</v>
      </c>
      <c r="EC4" s="46"/>
    </row>
    <row r="5" spans="1:133" ht="15" customHeight="1" x14ac:dyDescent="0.2">
      <c r="A5" s="44" t="s">
        <v>119</v>
      </c>
      <c r="B5">
        <v>2.9</v>
      </c>
      <c r="C5">
        <v>2.94</v>
      </c>
      <c r="D5">
        <v>3.3</v>
      </c>
      <c r="E5">
        <v>3.24</v>
      </c>
      <c r="F5">
        <v>3.28</v>
      </c>
      <c r="G5">
        <v>3.58</v>
      </c>
      <c r="H5">
        <v>3.51</v>
      </c>
      <c r="I5">
        <v>3.86</v>
      </c>
      <c r="J5">
        <v>3.66</v>
      </c>
      <c r="K5">
        <v>3.75</v>
      </c>
      <c r="L5">
        <v>4.0999999999999996</v>
      </c>
      <c r="M5">
        <v>3.84</v>
      </c>
      <c r="N5">
        <v>3.95</v>
      </c>
      <c r="O5">
        <v>2.95</v>
      </c>
      <c r="P5">
        <v>2.31</v>
      </c>
      <c r="Q5">
        <v>2.54</v>
      </c>
      <c r="R5">
        <v>3.68</v>
      </c>
      <c r="S5">
        <v>3.84</v>
      </c>
      <c r="T5">
        <v>4.1100000000000003</v>
      </c>
      <c r="U5">
        <v>4.0999999999999996</v>
      </c>
      <c r="V5">
        <v>4.32</v>
      </c>
      <c r="W5">
        <v>4.18</v>
      </c>
      <c r="X5">
        <v>2.78</v>
      </c>
      <c r="Y5">
        <v>3.28</v>
      </c>
      <c r="Z5">
        <v>3.25</v>
      </c>
      <c r="AA5">
        <v>3.21</v>
      </c>
      <c r="AB5">
        <v>2.17</v>
      </c>
      <c r="AC5">
        <v>3.46</v>
      </c>
      <c r="AD5">
        <v>3.22</v>
      </c>
      <c r="AE5">
        <v>3.02</v>
      </c>
      <c r="AF5">
        <v>2.44</v>
      </c>
      <c r="AG5">
        <v>3.61</v>
      </c>
      <c r="AH5">
        <v>2.39</v>
      </c>
      <c r="AI5">
        <v>2.2999999999999998</v>
      </c>
      <c r="AJ5">
        <v>2.54</v>
      </c>
      <c r="AK5">
        <v>2.88</v>
      </c>
      <c r="AL5">
        <v>2.95</v>
      </c>
      <c r="AM5">
        <v>3.46</v>
      </c>
      <c r="AN5">
        <v>3.49</v>
      </c>
      <c r="AO5">
        <v>2.21</v>
      </c>
      <c r="AP5">
        <v>3.03</v>
      </c>
      <c r="AQ5" s="91">
        <v>2.9299999999999997</v>
      </c>
      <c r="AR5">
        <v>2.63</v>
      </c>
      <c r="AS5">
        <v>2.17</v>
      </c>
      <c r="AT5">
        <v>2.63</v>
      </c>
      <c r="AU5">
        <v>1.63</v>
      </c>
      <c r="AV5">
        <v>4.21</v>
      </c>
      <c r="AW5">
        <v>3.49</v>
      </c>
      <c r="AX5">
        <v>3.34</v>
      </c>
      <c r="AY5">
        <v>2.91</v>
      </c>
      <c r="AZ5">
        <v>2.68</v>
      </c>
      <c r="BA5">
        <v>1.65</v>
      </c>
      <c r="BB5">
        <v>2.02</v>
      </c>
      <c r="BC5">
        <v>3.8</v>
      </c>
      <c r="BD5">
        <v>2.2999999999999998</v>
      </c>
      <c r="BE5">
        <v>2.76</v>
      </c>
      <c r="BF5">
        <v>1.63</v>
      </c>
      <c r="BG5">
        <v>3.26</v>
      </c>
      <c r="BH5">
        <v>1.79</v>
      </c>
      <c r="BI5">
        <v>1.3999999999999986</v>
      </c>
      <c r="BJ5">
        <v>3.89</v>
      </c>
      <c r="BK5">
        <v>3.95</v>
      </c>
      <c r="BL5">
        <v>4.04</v>
      </c>
      <c r="BM5">
        <v>5.22</v>
      </c>
      <c r="BN5">
        <v>5.22</v>
      </c>
      <c r="BO5">
        <v>4.54</v>
      </c>
      <c r="BP5">
        <v>3.95</v>
      </c>
      <c r="BQ5">
        <v>3.09</v>
      </c>
      <c r="BR5">
        <v>2.25</v>
      </c>
      <c r="BS5">
        <v>2.31</v>
      </c>
      <c r="BT5">
        <v>3.33</v>
      </c>
      <c r="BU5">
        <v>3.31</v>
      </c>
      <c r="BV5">
        <v>1.41</v>
      </c>
      <c r="BW5">
        <v>3.5799999999999983</v>
      </c>
      <c r="BX5">
        <v>3.3799999999999986</v>
      </c>
      <c r="BY5">
        <v>3.24</v>
      </c>
      <c r="BZ5">
        <v>3.45</v>
      </c>
      <c r="CA5">
        <v>3.23</v>
      </c>
      <c r="CB5">
        <v>3.23</v>
      </c>
      <c r="CC5">
        <v>2.82</v>
      </c>
      <c r="CD5">
        <v>3.62</v>
      </c>
      <c r="CE5">
        <v>3.47</v>
      </c>
      <c r="CF5">
        <v>3.43</v>
      </c>
      <c r="CG5">
        <v>3.22</v>
      </c>
      <c r="CH5">
        <v>3</v>
      </c>
      <c r="CI5">
        <v>4.32</v>
      </c>
      <c r="CJ5">
        <v>3.82</v>
      </c>
      <c r="CK5">
        <v>3.89</v>
      </c>
      <c r="CL5">
        <v>3.66</v>
      </c>
      <c r="CM5">
        <v>3.65</v>
      </c>
      <c r="CN5">
        <v>3.38</v>
      </c>
      <c r="CO5">
        <v>3.32</v>
      </c>
      <c r="CP5">
        <v>3.06</v>
      </c>
      <c r="CQ5">
        <v>2.84</v>
      </c>
      <c r="CR5" s="91">
        <v>2.2400000000000002</v>
      </c>
      <c r="CS5">
        <v>1.49</v>
      </c>
      <c r="CT5">
        <v>2.76</v>
      </c>
      <c r="CU5">
        <v>2.37</v>
      </c>
      <c r="CV5">
        <v>2.96</v>
      </c>
      <c r="CW5">
        <v>3.31</v>
      </c>
      <c r="CX5">
        <v>3.41</v>
      </c>
      <c r="CY5">
        <v>3.1699999999999982</v>
      </c>
      <c r="CZ5">
        <v>3.45</v>
      </c>
      <c r="DA5">
        <v>3.38</v>
      </c>
      <c r="DB5">
        <v>3.39</v>
      </c>
      <c r="DC5">
        <v>3.1199999999999974</v>
      </c>
      <c r="DD5">
        <v>3.1</v>
      </c>
      <c r="DE5">
        <v>3.4</v>
      </c>
      <c r="DF5">
        <v>3.18</v>
      </c>
      <c r="DG5">
        <v>3.74</v>
      </c>
      <c r="DH5">
        <v>4.18</v>
      </c>
      <c r="DI5">
        <v>2.29</v>
      </c>
      <c r="DJ5">
        <v>2.8</v>
      </c>
      <c r="DK5">
        <v>2.77</v>
      </c>
      <c r="DL5">
        <v>2.6899999999999977</v>
      </c>
      <c r="DM5">
        <v>2.4700000000000002</v>
      </c>
      <c r="DN5">
        <v>3.56</v>
      </c>
      <c r="DO5">
        <v>3.5800000000000018</v>
      </c>
      <c r="DP5">
        <v>4.09</v>
      </c>
      <c r="DQ5">
        <v>4.49</v>
      </c>
      <c r="DR5">
        <v>5.12</v>
      </c>
      <c r="DS5">
        <v>4.99</v>
      </c>
      <c r="DT5">
        <v>4.51</v>
      </c>
      <c r="DU5">
        <v>4.24</v>
      </c>
      <c r="DV5">
        <v>3.93</v>
      </c>
      <c r="DW5">
        <v>3.6</v>
      </c>
      <c r="DX5">
        <v>3.3299999999999983</v>
      </c>
      <c r="DY5">
        <v>2.98</v>
      </c>
      <c r="DZ5">
        <v>3.36</v>
      </c>
      <c r="EA5">
        <v>3.45</v>
      </c>
      <c r="EB5" s="91">
        <v>5.38</v>
      </c>
      <c r="EC5" s="46"/>
    </row>
    <row r="6" spans="1:133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45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88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45">
        <v>1</v>
      </c>
      <c r="BG6" s="45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88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45">
        <v>1</v>
      </c>
      <c r="DP6" s="45">
        <v>1</v>
      </c>
      <c r="DQ6" s="45">
        <v>1</v>
      </c>
      <c r="DR6" s="45">
        <v>1</v>
      </c>
      <c r="DS6" s="45">
        <v>1</v>
      </c>
      <c r="DT6" s="45">
        <v>1</v>
      </c>
      <c r="DU6" s="45">
        <v>1</v>
      </c>
      <c r="DV6" s="45">
        <v>1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88">
        <v>1</v>
      </c>
      <c r="EC6" s="46"/>
    </row>
    <row r="7" spans="1:133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45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88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45">
        <v>20</v>
      </c>
      <c r="BG7" s="45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45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88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5">
        <v>20</v>
      </c>
      <c r="DM7" s="45">
        <v>20</v>
      </c>
      <c r="DN7" s="45">
        <v>20</v>
      </c>
      <c r="DO7" s="45">
        <v>20</v>
      </c>
      <c r="DP7" s="45">
        <v>20</v>
      </c>
      <c r="DQ7" s="45">
        <v>20</v>
      </c>
      <c r="DR7" s="45">
        <v>20</v>
      </c>
      <c r="DS7" s="45">
        <v>20</v>
      </c>
      <c r="DT7" s="45">
        <v>20</v>
      </c>
      <c r="DU7" s="45">
        <v>20</v>
      </c>
      <c r="DV7" s="45">
        <v>20</v>
      </c>
      <c r="DW7" s="45">
        <v>20</v>
      </c>
      <c r="DX7" s="45">
        <v>20</v>
      </c>
      <c r="DY7" s="45">
        <v>20</v>
      </c>
      <c r="DZ7" s="45">
        <v>20</v>
      </c>
      <c r="EA7" s="45">
        <v>20</v>
      </c>
      <c r="EB7" s="88">
        <v>20</v>
      </c>
      <c r="EC7" s="46"/>
    </row>
    <row r="8" spans="1:133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45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88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45">
        <v>0.3</v>
      </c>
      <c r="BG8" s="45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45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88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5">
        <v>0.3</v>
      </c>
      <c r="DM8" s="45">
        <v>0.3</v>
      </c>
      <c r="DN8" s="45">
        <v>0.3</v>
      </c>
      <c r="DO8" s="45">
        <v>0.3</v>
      </c>
      <c r="DP8" s="45">
        <v>0.3</v>
      </c>
      <c r="DQ8" s="45">
        <v>0.3</v>
      </c>
      <c r="DR8" s="45">
        <v>0.3</v>
      </c>
      <c r="DS8" s="45">
        <v>0.3</v>
      </c>
      <c r="DT8" s="45">
        <v>0.3</v>
      </c>
      <c r="DU8" s="45">
        <v>0.3</v>
      </c>
      <c r="DV8" s="45">
        <v>0.3</v>
      </c>
      <c r="DW8" s="45">
        <v>0.3</v>
      </c>
      <c r="DX8" s="45">
        <v>0.3</v>
      </c>
      <c r="DY8" s="45">
        <v>0.3</v>
      </c>
      <c r="DZ8" s="45">
        <v>0.3</v>
      </c>
      <c r="EA8" s="45">
        <v>0.3</v>
      </c>
      <c r="EB8" s="88">
        <v>0.3</v>
      </c>
      <c r="EC8" s="46"/>
    </row>
    <row r="9" spans="1:133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45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88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45">
        <v>1.81</v>
      </c>
      <c r="BG9" s="45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45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88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5">
        <v>1.81</v>
      </c>
      <c r="DM9" s="45">
        <v>1.81</v>
      </c>
      <c r="DN9" s="45">
        <v>1.81</v>
      </c>
      <c r="DO9" s="45">
        <v>1.81</v>
      </c>
      <c r="DP9" s="45">
        <v>1.81</v>
      </c>
      <c r="DQ9" s="45">
        <v>1.81</v>
      </c>
      <c r="DR9" s="45">
        <v>1.81</v>
      </c>
      <c r="DS9" s="45">
        <v>1.81</v>
      </c>
      <c r="DT9" s="45">
        <v>1.81</v>
      </c>
      <c r="DU9" s="45">
        <v>1.81</v>
      </c>
      <c r="DV9" s="45">
        <v>1.81</v>
      </c>
      <c r="DW9" s="45">
        <v>1.81</v>
      </c>
      <c r="DX9" s="45">
        <v>1.81</v>
      </c>
      <c r="DY9" s="45">
        <v>1.81</v>
      </c>
      <c r="DZ9" s="45">
        <v>1.81</v>
      </c>
      <c r="EA9" s="45">
        <v>1.81</v>
      </c>
      <c r="EB9" s="88">
        <v>1.81</v>
      </c>
      <c r="EC9" s="46"/>
    </row>
    <row r="10" spans="1:133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45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88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45">
        <v>0.4</v>
      </c>
      <c r="BG10" s="45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45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88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5">
        <v>0.4</v>
      </c>
      <c r="DM10" s="45">
        <v>0.4</v>
      </c>
      <c r="DN10" s="45">
        <v>0.4</v>
      </c>
      <c r="DO10" s="45">
        <v>0.4</v>
      </c>
      <c r="DP10" s="45">
        <v>0.4</v>
      </c>
      <c r="DQ10" s="45">
        <v>0.4</v>
      </c>
      <c r="DR10" s="45">
        <v>0.4</v>
      </c>
      <c r="DS10" s="45">
        <v>0.4</v>
      </c>
      <c r="DT10" s="45">
        <v>0.4</v>
      </c>
      <c r="DU10" s="45">
        <v>0.4</v>
      </c>
      <c r="DV10" s="45">
        <v>0.4</v>
      </c>
      <c r="DW10" s="45">
        <v>0.4</v>
      </c>
      <c r="DX10" s="45">
        <v>0.4</v>
      </c>
      <c r="DY10" s="45">
        <v>0.4</v>
      </c>
      <c r="DZ10" s="45">
        <v>0.4</v>
      </c>
      <c r="EA10" s="45">
        <v>0.4</v>
      </c>
      <c r="EB10" s="88">
        <v>0.4</v>
      </c>
      <c r="EC10" s="46"/>
    </row>
    <row r="11" spans="1:133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90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90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90"/>
      <c r="EC11" s="50"/>
    </row>
    <row r="12" spans="1:133" ht="15" customHeight="1" x14ac:dyDescent="0.2">
      <c r="A12" s="51" t="s">
        <v>126</v>
      </c>
      <c r="B12" s="52">
        <f>B4+B10*2</f>
        <v>2.5</v>
      </c>
      <c r="C12" s="52">
        <f t="shared" ref="C12:AR12" si="0">C4+C10*2</f>
        <v>2.5</v>
      </c>
      <c r="D12" s="52">
        <f t="shared" si="0"/>
        <v>2.5</v>
      </c>
      <c r="E12" s="52">
        <f t="shared" si="0"/>
        <v>2.5</v>
      </c>
      <c r="F12" s="52">
        <f t="shared" si="0"/>
        <v>2.5</v>
      </c>
      <c r="G12" s="52">
        <f t="shared" si="0"/>
        <v>2.5</v>
      </c>
      <c r="H12" s="52">
        <f t="shared" si="0"/>
        <v>2.5</v>
      </c>
      <c r="I12" s="52">
        <f t="shared" si="0"/>
        <v>2.5</v>
      </c>
      <c r="J12" s="52">
        <f t="shared" si="0"/>
        <v>2.5</v>
      </c>
      <c r="K12" s="52">
        <f t="shared" si="0"/>
        <v>2.5</v>
      </c>
      <c r="L12" s="52">
        <f t="shared" si="0"/>
        <v>2.5</v>
      </c>
      <c r="M12" s="52">
        <f t="shared" si="0"/>
        <v>2.5</v>
      </c>
      <c r="N12" s="52">
        <f t="shared" si="0"/>
        <v>2.5</v>
      </c>
      <c r="O12" s="52">
        <f t="shared" si="0"/>
        <v>2.5</v>
      </c>
      <c r="P12" s="52">
        <f t="shared" si="0"/>
        <v>2.5</v>
      </c>
      <c r="Q12" s="52">
        <f t="shared" si="0"/>
        <v>2.5</v>
      </c>
      <c r="R12" s="52">
        <f t="shared" si="0"/>
        <v>2.5</v>
      </c>
      <c r="S12" s="52">
        <f t="shared" si="0"/>
        <v>2.5</v>
      </c>
      <c r="T12" s="52">
        <f t="shared" si="0"/>
        <v>2.5</v>
      </c>
      <c r="U12" s="52">
        <f t="shared" si="0"/>
        <v>2.5</v>
      </c>
      <c r="V12" s="52">
        <f t="shared" si="0"/>
        <v>2.5</v>
      </c>
      <c r="W12" s="52">
        <f t="shared" si="0"/>
        <v>2.5</v>
      </c>
      <c r="X12" s="52">
        <f t="shared" si="0"/>
        <v>2.5</v>
      </c>
      <c r="Y12" s="52">
        <f t="shared" si="0"/>
        <v>2.5</v>
      </c>
      <c r="Z12" s="52">
        <f t="shared" si="0"/>
        <v>2.5</v>
      </c>
      <c r="AA12" s="52">
        <f t="shared" si="0"/>
        <v>2.5</v>
      </c>
      <c r="AB12" s="52">
        <f t="shared" si="0"/>
        <v>2.5</v>
      </c>
      <c r="AC12" s="52">
        <f t="shared" si="0"/>
        <v>2.5</v>
      </c>
      <c r="AD12" s="52">
        <f t="shared" si="0"/>
        <v>2.5</v>
      </c>
      <c r="AE12" s="52">
        <f t="shared" si="0"/>
        <v>2.5</v>
      </c>
      <c r="AF12" s="52">
        <f t="shared" si="0"/>
        <v>2.5</v>
      </c>
      <c r="AG12" s="52">
        <f t="shared" si="0"/>
        <v>2.5</v>
      </c>
      <c r="AH12" s="52">
        <f t="shared" si="0"/>
        <v>2.5</v>
      </c>
      <c r="AI12" s="52">
        <f t="shared" si="0"/>
        <v>2.5</v>
      </c>
      <c r="AJ12" s="52">
        <f t="shared" si="0"/>
        <v>2.5</v>
      </c>
      <c r="AK12" s="52">
        <f t="shared" si="0"/>
        <v>2.5</v>
      </c>
      <c r="AL12" s="52">
        <f t="shared" si="0"/>
        <v>2.5</v>
      </c>
      <c r="AM12" s="52">
        <f t="shared" si="0"/>
        <v>2.5</v>
      </c>
      <c r="AN12" s="52">
        <f t="shared" si="0"/>
        <v>2.5</v>
      </c>
      <c r="AO12" s="52">
        <f t="shared" si="0"/>
        <v>2.5</v>
      </c>
      <c r="AP12" s="52">
        <f t="shared" si="0"/>
        <v>2.5</v>
      </c>
      <c r="AQ12" s="88">
        <f t="shared" si="0"/>
        <v>2.5</v>
      </c>
      <c r="AR12" s="52">
        <f t="shared" si="0"/>
        <v>2.5</v>
      </c>
      <c r="AS12" s="52">
        <f t="shared" ref="AS12:DD12" si="1">AS4+AS10*2</f>
        <v>2.5</v>
      </c>
      <c r="AT12" s="52">
        <f t="shared" si="1"/>
        <v>2.5</v>
      </c>
      <c r="AU12" s="52">
        <f t="shared" si="1"/>
        <v>2.5</v>
      </c>
      <c r="AV12" s="52">
        <f t="shared" si="1"/>
        <v>2.5</v>
      </c>
      <c r="AW12" s="52">
        <f t="shared" si="1"/>
        <v>2.5</v>
      </c>
      <c r="AX12" s="52">
        <f t="shared" si="1"/>
        <v>2.5</v>
      </c>
      <c r="AY12" s="52">
        <f t="shared" si="1"/>
        <v>2.5</v>
      </c>
      <c r="AZ12" s="52">
        <f t="shared" si="1"/>
        <v>2.5</v>
      </c>
      <c r="BA12" s="52">
        <f t="shared" si="1"/>
        <v>2.5</v>
      </c>
      <c r="BB12" s="52">
        <f t="shared" si="1"/>
        <v>2.5</v>
      </c>
      <c r="BC12" s="52">
        <f t="shared" si="1"/>
        <v>2.5</v>
      </c>
      <c r="BD12" s="52">
        <f t="shared" si="1"/>
        <v>2.5</v>
      </c>
      <c r="BE12" s="52">
        <f t="shared" si="1"/>
        <v>2.5</v>
      </c>
      <c r="BF12" s="52">
        <f t="shared" si="1"/>
        <v>2.5</v>
      </c>
      <c r="BG12" s="52">
        <f t="shared" si="1"/>
        <v>2.5</v>
      </c>
      <c r="BH12" s="52">
        <f t="shared" si="1"/>
        <v>2.5</v>
      </c>
      <c r="BI12" s="52">
        <f t="shared" si="1"/>
        <v>2.5</v>
      </c>
      <c r="BJ12" s="52">
        <f t="shared" si="1"/>
        <v>2.5</v>
      </c>
      <c r="BK12" s="52">
        <f t="shared" si="1"/>
        <v>2.5</v>
      </c>
      <c r="BL12" s="52">
        <f t="shared" si="1"/>
        <v>2.5</v>
      </c>
      <c r="BM12" s="52">
        <f t="shared" si="1"/>
        <v>2.5</v>
      </c>
      <c r="BN12" s="52">
        <f t="shared" si="1"/>
        <v>2.5</v>
      </c>
      <c r="BO12" s="52">
        <f t="shared" si="1"/>
        <v>2.5</v>
      </c>
      <c r="BP12" s="52">
        <f t="shared" si="1"/>
        <v>2.5</v>
      </c>
      <c r="BQ12" s="52">
        <f t="shared" si="1"/>
        <v>2.5</v>
      </c>
      <c r="BR12" s="52">
        <f t="shared" si="1"/>
        <v>2.5</v>
      </c>
      <c r="BS12" s="52">
        <f t="shared" si="1"/>
        <v>2.5</v>
      </c>
      <c r="BT12" s="52">
        <f t="shared" si="1"/>
        <v>2.5</v>
      </c>
      <c r="BU12" s="52">
        <f t="shared" si="1"/>
        <v>2.5</v>
      </c>
      <c r="BV12" s="52">
        <f t="shared" si="1"/>
        <v>2.5</v>
      </c>
      <c r="BW12" s="52">
        <f t="shared" si="1"/>
        <v>2.5</v>
      </c>
      <c r="BX12" s="52">
        <f t="shared" si="1"/>
        <v>2.5</v>
      </c>
      <c r="BY12" s="52">
        <f t="shared" si="1"/>
        <v>2.5</v>
      </c>
      <c r="BZ12" s="52">
        <f t="shared" si="1"/>
        <v>2.5</v>
      </c>
      <c r="CA12" s="52">
        <f t="shared" si="1"/>
        <v>2.5</v>
      </c>
      <c r="CB12" s="52">
        <f t="shared" si="1"/>
        <v>2.5</v>
      </c>
      <c r="CC12" s="52">
        <f t="shared" si="1"/>
        <v>2.5</v>
      </c>
      <c r="CD12" s="52">
        <f t="shared" si="1"/>
        <v>2.5</v>
      </c>
      <c r="CE12" s="52">
        <f t="shared" si="1"/>
        <v>2.5</v>
      </c>
      <c r="CF12" s="52">
        <f t="shared" si="1"/>
        <v>2.5</v>
      </c>
      <c r="CG12" s="52">
        <f t="shared" si="1"/>
        <v>2.5</v>
      </c>
      <c r="CH12" s="52">
        <f t="shared" si="1"/>
        <v>2.5</v>
      </c>
      <c r="CI12" s="52">
        <f t="shared" si="1"/>
        <v>2.5</v>
      </c>
      <c r="CJ12" s="52">
        <f t="shared" si="1"/>
        <v>2.5</v>
      </c>
      <c r="CK12" s="52">
        <f t="shared" si="1"/>
        <v>2.5</v>
      </c>
      <c r="CL12" s="52">
        <f t="shared" si="1"/>
        <v>2.5</v>
      </c>
      <c r="CM12" s="52">
        <f t="shared" si="1"/>
        <v>2.5</v>
      </c>
      <c r="CN12" s="52">
        <f t="shared" si="1"/>
        <v>2.5</v>
      </c>
      <c r="CO12" s="52">
        <f t="shared" si="1"/>
        <v>2.5</v>
      </c>
      <c r="CP12" s="52">
        <f t="shared" si="1"/>
        <v>2.5</v>
      </c>
      <c r="CQ12" s="52">
        <f t="shared" si="1"/>
        <v>2.5</v>
      </c>
      <c r="CR12" s="88">
        <f t="shared" si="1"/>
        <v>2.5</v>
      </c>
      <c r="CS12" s="52">
        <f t="shared" si="1"/>
        <v>2.5</v>
      </c>
      <c r="CT12" s="52">
        <f t="shared" si="1"/>
        <v>2.5</v>
      </c>
      <c r="CU12" s="52">
        <f t="shared" si="1"/>
        <v>2.5</v>
      </c>
      <c r="CV12" s="52">
        <f t="shared" si="1"/>
        <v>2.5</v>
      </c>
      <c r="CW12" s="52">
        <f t="shared" si="1"/>
        <v>2.5</v>
      </c>
      <c r="CX12" s="52">
        <f t="shared" si="1"/>
        <v>2.5</v>
      </c>
      <c r="CY12" s="52">
        <f t="shared" si="1"/>
        <v>2.5</v>
      </c>
      <c r="CZ12" s="52">
        <f t="shared" si="1"/>
        <v>2.5</v>
      </c>
      <c r="DA12" s="52">
        <f t="shared" si="1"/>
        <v>2.5</v>
      </c>
      <c r="DB12" s="52">
        <f t="shared" si="1"/>
        <v>2.5</v>
      </c>
      <c r="DC12" s="52">
        <f t="shared" si="1"/>
        <v>2.5</v>
      </c>
      <c r="DD12" s="52">
        <f t="shared" si="1"/>
        <v>2.5</v>
      </c>
      <c r="DE12" s="52">
        <f t="shared" ref="DE12:EB12" si="2">DE4+DE10*2</f>
        <v>2.5</v>
      </c>
      <c r="DF12" s="52">
        <f t="shared" si="2"/>
        <v>2.5</v>
      </c>
      <c r="DG12" s="52">
        <f t="shared" si="2"/>
        <v>2.5</v>
      </c>
      <c r="DH12" s="52">
        <f t="shared" si="2"/>
        <v>2.5</v>
      </c>
      <c r="DI12" s="52">
        <f t="shared" si="2"/>
        <v>2.5</v>
      </c>
      <c r="DJ12" s="52">
        <f t="shared" si="2"/>
        <v>2.5</v>
      </c>
      <c r="DK12" s="52">
        <f t="shared" si="2"/>
        <v>2.5</v>
      </c>
      <c r="DL12" s="52">
        <f t="shared" si="2"/>
        <v>2.5</v>
      </c>
      <c r="DM12" s="52">
        <f t="shared" si="2"/>
        <v>2.5</v>
      </c>
      <c r="DN12" s="52">
        <f t="shared" si="2"/>
        <v>2.5</v>
      </c>
      <c r="DO12" s="52">
        <f t="shared" si="2"/>
        <v>2.5</v>
      </c>
      <c r="DP12" s="52">
        <f t="shared" si="2"/>
        <v>2.5</v>
      </c>
      <c r="DQ12" s="52">
        <f t="shared" si="2"/>
        <v>2.5</v>
      </c>
      <c r="DR12" s="52">
        <f t="shared" si="2"/>
        <v>2.5</v>
      </c>
      <c r="DS12" s="52">
        <f t="shared" si="2"/>
        <v>2.5</v>
      </c>
      <c r="DT12" s="52">
        <f t="shared" si="2"/>
        <v>2.5</v>
      </c>
      <c r="DU12" s="52">
        <f t="shared" si="2"/>
        <v>2.5</v>
      </c>
      <c r="DV12" s="52">
        <f t="shared" si="2"/>
        <v>2.5</v>
      </c>
      <c r="DW12" s="52">
        <f t="shared" si="2"/>
        <v>2.5</v>
      </c>
      <c r="DX12" s="52">
        <f t="shared" si="2"/>
        <v>2.5</v>
      </c>
      <c r="DY12" s="52">
        <f t="shared" si="2"/>
        <v>2.5</v>
      </c>
      <c r="DZ12" s="52">
        <f t="shared" si="2"/>
        <v>2.5</v>
      </c>
      <c r="EA12" s="52">
        <f t="shared" si="2"/>
        <v>2.5</v>
      </c>
      <c r="EB12" s="88">
        <f t="shared" si="2"/>
        <v>2.5</v>
      </c>
      <c r="EC12" s="53">
        <f t="shared" ref="EC12:EC34" si="3">SUM(B12:EB12)</f>
        <v>327.5</v>
      </c>
    </row>
    <row r="13" spans="1:133" ht="15" customHeight="1" x14ac:dyDescent="0.2">
      <c r="A13" s="51" t="s">
        <v>127</v>
      </c>
      <c r="B13" s="52">
        <f>ROUND(B12+TAN(B7*PI()/180)*B5*2,2)</f>
        <v>4.6100000000000003</v>
      </c>
      <c r="C13" s="52">
        <f t="shared" ref="C13:AR13" si="4">ROUND(C12+TAN(C7*PI()/180)*C5*2,2)</f>
        <v>4.6399999999999997</v>
      </c>
      <c r="D13" s="52">
        <f t="shared" si="4"/>
        <v>4.9000000000000004</v>
      </c>
      <c r="E13" s="52">
        <f t="shared" si="4"/>
        <v>4.8600000000000003</v>
      </c>
      <c r="F13" s="52">
        <f t="shared" si="4"/>
        <v>4.8899999999999997</v>
      </c>
      <c r="G13" s="52">
        <f t="shared" si="4"/>
        <v>5.1100000000000003</v>
      </c>
      <c r="H13" s="52">
        <f t="shared" si="4"/>
        <v>5.0599999999999996</v>
      </c>
      <c r="I13" s="52">
        <f t="shared" si="4"/>
        <v>5.31</v>
      </c>
      <c r="J13" s="52">
        <f t="shared" si="4"/>
        <v>5.16</v>
      </c>
      <c r="K13" s="52">
        <f t="shared" si="4"/>
        <v>5.23</v>
      </c>
      <c r="L13" s="52">
        <f t="shared" si="4"/>
        <v>5.48</v>
      </c>
      <c r="M13" s="52">
        <f t="shared" si="4"/>
        <v>5.3</v>
      </c>
      <c r="N13" s="52">
        <f t="shared" si="4"/>
        <v>5.38</v>
      </c>
      <c r="O13" s="52">
        <f t="shared" si="4"/>
        <v>4.6500000000000004</v>
      </c>
      <c r="P13" s="52">
        <f t="shared" si="4"/>
        <v>4.18</v>
      </c>
      <c r="Q13" s="52">
        <f t="shared" si="4"/>
        <v>4.3499999999999996</v>
      </c>
      <c r="R13" s="52">
        <f t="shared" si="4"/>
        <v>5.18</v>
      </c>
      <c r="S13" s="52">
        <f t="shared" si="4"/>
        <v>5.3</v>
      </c>
      <c r="T13" s="52">
        <f t="shared" si="4"/>
        <v>5.49</v>
      </c>
      <c r="U13" s="52">
        <f t="shared" si="4"/>
        <v>5.48</v>
      </c>
      <c r="V13" s="52">
        <f t="shared" si="4"/>
        <v>5.64</v>
      </c>
      <c r="W13" s="52">
        <f t="shared" si="4"/>
        <v>5.54</v>
      </c>
      <c r="X13" s="52">
        <f t="shared" si="4"/>
        <v>4.5199999999999996</v>
      </c>
      <c r="Y13" s="52">
        <f t="shared" si="4"/>
        <v>4.8899999999999997</v>
      </c>
      <c r="Z13" s="52">
        <f t="shared" si="4"/>
        <v>4.87</v>
      </c>
      <c r="AA13" s="52">
        <f t="shared" si="4"/>
        <v>4.84</v>
      </c>
      <c r="AB13" s="52">
        <f t="shared" si="4"/>
        <v>4.08</v>
      </c>
      <c r="AC13" s="52">
        <f t="shared" si="4"/>
        <v>5.0199999999999996</v>
      </c>
      <c r="AD13" s="52">
        <f t="shared" si="4"/>
        <v>4.84</v>
      </c>
      <c r="AE13" s="52">
        <f t="shared" si="4"/>
        <v>4.7</v>
      </c>
      <c r="AF13" s="52">
        <f t="shared" si="4"/>
        <v>4.28</v>
      </c>
      <c r="AG13" s="52">
        <f t="shared" si="4"/>
        <v>5.13</v>
      </c>
      <c r="AH13" s="52">
        <f t="shared" si="4"/>
        <v>4.24</v>
      </c>
      <c r="AI13" s="52">
        <f t="shared" si="4"/>
        <v>4.17</v>
      </c>
      <c r="AJ13" s="52">
        <f t="shared" si="4"/>
        <v>4.3499999999999996</v>
      </c>
      <c r="AK13" s="52">
        <f t="shared" si="4"/>
        <v>4.5999999999999996</v>
      </c>
      <c r="AL13" s="52">
        <f t="shared" si="4"/>
        <v>4.6500000000000004</v>
      </c>
      <c r="AM13" s="52">
        <f t="shared" si="4"/>
        <v>5.0199999999999996</v>
      </c>
      <c r="AN13" s="52">
        <f t="shared" si="4"/>
        <v>5.04</v>
      </c>
      <c r="AO13" s="52">
        <f t="shared" si="4"/>
        <v>4.1100000000000003</v>
      </c>
      <c r="AP13" s="52">
        <f t="shared" si="4"/>
        <v>4.71</v>
      </c>
      <c r="AQ13" s="88">
        <f t="shared" si="4"/>
        <v>4.63</v>
      </c>
      <c r="AR13" s="52">
        <f t="shared" si="4"/>
        <v>4.41</v>
      </c>
      <c r="AS13" s="52">
        <f t="shared" ref="AS13" si="5">ROUND(AS12+TAN(AS7*PI()/180)*AS5*2,2)</f>
        <v>4.08</v>
      </c>
      <c r="AT13" s="52">
        <f t="shared" ref="AT13" si="6">ROUND(AT12+TAN(AT7*PI()/180)*AT5*2,2)</f>
        <v>4.41</v>
      </c>
      <c r="AU13" s="52">
        <f t="shared" ref="AU13" si="7">ROUND(AU12+TAN(AU7*PI()/180)*AU5*2,2)</f>
        <v>3.69</v>
      </c>
      <c r="AV13" s="52">
        <f t="shared" ref="AV13" si="8">ROUND(AV12+TAN(AV7*PI()/180)*AV5*2,2)</f>
        <v>5.56</v>
      </c>
      <c r="AW13" s="52">
        <f t="shared" ref="AW13" si="9">ROUND(AW12+TAN(AW7*PI()/180)*AW5*2,2)</f>
        <v>5.04</v>
      </c>
      <c r="AX13" s="52">
        <f t="shared" ref="AX13" si="10">ROUND(AX12+TAN(AX7*PI()/180)*AX5*2,2)</f>
        <v>4.93</v>
      </c>
      <c r="AY13" s="52">
        <f t="shared" ref="AY13" si="11">ROUND(AY12+TAN(AY7*PI()/180)*AY5*2,2)</f>
        <v>4.62</v>
      </c>
      <c r="AZ13" s="52">
        <f t="shared" ref="AZ13" si="12">ROUND(AZ12+TAN(AZ7*PI()/180)*AZ5*2,2)</f>
        <v>4.45</v>
      </c>
      <c r="BA13" s="52">
        <f t="shared" ref="BA13" si="13">ROUND(BA12+TAN(BA7*PI()/180)*BA5*2,2)</f>
        <v>3.7</v>
      </c>
      <c r="BB13" s="52">
        <f t="shared" ref="BB13" si="14">ROUND(BB12+TAN(BB7*PI()/180)*BB5*2,2)</f>
        <v>3.97</v>
      </c>
      <c r="BC13" s="52">
        <f t="shared" ref="BC13" si="15">ROUND(BC12+TAN(BC7*PI()/180)*BC5*2,2)</f>
        <v>5.27</v>
      </c>
      <c r="BD13" s="52">
        <f t="shared" ref="BD13" si="16">ROUND(BD12+TAN(BD7*PI()/180)*BD5*2,2)</f>
        <v>4.17</v>
      </c>
      <c r="BE13" s="52">
        <f t="shared" ref="BE13" si="17">ROUND(BE12+TAN(BE7*PI()/180)*BE5*2,2)</f>
        <v>4.51</v>
      </c>
      <c r="BF13" s="52">
        <f t="shared" ref="BF13" si="18">ROUND(BF12+TAN(BF7*PI()/180)*BF5*2,2)</f>
        <v>3.69</v>
      </c>
      <c r="BG13" s="52">
        <f t="shared" ref="BG13" si="19">ROUND(BG12+TAN(BG7*PI()/180)*BG5*2,2)</f>
        <v>4.87</v>
      </c>
      <c r="BH13" s="52">
        <f t="shared" ref="BH13" si="20">ROUND(BH12+TAN(BH7*PI()/180)*BH5*2,2)</f>
        <v>3.8</v>
      </c>
      <c r="BI13" s="52">
        <f t="shared" ref="BI13" si="21">ROUND(BI12+TAN(BI7*PI()/180)*BI5*2,2)</f>
        <v>3.52</v>
      </c>
      <c r="BJ13" s="52">
        <f t="shared" ref="BJ13" si="22">ROUND(BJ12+TAN(BJ7*PI()/180)*BJ5*2,2)</f>
        <v>5.33</v>
      </c>
      <c r="BK13" s="52">
        <f t="shared" ref="BK13" si="23">ROUND(BK12+TAN(BK7*PI()/180)*BK5*2,2)</f>
        <v>5.38</v>
      </c>
      <c r="BL13" s="52">
        <f t="shared" ref="BL13" si="24">ROUND(BL12+TAN(BL7*PI()/180)*BL5*2,2)</f>
        <v>5.44</v>
      </c>
      <c r="BM13" s="52">
        <f t="shared" ref="BM13" si="25">ROUND(BM12+TAN(BM7*PI()/180)*BM5*2,2)</f>
        <v>6.3</v>
      </c>
      <c r="BN13" s="52">
        <f t="shared" ref="BN13" si="26">ROUND(BN12+TAN(BN7*PI()/180)*BN5*2,2)</f>
        <v>6.3</v>
      </c>
      <c r="BO13" s="52">
        <f t="shared" ref="BO13" si="27">ROUND(BO12+TAN(BO7*PI()/180)*BO5*2,2)</f>
        <v>5.8</v>
      </c>
      <c r="BP13" s="52">
        <f t="shared" ref="BP13" si="28">ROUND(BP12+TAN(BP7*PI()/180)*BP5*2,2)</f>
        <v>5.38</v>
      </c>
      <c r="BQ13" s="52">
        <f t="shared" ref="BQ13" si="29">ROUND(BQ12+TAN(BQ7*PI()/180)*BQ5*2,2)</f>
        <v>4.75</v>
      </c>
      <c r="BR13" s="52">
        <f t="shared" ref="BR13" si="30">ROUND(BR12+TAN(BR7*PI()/180)*BR5*2,2)</f>
        <v>4.1399999999999997</v>
      </c>
      <c r="BS13" s="52">
        <f t="shared" ref="BS13" si="31">ROUND(BS12+TAN(BS7*PI()/180)*BS5*2,2)</f>
        <v>4.18</v>
      </c>
      <c r="BT13" s="52">
        <f t="shared" ref="BT13" si="32">ROUND(BT12+TAN(BT7*PI()/180)*BT5*2,2)</f>
        <v>4.92</v>
      </c>
      <c r="BU13" s="52">
        <f t="shared" ref="BU13" si="33">ROUND(BU12+TAN(BU7*PI()/180)*BU5*2,2)</f>
        <v>4.91</v>
      </c>
      <c r="BV13" s="52">
        <f t="shared" ref="BV13" si="34">ROUND(BV12+TAN(BV7*PI()/180)*BV5*2,2)</f>
        <v>3.53</v>
      </c>
      <c r="BW13" s="52">
        <f t="shared" ref="BW13" si="35">ROUND(BW12+TAN(BW7*PI()/180)*BW5*2,2)</f>
        <v>5.1100000000000003</v>
      </c>
      <c r="BX13" s="52">
        <f t="shared" ref="BX13" si="36">ROUND(BX12+TAN(BX7*PI()/180)*BX5*2,2)</f>
        <v>4.96</v>
      </c>
      <c r="BY13" s="52">
        <f t="shared" ref="BY13" si="37">ROUND(BY12+TAN(BY7*PI()/180)*BY5*2,2)</f>
        <v>4.8600000000000003</v>
      </c>
      <c r="BZ13" s="52">
        <f t="shared" ref="BZ13" si="38">ROUND(BZ12+TAN(BZ7*PI()/180)*BZ5*2,2)</f>
        <v>5.01</v>
      </c>
      <c r="CA13" s="52">
        <f t="shared" ref="CA13" si="39">ROUND(CA12+TAN(CA7*PI()/180)*CA5*2,2)</f>
        <v>4.8499999999999996</v>
      </c>
      <c r="CB13" s="52">
        <f t="shared" ref="CB13" si="40">ROUND(CB12+TAN(CB7*PI()/180)*CB5*2,2)</f>
        <v>4.8499999999999996</v>
      </c>
      <c r="CC13" s="52">
        <f t="shared" ref="CC13" si="41">ROUND(CC12+TAN(CC7*PI()/180)*CC5*2,2)</f>
        <v>4.55</v>
      </c>
      <c r="CD13" s="52">
        <f t="shared" ref="CD13" si="42">ROUND(CD12+TAN(CD7*PI()/180)*CD5*2,2)</f>
        <v>5.14</v>
      </c>
      <c r="CE13" s="52">
        <f t="shared" ref="CE13" si="43">ROUND(CE12+TAN(CE7*PI()/180)*CE5*2,2)</f>
        <v>5.03</v>
      </c>
      <c r="CF13" s="52">
        <f t="shared" ref="CF13" si="44">ROUND(CF12+TAN(CF7*PI()/180)*CF5*2,2)</f>
        <v>5</v>
      </c>
      <c r="CG13" s="52">
        <f t="shared" ref="CG13" si="45">ROUND(CG12+TAN(CG7*PI()/180)*CG5*2,2)</f>
        <v>4.84</v>
      </c>
      <c r="CH13" s="52">
        <f t="shared" ref="CH13" si="46">ROUND(CH12+TAN(CH7*PI()/180)*CH5*2,2)</f>
        <v>4.68</v>
      </c>
      <c r="CI13" s="52">
        <f t="shared" ref="CI13" si="47">ROUND(CI12+TAN(CI7*PI()/180)*CI5*2,2)</f>
        <v>5.64</v>
      </c>
      <c r="CJ13" s="52">
        <f t="shared" ref="CJ13" si="48">ROUND(CJ12+TAN(CJ7*PI()/180)*CJ5*2,2)</f>
        <v>5.28</v>
      </c>
      <c r="CK13" s="52">
        <f t="shared" ref="CK13" si="49">ROUND(CK12+TAN(CK7*PI()/180)*CK5*2,2)</f>
        <v>5.33</v>
      </c>
      <c r="CL13" s="52">
        <f t="shared" ref="CL13" si="50">ROUND(CL12+TAN(CL7*PI()/180)*CL5*2,2)</f>
        <v>5.16</v>
      </c>
      <c r="CM13" s="52">
        <f t="shared" ref="CM13" si="51">ROUND(CM12+TAN(CM7*PI()/180)*CM5*2,2)</f>
        <v>5.16</v>
      </c>
      <c r="CN13" s="52">
        <f t="shared" ref="CN13" si="52">ROUND(CN12+TAN(CN7*PI()/180)*CN5*2,2)</f>
        <v>4.96</v>
      </c>
      <c r="CO13" s="52">
        <f t="shared" ref="CO13" si="53">ROUND(CO12+TAN(CO7*PI()/180)*CO5*2,2)</f>
        <v>4.92</v>
      </c>
      <c r="CP13" s="52">
        <f t="shared" ref="CP13" si="54">ROUND(CP12+TAN(CP7*PI()/180)*CP5*2,2)</f>
        <v>4.7300000000000004</v>
      </c>
      <c r="CQ13" s="52">
        <f t="shared" ref="CQ13" si="55">ROUND(CQ12+TAN(CQ7*PI()/180)*CQ5*2,2)</f>
        <v>4.57</v>
      </c>
      <c r="CR13" s="88">
        <f t="shared" ref="CR13" si="56">ROUND(CR12+TAN(CR7*PI()/180)*CR5*2,2)</f>
        <v>4.13</v>
      </c>
      <c r="CS13" s="52">
        <f t="shared" ref="CS13" si="57">ROUND(CS12+TAN(CS7*PI()/180)*CS5*2,2)</f>
        <v>3.58</v>
      </c>
      <c r="CT13" s="52">
        <f t="shared" ref="CT13" si="58">ROUND(CT12+TAN(CT7*PI()/180)*CT5*2,2)</f>
        <v>4.51</v>
      </c>
      <c r="CU13" s="52">
        <f t="shared" ref="CU13" si="59">ROUND(CU12+TAN(CU7*PI()/180)*CU5*2,2)</f>
        <v>4.2300000000000004</v>
      </c>
      <c r="CV13" s="52">
        <f t="shared" ref="CV13" si="60">ROUND(CV12+TAN(CV7*PI()/180)*CV5*2,2)</f>
        <v>4.6500000000000004</v>
      </c>
      <c r="CW13" s="52">
        <f t="shared" ref="CW13" si="61">ROUND(CW12+TAN(CW7*PI()/180)*CW5*2,2)</f>
        <v>4.91</v>
      </c>
      <c r="CX13" s="52">
        <f t="shared" ref="CX13" si="62">ROUND(CX12+TAN(CX7*PI()/180)*CX5*2,2)</f>
        <v>4.9800000000000004</v>
      </c>
      <c r="CY13" s="52">
        <f t="shared" ref="CY13" si="63">ROUND(CY12+TAN(CY7*PI()/180)*CY5*2,2)</f>
        <v>4.8099999999999996</v>
      </c>
      <c r="CZ13" s="52">
        <f t="shared" ref="CZ13" si="64">ROUND(CZ12+TAN(CZ7*PI()/180)*CZ5*2,2)</f>
        <v>5.01</v>
      </c>
      <c r="DA13" s="52">
        <f t="shared" ref="DA13" si="65">ROUND(DA12+TAN(DA7*PI()/180)*DA5*2,2)</f>
        <v>4.96</v>
      </c>
      <c r="DB13" s="52">
        <f t="shared" ref="DB13" si="66">ROUND(DB12+TAN(DB7*PI()/180)*DB5*2,2)</f>
        <v>4.97</v>
      </c>
      <c r="DC13" s="52">
        <f t="shared" ref="DC13" si="67">ROUND(DC12+TAN(DC7*PI()/180)*DC5*2,2)</f>
        <v>4.7699999999999996</v>
      </c>
      <c r="DD13" s="52">
        <f t="shared" ref="DD13" si="68">ROUND(DD12+TAN(DD7*PI()/180)*DD5*2,2)</f>
        <v>4.76</v>
      </c>
      <c r="DE13" s="52">
        <f t="shared" ref="DE13" si="69">ROUND(DE12+TAN(DE7*PI()/180)*DE5*2,2)</f>
        <v>4.97</v>
      </c>
      <c r="DF13" s="52">
        <f t="shared" ref="DF13" si="70">ROUND(DF12+TAN(DF7*PI()/180)*DF5*2,2)</f>
        <v>4.8099999999999996</v>
      </c>
      <c r="DG13" s="52">
        <f t="shared" ref="DG13" si="71">ROUND(DG12+TAN(DG7*PI()/180)*DG5*2,2)</f>
        <v>5.22</v>
      </c>
      <c r="DH13" s="52">
        <f t="shared" ref="DH13" si="72">ROUND(DH12+TAN(DH7*PI()/180)*DH5*2,2)</f>
        <v>5.54</v>
      </c>
      <c r="DI13" s="52">
        <f t="shared" ref="DI13" si="73">ROUND(DI12+TAN(DI7*PI()/180)*DI5*2,2)</f>
        <v>4.17</v>
      </c>
      <c r="DJ13" s="52">
        <f t="shared" ref="DJ13" si="74">ROUND(DJ12+TAN(DJ7*PI()/180)*DJ5*2,2)</f>
        <v>4.54</v>
      </c>
      <c r="DK13" s="52">
        <f t="shared" ref="DK13" si="75">ROUND(DK12+TAN(DK7*PI()/180)*DK5*2,2)</f>
        <v>4.5199999999999996</v>
      </c>
      <c r="DL13" s="52">
        <f t="shared" ref="DL13" si="76">ROUND(DL12+TAN(DL7*PI()/180)*DL5*2,2)</f>
        <v>4.46</v>
      </c>
      <c r="DM13" s="52">
        <f t="shared" ref="DM13" si="77">ROUND(DM12+TAN(DM7*PI()/180)*DM5*2,2)</f>
        <v>4.3</v>
      </c>
      <c r="DN13" s="52">
        <f t="shared" ref="DN13" si="78">ROUND(DN12+TAN(DN7*PI()/180)*DN5*2,2)</f>
        <v>5.09</v>
      </c>
      <c r="DO13" s="52">
        <f t="shared" ref="DO13" si="79">ROUND(DO12+TAN(DO7*PI()/180)*DO5*2,2)</f>
        <v>5.1100000000000003</v>
      </c>
      <c r="DP13" s="52">
        <f t="shared" ref="DP13" si="80">ROUND(DP12+TAN(DP7*PI()/180)*DP5*2,2)</f>
        <v>5.48</v>
      </c>
      <c r="DQ13" s="52">
        <f t="shared" ref="DQ13" si="81">ROUND(DQ12+TAN(DQ7*PI()/180)*DQ5*2,2)</f>
        <v>5.77</v>
      </c>
      <c r="DR13" s="52">
        <f t="shared" ref="DR13" si="82">ROUND(DR12+TAN(DR7*PI()/180)*DR5*2,2)</f>
        <v>6.23</v>
      </c>
      <c r="DS13" s="52">
        <f t="shared" ref="DS13" si="83">ROUND(DS12+TAN(DS7*PI()/180)*DS5*2,2)</f>
        <v>6.13</v>
      </c>
      <c r="DT13" s="52">
        <f t="shared" ref="DT13" si="84">ROUND(DT12+TAN(DT7*PI()/180)*DT5*2,2)</f>
        <v>5.78</v>
      </c>
      <c r="DU13" s="52">
        <f t="shared" ref="DU13" si="85">ROUND(DU12+TAN(DU7*PI()/180)*DU5*2,2)</f>
        <v>5.59</v>
      </c>
      <c r="DV13" s="52">
        <f t="shared" ref="DV13" si="86">ROUND(DV12+TAN(DV7*PI()/180)*DV5*2,2)</f>
        <v>5.36</v>
      </c>
      <c r="DW13" s="52">
        <f t="shared" ref="DW13" si="87">ROUND(DW12+TAN(DW7*PI()/180)*DW5*2,2)</f>
        <v>5.12</v>
      </c>
      <c r="DX13" s="52">
        <f t="shared" ref="DX13" si="88">ROUND(DX12+TAN(DX7*PI()/180)*DX5*2,2)</f>
        <v>4.92</v>
      </c>
      <c r="DY13" s="52">
        <f t="shared" ref="DY13" si="89">ROUND(DY12+TAN(DY7*PI()/180)*DY5*2,2)</f>
        <v>4.67</v>
      </c>
      <c r="DZ13" s="52">
        <f t="shared" ref="DZ13" si="90">ROUND(DZ12+TAN(DZ7*PI()/180)*DZ5*2,2)</f>
        <v>4.95</v>
      </c>
      <c r="EA13" s="52">
        <f t="shared" ref="EA13" si="91">ROUND(EA12+TAN(EA7*PI()/180)*EA5*2,2)</f>
        <v>5.01</v>
      </c>
      <c r="EB13" s="88">
        <f t="shared" ref="EB13" si="92">ROUND(EB12+TAN(EB7*PI()/180)*EB5*2,2)</f>
        <v>6.42</v>
      </c>
      <c r="EC13" s="53">
        <f t="shared" si="3"/>
        <v>638.53999999999985</v>
      </c>
    </row>
    <row r="14" spans="1:133" ht="15" customHeight="1" x14ac:dyDescent="0.2">
      <c r="A14" s="51" t="s">
        <v>128</v>
      </c>
      <c r="B14" s="52">
        <f>ROUND((B13+B12)/2*B5*(B12+B13)/2,2)</f>
        <v>36.65</v>
      </c>
      <c r="C14" s="52">
        <f t="shared" ref="C14:AR14" si="93">ROUND((C13+C12)/2*C5*(C12+C13)/2,2)</f>
        <v>37.47</v>
      </c>
      <c r="D14" s="52">
        <f t="shared" si="93"/>
        <v>45.18</v>
      </c>
      <c r="E14" s="52">
        <f t="shared" si="93"/>
        <v>43.88</v>
      </c>
      <c r="F14" s="52">
        <f t="shared" si="93"/>
        <v>44.78</v>
      </c>
      <c r="G14" s="52">
        <f t="shared" si="93"/>
        <v>51.83</v>
      </c>
      <c r="H14" s="52">
        <f t="shared" si="93"/>
        <v>50.15</v>
      </c>
      <c r="I14" s="52">
        <f t="shared" si="93"/>
        <v>58.86</v>
      </c>
      <c r="J14" s="52">
        <f t="shared" si="93"/>
        <v>53.69</v>
      </c>
      <c r="K14" s="52">
        <f t="shared" si="93"/>
        <v>56.02</v>
      </c>
      <c r="L14" s="52">
        <f t="shared" si="93"/>
        <v>65.27</v>
      </c>
      <c r="M14" s="52">
        <f t="shared" si="93"/>
        <v>58.41</v>
      </c>
      <c r="N14" s="52">
        <f t="shared" si="93"/>
        <v>61.32</v>
      </c>
      <c r="O14" s="52">
        <f t="shared" si="93"/>
        <v>37.700000000000003</v>
      </c>
      <c r="P14" s="52">
        <f t="shared" si="93"/>
        <v>25.77</v>
      </c>
      <c r="Q14" s="52">
        <f t="shared" si="93"/>
        <v>29.8</v>
      </c>
      <c r="R14" s="52">
        <f t="shared" si="93"/>
        <v>54.26</v>
      </c>
      <c r="S14" s="52">
        <f t="shared" si="93"/>
        <v>58.41</v>
      </c>
      <c r="T14" s="52">
        <f t="shared" si="93"/>
        <v>65.599999999999994</v>
      </c>
      <c r="U14" s="52">
        <f t="shared" si="93"/>
        <v>65.27</v>
      </c>
      <c r="V14" s="52">
        <f t="shared" si="93"/>
        <v>71.56</v>
      </c>
      <c r="W14" s="52">
        <f t="shared" si="93"/>
        <v>67.55</v>
      </c>
      <c r="X14" s="52">
        <f t="shared" si="93"/>
        <v>34.25</v>
      </c>
      <c r="Y14" s="52">
        <f t="shared" si="93"/>
        <v>44.78</v>
      </c>
      <c r="Z14" s="52">
        <f t="shared" si="93"/>
        <v>44.13</v>
      </c>
      <c r="AA14" s="52">
        <f t="shared" si="93"/>
        <v>43.24</v>
      </c>
      <c r="AB14" s="52">
        <f t="shared" si="93"/>
        <v>23.49</v>
      </c>
      <c r="AC14" s="52">
        <f t="shared" si="93"/>
        <v>48.92</v>
      </c>
      <c r="AD14" s="52">
        <f t="shared" si="93"/>
        <v>43.37</v>
      </c>
      <c r="AE14" s="52">
        <f t="shared" si="93"/>
        <v>39.14</v>
      </c>
      <c r="AF14" s="52">
        <f t="shared" si="93"/>
        <v>28.04</v>
      </c>
      <c r="AG14" s="52">
        <f t="shared" si="93"/>
        <v>52.54</v>
      </c>
      <c r="AH14" s="52">
        <f t="shared" si="93"/>
        <v>27.14</v>
      </c>
      <c r="AI14" s="52">
        <f t="shared" si="93"/>
        <v>25.58</v>
      </c>
      <c r="AJ14" s="52">
        <f t="shared" si="93"/>
        <v>29.8</v>
      </c>
      <c r="AK14" s="52">
        <f t="shared" si="93"/>
        <v>36.299999999999997</v>
      </c>
      <c r="AL14" s="52">
        <f t="shared" si="93"/>
        <v>37.700000000000003</v>
      </c>
      <c r="AM14" s="52">
        <f t="shared" si="93"/>
        <v>48.92</v>
      </c>
      <c r="AN14" s="52">
        <f t="shared" si="93"/>
        <v>49.6</v>
      </c>
      <c r="AO14" s="52">
        <f t="shared" si="93"/>
        <v>24.14</v>
      </c>
      <c r="AP14" s="52">
        <f t="shared" si="93"/>
        <v>39.380000000000003</v>
      </c>
      <c r="AQ14" s="88">
        <f t="shared" si="93"/>
        <v>37.24</v>
      </c>
      <c r="AR14" s="52">
        <f t="shared" si="93"/>
        <v>31.39</v>
      </c>
      <c r="AS14" s="52">
        <f t="shared" ref="AS14" si="94">ROUND((AS13+AS12)/2*AS5*(AS12+AS13)/2,2)</f>
        <v>23.49</v>
      </c>
      <c r="AT14" s="52">
        <f t="shared" ref="AT14" si="95">ROUND((AT13+AT12)/2*AT5*(AT12+AT13)/2,2)</f>
        <v>31.39</v>
      </c>
      <c r="AU14" s="52">
        <f t="shared" ref="AU14" si="96">ROUND((AU13+AU12)/2*AU5*(AU12+AU13)/2,2)</f>
        <v>15.61</v>
      </c>
      <c r="AV14" s="52">
        <f t="shared" ref="AV14" si="97">ROUND((AV13+AV12)/2*AV5*(AV12+AV13)/2,2)</f>
        <v>68.37</v>
      </c>
      <c r="AW14" s="52">
        <f t="shared" ref="AW14" si="98">ROUND((AW13+AW12)/2*AW5*(AW12+AW13)/2,2)</f>
        <v>49.6</v>
      </c>
      <c r="AX14" s="52">
        <f t="shared" ref="AX14" si="99">ROUND((AX13+AX12)/2*AX5*(AX12+AX13)/2,2)</f>
        <v>46.1</v>
      </c>
      <c r="AY14" s="52">
        <f t="shared" ref="AY14" si="100">ROUND((AY13+AY12)/2*AY5*(AY12+AY13)/2,2)</f>
        <v>36.880000000000003</v>
      </c>
      <c r="AZ14" s="52">
        <f t="shared" ref="AZ14" si="101">ROUND((AZ13+AZ12)/2*AZ5*(AZ12+AZ13)/2,2)</f>
        <v>32.36</v>
      </c>
      <c r="BA14" s="52">
        <f t="shared" ref="BA14" si="102">ROUND((BA13+BA12)/2*BA5*(BA12+BA13)/2,2)</f>
        <v>15.86</v>
      </c>
      <c r="BB14" s="52">
        <f t="shared" ref="BB14" si="103">ROUND((BB13+BB12)/2*BB5*(BB12+BB13)/2,2)</f>
        <v>21.14</v>
      </c>
      <c r="BC14" s="52">
        <f t="shared" ref="BC14" si="104">ROUND((BC13+BC12)/2*BC5*(BC12+BC13)/2,2)</f>
        <v>57.35</v>
      </c>
      <c r="BD14" s="52">
        <f t="shared" ref="BD14" si="105">ROUND((BD13+BD12)/2*BD5*(BD12+BD13)/2,2)</f>
        <v>25.58</v>
      </c>
      <c r="BE14" s="52">
        <f t="shared" ref="BE14" si="106">ROUND((BE13+BE12)/2*BE5*(BE12+BE13)/2,2)</f>
        <v>33.909999999999997</v>
      </c>
      <c r="BF14" s="52">
        <f t="shared" ref="BF14" si="107">ROUND((BF13+BF12)/2*BF5*(BF12+BF13)/2,2)</f>
        <v>15.61</v>
      </c>
      <c r="BG14" s="52">
        <f t="shared" ref="BG14" si="108">ROUND((BG13+BG12)/2*BG5*(BG12+BG13)/2,2)</f>
        <v>44.27</v>
      </c>
      <c r="BH14" s="52">
        <f t="shared" ref="BH14" si="109">ROUND((BH13+BH12)/2*BH5*(BH12+BH13)/2,2)</f>
        <v>17.760000000000002</v>
      </c>
      <c r="BI14" s="52">
        <f t="shared" ref="BI14" si="110">ROUND((BI13+BI12)/2*BI5*(BI12+BI13)/2,2)</f>
        <v>12.68</v>
      </c>
      <c r="BJ14" s="52">
        <f t="shared" ref="BJ14" si="111">ROUND((BJ13+BJ12)/2*BJ5*(BJ12+BJ13)/2,2)</f>
        <v>59.62</v>
      </c>
      <c r="BK14" s="52">
        <f t="shared" ref="BK14" si="112">ROUND((BK13+BK12)/2*BK5*(BK12+BK13)/2,2)</f>
        <v>61.32</v>
      </c>
      <c r="BL14" s="52">
        <f t="shared" ref="BL14" si="113">ROUND((BL13+BL12)/2*BL5*(BL12+BL13)/2,2)</f>
        <v>63.67</v>
      </c>
      <c r="BM14" s="52">
        <f t="shared" ref="BM14" si="114">ROUND((BM13+BM12)/2*BM5*(BM12+BM13)/2,2)</f>
        <v>101.06</v>
      </c>
      <c r="BN14" s="52">
        <f t="shared" ref="BN14" si="115">ROUND((BN13+BN12)/2*BN5*(BN12+BN13)/2,2)</f>
        <v>101.06</v>
      </c>
      <c r="BO14" s="52">
        <f t="shared" ref="BO14" si="116">ROUND((BO13+BO12)/2*BO5*(BO12+BO13)/2,2)</f>
        <v>78.19</v>
      </c>
      <c r="BP14" s="52">
        <f t="shared" ref="BP14" si="117">ROUND((BP13+BP12)/2*BP5*(BP12+BP13)/2,2)</f>
        <v>61.32</v>
      </c>
      <c r="BQ14" s="52">
        <f t="shared" ref="BQ14" si="118">ROUND((BQ13+BQ12)/2*BQ5*(BQ12+BQ13)/2,2)</f>
        <v>40.6</v>
      </c>
      <c r="BR14" s="52">
        <f t="shared" ref="BR14" si="119">ROUND((BR13+BR12)/2*BR5*(BR12+BR13)/2,2)</f>
        <v>24.8</v>
      </c>
      <c r="BS14" s="52">
        <f t="shared" ref="BS14" si="120">ROUND((BS13+BS12)/2*BS5*(BS12+BS13)/2,2)</f>
        <v>25.77</v>
      </c>
      <c r="BT14" s="52">
        <f t="shared" ref="BT14" si="121">ROUND((BT13+BT12)/2*BT5*(BT12+BT13)/2,2)</f>
        <v>45.83</v>
      </c>
      <c r="BU14" s="52">
        <f t="shared" ref="BU14" si="122">ROUND((BU13+BU12)/2*BU5*(BU12+BU13)/2,2)</f>
        <v>45.44</v>
      </c>
      <c r="BV14" s="52">
        <f t="shared" ref="BV14" si="123">ROUND((BV13+BV12)/2*BV5*(BV12+BV13)/2,2)</f>
        <v>12.82</v>
      </c>
      <c r="BW14" s="52">
        <f t="shared" ref="BW14" si="124">ROUND((BW13+BW12)/2*BW5*(BW12+BW13)/2,2)</f>
        <v>51.83</v>
      </c>
      <c r="BX14" s="52">
        <f t="shared" ref="BX14" si="125">ROUND((BX13+BX12)/2*BX5*(BX12+BX13)/2,2)</f>
        <v>47.03</v>
      </c>
      <c r="BY14" s="52">
        <f t="shared" ref="BY14" si="126">ROUND((BY13+BY12)/2*BY5*(BY12+BY13)/2,2)</f>
        <v>43.88</v>
      </c>
      <c r="BZ14" s="52">
        <f t="shared" ref="BZ14" si="127">ROUND((BZ13+BZ12)/2*BZ5*(BZ12+BZ13)/2,2)</f>
        <v>48.65</v>
      </c>
      <c r="CA14" s="52">
        <f t="shared" ref="CA14" si="128">ROUND((CA13+CA12)/2*CA5*(CA12+CA13)/2,2)</f>
        <v>43.62</v>
      </c>
      <c r="CB14" s="52">
        <f t="shared" ref="CB14" si="129">ROUND((CB13+CB12)/2*CB5*(CB12+CB13)/2,2)</f>
        <v>43.62</v>
      </c>
      <c r="CC14" s="52">
        <f t="shared" ref="CC14" si="130">ROUND((CC13+CC12)/2*CC5*(CC12+CC13)/2,2)</f>
        <v>35.04</v>
      </c>
      <c r="CD14" s="52">
        <f t="shared" ref="CD14" si="131">ROUND((CD13+CD12)/2*CD5*(CD12+CD13)/2,2)</f>
        <v>52.82</v>
      </c>
      <c r="CE14" s="52">
        <f t="shared" ref="CE14" si="132">ROUND((CE13+CE12)/2*CE5*(CE12+CE13)/2,2)</f>
        <v>49.19</v>
      </c>
      <c r="CF14" s="52">
        <f t="shared" ref="CF14" si="133">ROUND((CF13+CF12)/2*CF5*(CF12+CF13)/2,2)</f>
        <v>48.23</v>
      </c>
      <c r="CG14" s="52">
        <f t="shared" ref="CG14" si="134">ROUND((CG13+CG12)/2*CG5*(CG12+CG13)/2,2)</f>
        <v>43.37</v>
      </c>
      <c r="CH14" s="52">
        <f t="shared" ref="CH14" si="135">ROUND((CH13+CH12)/2*CH5*(CH12+CH13)/2,2)</f>
        <v>38.659999999999997</v>
      </c>
      <c r="CI14" s="52">
        <f t="shared" ref="CI14" si="136">ROUND((CI13+CI12)/2*CI5*(CI12+CI13)/2,2)</f>
        <v>71.56</v>
      </c>
      <c r="CJ14" s="52">
        <f t="shared" ref="CJ14" si="137">ROUND((CJ13+CJ12)/2*CJ5*(CJ12+CJ13)/2,2)</f>
        <v>57.8</v>
      </c>
      <c r="CK14" s="52">
        <f t="shared" ref="CK14" si="138">ROUND((CK13+CK12)/2*CK5*(CK12+CK13)/2,2)</f>
        <v>59.62</v>
      </c>
      <c r="CL14" s="52">
        <f t="shared" ref="CL14" si="139">ROUND((CL13+CL12)/2*CL5*(CL12+CL13)/2,2)</f>
        <v>53.69</v>
      </c>
      <c r="CM14" s="52">
        <f t="shared" ref="CM14" si="140">ROUND((CM13+CM12)/2*CM5*(CM12+CM13)/2,2)</f>
        <v>53.54</v>
      </c>
      <c r="CN14" s="52">
        <f t="shared" ref="CN14" si="141">ROUND((CN13+CN12)/2*CN5*(CN12+CN13)/2,2)</f>
        <v>47.03</v>
      </c>
      <c r="CO14" s="52">
        <f t="shared" ref="CO14" si="142">ROUND((CO13+CO12)/2*CO5*(CO12+CO13)/2,2)</f>
        <v>45.7</v>
      </c>
      <c r="CP14" s="52">
        <f t="shared" ref="CP14" si="143">ROUND((CP13+CP12)/2*CP5*(CP12+CP13)/2,2)</f>
        <v>39.99</v>
      </c>
      <c r="CQ14" s="52">
        <f t="shared" ref="CQ14" si="144">ROUND((CQ13+CQ12)/2*CQ5*(CQ12+CQ13)/2,2)</f>
        <v>35.49</v>
      </c>
      <c r="CR14" s="88">
        <f t="shared" ref="CR14" si="145">ROUND((CR13+CR12)/2*CR5*(CR12+CR13)/2,2)</f>
        <v>24.62</v>
      </c>
      <c r="CS14" s="52">
        <f t="shared" ref="CS14" si="146">ROUND((CS13+CS12)/2*CS5*(CS12+CS13)/2,2)</f>
        <v>13.77</v>
      </c>
      <c r="CT14" s="52">
        <f t="shared" ref="CT14" si="147">ROUND((CT13+CT12)/2*CT5*(CT12+CT13)/2,2)</f>
        <v>33.909999999999997</v>
      </c>
      <c r="CU14" s="52">
        <f t="shared" ref="CU14" si="148">ROUND((CU13+CU12)/2*CU5*(CU12+CU13)/2,2)</f>
        <v>26.84</v>
      </c>
      <c r="CV14" s="52">
        <f t="shared" ref="CV14" si="149">ROUND((CV13+CV12)/2*CV5*(CV12+CV13)/2,2)</f>
        <v>37.83</v>
      </c>
      <c r="CW14" s="52">
        <f t="shared" ref="CW14" si="150">ROUND((CW13+CW12)/2*CW5*(CW12+CW13)/2,2)</f>
        <v>45.44</v>
      </c>
      <c r="CX14" s="52">
        <f t="shared" ref="CX14" si="151">ROUND((CX13+CX12)/2*CX5*(CX12+CX13)/2,2)</f>
        <v>47.7</v>
      </c>
      <c r="CY14" s="52">
        <f t="shared" ref="CY14" si="152">ROUND((CY13+CY12)/2*CY5*(CY12+CY13)/2,2)</f>
        <v>42.35</v>
      </c>
      <c r="CZ14" s="52">
        <f t="shared" ref="CZ14" si="153">ROUND((CZ13+CZ12)/2*CZ5*(CZ12+CZ13)/2,2)</f>
        <v>48.65</v>
      </c>
      <c r="DA14" s="52">
        <f t="shared" ref="DA14" si="154">ROUND((DA13+DA12)/2*DA5*(DA12+DA13)/2,2)</f>
        <v>47.03</v>
      </c>
      <c r="DB14" s="52">
        <f t="shared" ref="DB14" si="155">ROUND((DB13+DB12)/2*DB5*(DB12+DB13)/2,2)</f>
        <v>47.29</v>
      </c>
      <c r="DC14" s="52">
        <f t="shared" ref="DC14" si="156">ROUND((DC13+DC12)/2*DC5*(DC12+DC13)/2,2)</f>
        <v>41.23</v>
      </c>
      <c r="DD14" s="52">
        <f t="shared" ref="DD14" si="157">ROUND((DD13+DD12)/2*DD5*(DD12+DD13)/2,2)</f>
        <v>40.85</v>
      </c>
      <c r="DE14" s="52">
        <f t="shared" ref="DE14" si="158">ROUND((DE13+DE12)/2*DE5*(DE12+DE13)/2,2)</f>
        <v>47.43</v>
      </c>
      <c r="DF14" s="52">
        <f t="shared" ref="DF14" si="159">ROUND((DF13+DF12)/2*DF5*(DF12+DF13)/2,2)</f>
        <v>42.48</v>
      </c>
      <c r="DG14" s="52">
        <f t="shared" ref="DG14" si="160">ROUND((DG13+DG12)/2*DG5*(DG12+DG13)/2,2)</f>
        <v>55.72</v>
      </c>
      <c r="DH14" s="52">
        <f t="shared" ref="DH14" si="161">ROUND((DH13+DH12)/2*DH5*(DH12+DH13)/2,2)</f>
        <v>67.55</v>
      </c>
      <c r="DI14" s="52">
        <f t="shared" ref="DI14" si="162">ROUND((DI13+DI12)/2*DI5*(DI12+DI13)/2,2)</f>
        <v>25.47</v>
      </c>
      <c r="DJ14" s="52">
        <f t="shared" ref="DJ14" si="163">ROUND((DJ13+DJ12)/2*DJ5*(DJ12+DJ13)/2,2)</f>
        <v>34.69</v>
      </c>
      <c r="DK14" s="52">
        <f t="shared" ref="DK14" si="164">ROUND((DK13+DK12)/2*DK5*(DK12+DK13)/2,2)</f>
        <v>34.130000000000003</v>
      </c>
      <c r="DL14" s="52">
        <f t="shared" ref="DL14" si="165">ROUND((DL13+DL12)/2*DL5*(DL12+DL13)/2,2)</f>
        <v>32.58</v>
      </c>
      <c r="DM14" s="52">
        <f t="shared" ref="DM14" si="166">ROUND((DM13+DM12)/2*DM5*(DM12+DM13)/2,2)</f>
        <v>28.55</v>
      </c>
      <c r="DN14" s="52">
        <f t="shared" ref="DN14" si="167">ROUND((DN13+DN12)/2*DN5*(DN12+DN13)/2,2)</f>
        <v>51.27</v>
      </c>
      <c r="DO14" s="52">
        <f t="shared" ref="DO14" si="168">ROUND((DO13+DO12)/2*DO5*(DO12+DO13)/2,2)</f>
        <v>51.83</v>
      </c>
      <c r="DP14" s="52">
        <f t="shared" ref="DP14" si="169">ROUND((DP13+DP12)/2*DP5*(DP12+DP13)/2,2)</f>
        <v>65.11</v>
      </c>
      <c r="DQ14" s="52">
        <f t="shared" ref="DQ14" si="170">ROUND((DQ13+DQ12)/2*DQ5*(DQ12+DQ13)/2,2)</f>
        <v>76.77</v>
      </c>
      <c r="DR14" s="52">
        <f t="shared" ref="DR14" si="171">ROUND((DR13+DR12)/2*DR5*(DR12+DR13)/2,2)</f>
        <v>97.55</v>
      </c>
      <c r="DS14" s="52">
        <f t="shared" ref="DS14" si="172">ROUND((DS13+DS12)/2*DS5*(DS12+DS13)/2,2)</f>
        <v>92.91</v>
      </c>
      <c r="DT14" s="52">
        <f t="shared" ref="DT14" si="173">ROUND((DT13+DT12)/2*DT5*(DT12+DT13)/2,2)</f>
        <v>77.3</v>
      </c>
      <c r="DU14" s="52">
        <f t="shared" ref="DU14" si="174">ROUND((DU13+DU12)/2*DU5*(DU12+DU13)/2,2)</f>
        <v>69.37</v>
      </c>
      <c r="DV14" s="52">
        <f t="shared" ref="DV14" si="175">ROUND((DV13+DV12)/2*DV5*(DV12+DV13)/2,2)</f>
        <v>60.7</v>
      </c>
      <c r="DW14" s="52">
        <f t="shared" ref="DW14" si="176">ROUND((DW13+DW12)/2*DW5*(DW12+DW13)/2,2)</f>
        <v>52.26</v>
      </c>
      <c r="DX14" s="52">
        <f t="shared" ref="DX14" si="177">ROUND((DX13+DX12)/2*DX5*(DX12+DX13)/2,2)</f>
        <v>45.83</v>
      </c>
      <c r="DY14" s="52">
        <f t="shared" ref="DY14" si="178">ROUND((DY13+DY12)/2*DY5*(DY12+DY13)/2,2)</f>
        <v>38.299999999999997</v>
      </c>
      <c r="DZ14" s="52">
        <f t="shared" ref="DZ14" si="179">ROUND((DZ13+DZ12)/2*DZ5*(DZ12+DZ13)/2,2)</f>
        <v>46.62</v>
      </c>
      <c r="EA14" s="52">
        <f t="shared" ref="EA14" si="180">ROUND((EA13+EA12)/2*EA5*(EA12+EA13)/2,2)</f>
        <v>48.65</v>
      </c>
      <c r="EB14" s="88">
        <f t="shared" ref="EB14" si="181">ROUND((EB13+EB12)/2*EB5*(EB12+EB13)/2,2)</f>
        <v>107.02</v>
      </c>
      <c r="EC14" s="53">
        <f t="shared" si="3"/>
        <v>6055.9400000000005</v>
      </c>
    </row>
    <row r="15" spans="1:133" ht="15" customHeight="1" x14ac:dyDescent="0.2">
      <c r="A15" s="51" t="s">
        <v>129</v>
      </c>
      <c r="B15" s="52">
        <f>B12^2</f>
        <v>6.25</v>
      </c>
      <c r="C15" s="52">
        <f t="shared" ref="C15:AR16" si="182">C12^2</f>
        <v>6.25</v>
      </c>
      <c r="D15" s="52">
        <f t="shared" si="182"/>
        <v>6.25</v>
      </c>
      <c r="E15" s="52">
        <f t="shared" si="182"/>
        <v>6.25</v>
      </c>
      <c r="F15" s="52">
        <f t="shared" si="182"/>
        <v>6.25</v>
      </c>
      <c r="G15" s="52">
        <f t="shared" si="182"/>
        <v>6.25</v>
      </c>
      <c r="H15" s="52">
        <f t="shared" si="182"/>
        <v>6.25</v>
      </c>
      <c r="I15" s="52">
        <f t="shared" si="182"/>
        <v>6.25</v>
      </c>
      <c r="J15" s="52">
        <f t="shared" si="182"/>
        <v>6.25</v>
      </c>
      <c r="K15" s="52">
        <f t="shared" si="182"/>
        <v>6.25</v>
      </c>
      <c r="L15" s="52">
        <f t="shared" si="182"/>
        <v>6.25</v>
      </c>
      <c r="M15" s="52">
        <f t="shared" si="182"/>
        <v>6.25</v>
      </c>
      <c r="N15" s="52">
        <f t="shared" si="182"/>
        <v>6.25</v>
      </c>
      <c r="O15" s="52">
        <f t="shared" si="182"/>
        <v>6.25</v>
      </c>
      <c r="P15" s="52">
        <f t="shared" si="182"/>
        <v>6.25</v>
      </c>
      <c r="Q15" s="52">
        <f t="shared" si="182"/>
        <v>6.25</v>
      </c>
      <c r="R15" s="52">
        <f t="shared" si="182"/>
        <v>6.25</v>
      </c>
      <c r="S15" s="52">
        <f t="shared" si="182"/>
        <v>6.25</v>
      </c>
      <c r="T15" s="52">
        <f t="shared" si="182"/>
        <v>6.25</v>
      </c>
      <c r="U15" s="52">
        <f t="shared" si="182"/>
        <v>6.25</v>
      </c>
      <c r="V15" s="52">
        <f t="shared" si="182"/>
        <v>6.25</v>
      </c>
      <c r="W15" s="52">
        <f t="shared" si="182"/>
        <v>6.25</v>
      </c>
      <c r="X15" s="52">
        <f t="shared" si="182"/>
        <v>6.25</v>
      </c>
      <c r="Y15" s="52">
        <f t="shared" si="182"/>
        <v>6.25</v>
      </c>
      <c r="Z15" s="52">
        <f t="shared" si="182"/>
        <v>6.25</v>
      </c>
      <c r="AA15" s="52">
        <f t="shared" si="182"/>
        <v>6.25</v>
      </c>
      <c r="AB15" s="52">
        <f t="shared" si="182"/>
        <v>6.25</v>
      </c>
      <c r="AC15" s="52">
        <f t="shared" si="182"/>
        <v>6.25</v>
      </c>
      <c r="AD15" s="52">
        <f t="shared" si="182"/>
        <v>6.25</v>
      </c>
      <c r="AE15" s="52">
        <f t="shared" si="182"/>
        <v>6.25</v>
      </c>
      <c r="AF15" s="52">
        <f t="shared" si="182"/>
        <v>6.25</v>
      </c>
      <c r="AG15" s="52">
        <f t="shared" si="182"/>
        <v>6.25</v>
      </c>
      <c r="AH15" s="52">
        <f t="shared" si="182"/>
        <v>6.25</v>
      </c>
      <c r="AI15" s="52">
        <f t="shared" si="182"/>
        <v>6.25</v>
      </c>
      <c r="AJ15" s="52">
        <f t="shared" si="182"/>
        <v>6.25</v>
      </c>
      <c r="AK15" s="52">
        <f t="shared" si="182"/>
        <v>6.25</v>
      </c>
      <c r="AL15" s="52">
        <f t="shared" si="182"/>
        <v>6.25</v>
      </c>
      <c r="AM15" s="52">
        <f t="shared" si="182"/>
        <v>6.25</v>
      </c>
      <c r="AN15" s="52">
        <f t="shared" si="182"/>
        <v>6.25</v>
      </c>
      <c r="AO15" s="52">
        <f t="shared" si="182"/>
        <v>6.25</v>
      </c>
      <c r="AP15" s="52">
        <f t="shared" si="182"/>
        <v>6.25</v>
      </c>
      <c r="AQ15" s="88">
        <f t="shared" si="182"/>
        <v>6.25</v>
      </c>
      <c r="AR15" s="52">
        <f t="shared" si="182"/>
        <v>6.25</v>
      </c>
      <c r="AS15" s="52">
        <f t="shared" ref="AS15:DD15" si="183">AS12^2</f>
        <v>6.25</v>
      </c>
      <c r="AT15" s="52">
        <f t="shared" si="183"/>
        <v>6.25</v>
      </c>
      <c r="AU15" s="52">
        <f t="shared" si="183"/>
        <v>6.25</v>
      </c>
      <c r="AV15" s="52">
        <f t="shared" si="183"/>
        <v>6.25</v>
      </c>
      <c r="AW15" s="52">
        <f t="shared" si="183"/>
        <v>6.25</v>
      </c>
      <c r="AX15" s="52">
        <f t="shared" si="183"/>
        <v>6.25</v>
      </c>
      <c r="AY15" s="52">
        <f t="shared" si="183"/>
        <v>6.25</v>
      </c>
      <c r="AZ15" s="52">
        <f t="shared" si="183"/>
        <v>6.25</v>
      </c>
      <c r="BA15" s="52">
        <f t="shared" si="183"/>
        <v>6.25</v>
      </c>
      <c r="BB15" s="52">
        <f t="shared" si="183"/>
        <v>6.25</v>
      </c>
      <c r="BC15" s="52">
        <f t="shared" si="183"/>
        <v>6.25</v>
      </c>
      <c r="BD15" s="52">
        <f t="shared" si="183"/>
        <v>6.25</v>
      </c>
      <c r="BE15" s="52">
        <f t="shared" si="183"/>
        <v>6.25</v>
      </c>
      <c r="BF15" s="52">
        <f t="shared" si="183"/>
        <v>6.25</v>
      </c>
      <c r="BG15" s="52">
        <f t="shared" si="183"/>
        <v>6.25</v>
      </c>
      <c r="BH15" s="52">
        <f t="shared" si="183"/>
        <v>6.25</v>
      </c>
      <c r="BI15" s="52">
        <f t="shared" si="183"/>
        <v>6.25</v>
      </c>
      <c r="BJ15" s="52">
        <f t="shared" si="183"/>
        <v>6.25</v>
      </c>
      <c r="BK15" s="52">
        <f t="shared" si="183"/>
        <v>6.25</v>
      </c>
      <c r="BL15" s="52">
        <f t="shared" si="183"/>
        <v>6.25</v>
      </c>
      <c r="BM15" s="52">
        <f t="shared" si="183"/>
        <v>6.25</v>
      </c>
      <c r="BN15" s="52">
        <f t="shared" si="183"/>
        <v>6.25</v>
      </c>
      <c r="BO15" s="52">
        <f t="shared" si="183"/>
        <v>6.25</v>
      </c>
      <c r="BP15" s="52">
        <f t="shared" si="183"/>
        <v>6.25</v>
      </c>
      <c r="BQ15" s="52">
        <f t="shared" si="183"/>
        <v>6.25</v>
      </c>
      <c r="BR15" s="52">
        <f t="shared" si="183"/>
        <v>6.25</v>
      </c>
      <c r="BS15" s="52">
        <f t="shared" si="183"/>
        <v>6.25</v>
      </c>
      <c r="BT15" s="52">
        <f t="shared" si="183"/>
        <v>6.25</v>
      </c>
      <c r="BU15" s="52">
        <f t="shared" si="183"/>
        <v>6.25</v>
      </c>
      <c r="BV15" s="52">
        <f t="shared" si="183"/>
        <v>6.25</v>
      </c>
      <c r="BW15" s="52">
        <f t="shared" si="183"/>
        <v>6.25</v>
      </c>
      <c r="BX15" s="52">
        <f t="shared" si="183"/>
        <v>6.25</v>
      </c>
      <c r="BY15" s="52">
        <f t="shared" si="183"/>
        <v>6.25</v>
      </c>
      <c r="BZ15" s="52">
        <f t="shared" si="183"/>
        <v>6.25</v>
      </c>
      <c r="CA15" s="52">
        <f t="shared" si="183"/>
        <v>6.25</v>
      </c>
      <c r="CB15" s="52">
        <f t="shared" si="183"/>
        <v>6.25</v>
      </c>
      <c r="CC15" s="52">
        <f t="shared" si="183"/>
        <v>6.25</v>
      </c>
      <c r="CD15" s="52">
        <f t="shared" si="183"/>
        <v>6.25</v>
      </c>
      <c r="CE15" s="52">
        <f t="shared" si="183"/>
        <v>6.25</v>
      </c>
      <c r="CF15" s="52">
        <f t="shared" si="183"/>
        <v>6.25</v>
      </c>
      <c r="CG15" s="52">
        <f t="shared" si="183"/>
        <v>6.25</v>
      </c>
      <c r="CH15" s="52">
        <f t="shared" si="183"/>
        <v>6.25</v>
      </c>
      <c r="CI15" s="52">
        <f t="shared" si="183"/>
        <v>6.25</v>
      </c>
      <c r="CJ15" s="52">
        <f t="shared" si="183"/>
        <v>6.25</v>
      </c>
      <c r="CK15" s="52">
        <f t="shared" si="183"/>
        <v>6.25</v>
      </c>
      <c r="CL15" s="52">
        <f t="shared" si="183"/>
        <v>6.25</v>
      </c>
      <c r="CM15" s="52">
        <f t="shared" si="183"/>
        <v>6.25</v>
      </c>
      <c r="CN15" s="52">
        <f t="shared" si="183"/>
        <v>6.25</v>
      </c>
      <c r="CO15" s="52">
        <f t="shared" si="183"/>
        <v>6.25</v>
      </c>
      <c r="CP15" s="52">
        <f t="shared" si="183"/>
        <v>6.25</v>
      </c>
      <c r="CQ15" s="52">
        <f t="shared" si="183"/>
        <v>6.25</v>
      </c>
      <c r="CR15" s="88">
        <f t="shared" si="183"/>
        <v>6.25</v>
      </c>
      <c r="CS15" s="52">
        <f t="shared" si="183"/>
        <v>6.25</v>
      </c>
      <c r="CT15" s="52">
        <f t="shared" si="183"/>
        <v>6.25</v>
      </c>
      <c r="CU15" s="52">
        <f t="shared" si="183"/>
        <v>6.25</v>
      </c>
      <c r="CV15" s="52">
        <f t="shared" si="183"/>
        <v>6.25</v>
      </c>
      <c r="CW15" s="52">
        <f t="shared" si="183"/>
        <v>6.25</v>
      </c>
      <c r="CX15" s="52">
        <f t="shared" si="183"/>
        <v>6.25</v>
      </c>
      <c r="CY15" s="52">
        <f t="shared" si="183"/>
        <v>6.25</v>
      </c>
      <c r="CZ15" s="52">
        <f t="shared" si="183"/>
        <v>6.25</v>
      </c>
      <c r="DA15" s="52">
        <f t="shared" si="183"/>
        <v>6.25</v>
      </c>
      <c r="DB15" s="52">
        <f t="shared" si="183"/>
        <v>6.25</v>
      </c>
      <c r="DC15" s="52">
        <f t="shared" si="183"/>
        <v>6.25</v>
      </c>
      <c r="DD15" s="52">
        <f t="shared" si="183"/>
        <v>6.25</v>
      </c>
      <c r="DE15" s="52">
        <f t="shared" ref="DE15:EB15" si="184">DE12^2</f>
        <v>6.25</v>
      </c>
      <c r="DF15" s="52">
        <f t="shared" si="184"/>
        <v>6.25</v>
      </c>
      <c r="DG15" s="52">
        <f t="shared" si="184"/>
        <v>6.25</v>
      </c>
      <c r="DH15" s="52">
        <f t="shared" si="184"/>
        <v>6.25</v>
      </c>
      <c r="DI15" s="52">
        <f t="shared" si="184"/>
        <v>6.25</v>
      </c>
      <c r="DJ15" s="52">
        <f t="shared" si="184"/>
        <v>6.25</v>
      </c>
      <c r="DK15" s="52">
        <f t="shared" si="184"/>
        <v>6.25</v>
      </c>
      <c r="DL15" s="52">
        <f t="shared" si="184"/>
        <v>6.25</v>
      </c>
      <c r="DM15" s="52">
        <f t="shared" si="184"/>
        <v>6.25</v>
      </c>
      <c r="DN15" s="52">
        <f t="shared" si="184"/>
        <v>6.25</v>
      </c>
      <c r="DO15" s="52">
        <f t="shared" si="184"/>
        <v>6.25</v>
      </c>
      <c r="DP15" s="52">
        <f t="shared" si="184"/>
        <v>6.25</v>
      </c>
      <c r="DQ15" s="52">
        <f t="shared" si="184"/>
        <v>6.25</v>
      </c>
      <c r="DR15" s="52">
        <f t="shared" si="184"/>
        <v>6.25</v>
      </c>
      <c r="DS15" s="52">
        <f t="shared" si="184"/>
        <v>6.25</v>
      </c>
      <c r="DT15" s="52">
        <f t="shared" si="184"/>
        <v>6.25</v>
      </c>
      <c r="DU15" s="52">
        <f t="shared" si="184"/>
        <v>6.25</v>
      </c>
      <c r="DV15" s="52">
        <f t="shared" si="184"/>
        <v>6.25</v>
      </c>
      <c r="DW15" s="52">
        <f t="shared" si="184"/>
        <v>6.25</v>
      </c>
      <c r="DX15" s="52">
        <f t="shared" si="184"/>
        <v>6.25</v>
      </c>
      <c r="DY15" s="52">
        <f t="shared" si="184"/>
        <v>6.25</v>
      </c>
      <c r="DZ15" s="52">
        <f t="shared" si="184"/>
        <v>6.25</v>
      </c>
      <c r="EA15" s="52">
        <f t="shared" si="184"/>
        <v>6.25</v>
      </c>
      <c r="EB15" s="88">
        <f t="shared" si="184"/>
        <v>6.25</v>
      </c>
      <c r="EC15" s="53">
        <f t="shared" si="3"/>
        <v>818.75</v>
      </c>
    </row>
    <row r="16" spans="1:133" ht="15" customHeight="1" x14ac:dyDescent="0.2">
      <c r="A16" s="51" t="s">
        <v>130</v>
      </c>
      <c r="B16" s="52">
        <f>B13^2</f>
        <v>21.252100000000002</v>
      </c>
      <c r="C16" s="52">
        <f t="shared" si="182"/>
        <v>21.529599999999999</v>
      </c>
      <c r="D16" s="52">
        <f t="shared" si="182"/>
        <v>24.010000000000005</v>
      </c>
      <c r="E16" s="52">
        <f t="shared" si="182"/>
        <v>23.619600000000002</v>
      </c>
      <c r="F16" s="52">
        <f t="shared" si="182"/>
        <v>23.912099999999995</v>
      </c>
      <c r="G16" s="52">
        <f t="shared" si="182"/>
        <v>26.112100000000002</v>
      </c>
      <c r="H16" s="52">
        <f t="shared" si="182"/>
        <v>25.603599999999997</v>
      </c>
      <c r="I16" s="52">
        <f t="shared" si="182"/>
        <v>28.196099999999994</v>
      </c>
      <c r="J16" s="52">
        <f t="shared" si="182"/>
        <v>26.625600000000002</v>
      </c>
      <c r="K16" s="52">
        <f t="shared" si="182"/>
        <v>27.352900000000005</v>
      </c>
      <c r="L16" s="52">
        <f t="shared" si="182"/>
        <v>30.030400000000004</v>
      </c>
      <c r="M16" s="52">
        <f t="shared" si="182"/>
        <v>28.09</v>
      </c>
      <c r="N16" s="52">
        <f t="shared" si="182"/>
        <v>28.944399999999998</v>
      </c>
      <c r="O16" s="52">
        <f t="shared" si="182"/>
        <v>21.622500000000002</v>
      </c>
      <c r="P16" s="52">
        <f t="shared" si="182"/>
        <v>17.472399999999997</v>
      </c>
      <c r="Q16" s="52">
        <f t="shared" si="182"/>
        <v>18.922499999999996</v>
      </c>
      <c r="R16" s="52">
        <f t="shared" si="182"/>
        <v>26.832399999999996</v>
      </c>
      <c r="S16" s="52">
        <f t="shared" si="182"/>
        <v>28.09</v>
      </c>
      <c r="T16" s="52">
        <f t="shared" si="182"/>
        <v>30.140100000000004</v>
      </c>
      <c r="U16" s="52">
        <f t="shared" si="182"/>
        <v>30.030400000000004</v>
      </c>
      <c r="V16" s="52">
        <f t="shared" si="182"/>
        <v>31.809599999999996</v>
      </c>
      <c r="W16" s="52">
        <f t="shared" si="182"/>
        <v>30.691600000000001</v>
      </c>
      <c r="X16" s="52">
        <f t="shared" si="182"/>
        <v>20.430399999999995</v>
      </c>
      <c r="Y16" s="52">
        <f t="shared" si="182"/>
        <v>23.912099999999995</v>
      </c>
      <c r="Z16" s="52">
        <f t="shared" si="182"/>
        <v>23.716900000000003</v>
      </c>
      <c r="AA16" s="52">
        <f t="shared" si="182"/>
        <v>23.425599999999999</v>
      </c>
      <c r="AB16" s="52">
        <f t="shared" si="182"/>
        <v>16.6464</v>
      </c>
      <c r="AC16" s="52">
        <f t="shared" si="182"/>
        <v>25.200399999999995</v>
      </c>
      <c r="AD16" s="52">
        <f t="shared" si="182"/>
        <v>23.425599999999999</v>
      </c>
      <c r="AE16" s="52">
        <f t="shared" si="182"/>
        <v>22.090000000000003</v>
      </c>
      <c r="AF16" s="52">
        <f t="shared" si="182"/>
        <v>18.3184</v>
      </c>
      <c r="AG16" s="52">
        <f t="shared" si="182"/>
        <v>26.3169</v>
      </c>
      <c r="AH16" s="52">
        <f t="shared" si="182"/>
        <v>17.977600000000002</v>
      </c>
      <c r="AI16" s="52">
        <f t="shared" si="182"/>
        <v>17.3889</v>
      </c>
      <c r="AJ16" s="52">
        <f t="shared" si="182"/>
        <v>18.922499999999996</v>
      </c>
      <c r="AK16" s="52">
        <f t="shared" si="182"/>
        <v>21.159999999999997</v>
      </c>
      <c r="AL16" s="52">
        <f t="shared" si="182"/>
        <v>21.622500000000002</v>
      </c>
      <c r="AM16" s="52">
        <f t="shared" si="182"/>
        <v>25.200399999999995</v>
      </c>
      <c r="AN16" s="52">
        <f t="shared" si="182"/>
        <v>25.401600000000002</v>
      </c>
      <c r="AO16" s="52">
        <f t="shared" si="182"/>
        <v>16.892100000000003</v>
      </c>
      <c r="AP16" s="52">
        <f t="shared" si="182"/>
        <v>22.184100000000001</v>
      </c>
      <c r="AQ16" s="88">
        <f t="shared" si="182"/>
        <v>21.436899999999998</v>
      </c>
      <c r="AR16" s="52">
        <f t="shared" si="182"/>
        <v>19.4481</v>
      </c>
      <c r="AS16" s="52">
        <f t="shared" ref="AS16:DD16" si="185">AS13^2</f>
        <v>16.6464</v>
      </c>
      <c r="AT16" s="52">
        <f t="shared" si="185"/>
        <v>19.4481</v>
      </c>
      <c r="AU16" s="52">
        <f t="shared" si="185"/>
        <v>13.616099999999999</v>
      </c>
      <c r="AV16" s="52">
        <f t="shared" si="185"/>
        <v>30.913599999999995</v>
      </c>
      <c r="AW16" s="52">
        <f t="shared" si="185"/>
        <v>25.401600000000002</v>
      </c>
      <c r="AX16" s="52">
        <f t="shared" si="185"/>
        <v>24.304899999999996</v>
      </c>
      <c r="AY16" s="52">
        <f t="shared" si="185"/>
        <v>21.3444</v>
      </c>
      <c r="AZ16" s="52">
        <f t="shared" si="185"/>
        <v>19.802500000000002</v>
      </c>
      <c r="BA16" s="52">
        <f t="shared" si="185"/>
        <v>13.690000000000001</v>
      </c>
      <c r="BB16" s="52">
        <f t="shared" si="185"/>
        <v>15.760900000000001</v>
      </c>
      <c r="BC16" s="52">
        <f t="shared" si="185"/>
        <v>27.772899999999996</v>
      </c>
      <c r="BD16" s="52">
        <f t="shared" si="185"/>
        <v>17.3889</v>
      </c>
      <c r="BE16" s="52">
        <f t="shared" si="185"/>
        <v>20.3401</v>
      </c>
      <c r="BF16" s="52">
        <f t="shared" si="185"/>
        <v>13.616099999999999</v>
      </c>
      <c r="BG16" s="52">
        <f t="shared" si="185"/>
        <v>23.716900000000003</v>
      </c>
      <c r="BH16" s="52">
        <f t="shared" si="185"/>
        <v>14.44</v>
      </c>
      <c r="BI16" s="52">
        <f t="shared" si="185"/>
        <v>12.3904</v>
      </c>
      <c r="BJ16" s="52">
        <f t="shared" si="185"/>
        <v>28.408899999999999</v>
      </c>
      <c r="BK16" s="52">
        <f t="shared" si="185"/>
        <v>28.944399999999998</v>
      </c>
      <c r="BL16" s="52">
        <f t="shared" si="185"/>
        <v>29.593600000000006</v>
      </c>
      <c r="BM16" s="52">
        <f t="shared" si="185"/>
        <v>39.69</v>
      </c>
      <c r="BN16" s="52">
        <f t="shared" si="185"/>
        <v>39.69</v>
      </c>
      <c r="BO16" s="52">
        <f t="shared" si="185"/>
        <v>33.64</v>
      </c>
      <c r="BP16" s="52">
        <f t="shared" si="185"/>
        <v>28.944399999999998</v>
      </c>
      <c r="BQ16" s="52">
        <f t="shared" si="185"/>
        <v>22.5625</v>
      </c>
      <c r="BR16" s="52">
        <f t="shared" si="185"/>
        <v>17.139599999999998</v>
      </c>
      <c r="BS16" s="52">
        <f t="shared" si="185"/>
        <v>17.472399999999997</v>
      </c>
      <c r="BT16" s="52">
        <f t="shared" si="185"/>
        <v>24.206399999999999</v>
      </c>
      <c r="BU16" s="52">
        <f t="shared" si="185"/>
        <v>24.1081</v>
      </c>
      <c r="BV16" s="52">
        <f t="shared" si="185"/>
        <v>12.460899999999999</v>
      </c>
      <c r="BW16" s="52">
        <f t="shared" si="185"/>
        <v>26.112100000000002</v>
      </c>
      <c r="BX16" s="52">
        <f t="shared" si="185"/>
        <v>24.601600000000001</v>
      </c>
      <c r="BY16" s="52">
        <f t="shared" si="185"/>
        <v>23.619600000000002</v>
      </c>
      <c r="BZ16" s="52">
        <f t="shared" si="185"/>
        <v>25.100099999999998</v>
      </c>
      <c r="CA16" s="52">
        <f t="shared" si="185"/>
        <v>23.522499999999997</v>
      </c>
      <c r="CB16" s="52">
        <f t="shared" si="185"/>
        <v>23.522499999999997</v>
      </c>
      <c r="CC16" s="52">
        <f t="shared" si="185"/>
        <v>20.702499999999997</v>
      </c>
      <c r="CD16" s="52">
        <f t="shared" si="185"/>
        <v>26.419599999999996</v>
      </c>
      <c r="CE16" s="52">
        <f t="shared" si="185"/>
        <v>25.300900000000002</v>
      </c>
      <c r="CF16" s="52">
        <f t="shared" si="185"/>
        <v>25</v>
      </c>
      <c r="CG16" s="52">
        <f t="shared" si="185"/>
        <v>23.425599999999999</v>
      </c>
      <c r="CH16" s="52">
        <f t="shared" si="185"/>
        <v>21.902399999999997</v>
      </c>
      <c r="CI16" s="52">
        <f t="shared" si="185"/>
        <v>31.809599999999996</v>
      </c>
      <c r="CJ16" s="52">
        <f t="shared" si="185"/>
        <v>27.878400000000003</v>
      </c>
      <c r="CK16" s="52">
        <f t="shared" si="185"/>
        <v>28.408899999999999</v>
      </c>
      <c r="CL16" s="52">
        <f t="shared" si="185"/>
        <v>26.625600000000002</v>
      </c>
      <c r="CM16" s="52">
        <f t="shared" si="185"/>
        <v>26.625600000000002</v>
      </c>
      <c r="CN16" s="52">
        <f t="shared" si="185"/>
        <v>24.601600000000001</v>
      </c>
      <c r="CO16" s="52">
        <f t="shared" si="185"/>
        <v>24.206399999999999</v>
      </c>
      <c r="CP16" s="52">
        <f t="shared" si="185"/>
        <v>22.372900000000005</v>
      </c>
      <c r="CQ16" s="52">
        <f t="shared" si="185"/>
        <v>20.884900000000002</v>
      </c>
      <c r="CR16" s="88">
        <f t="shared" si="185"/>
        <v>17.056899999999999</v>
      </c>
      <c r="CS16" s="52">
        <f t="shared" si="185"/>
        <v>12.8164</v>
      </c>
      <c r="CT16" s="52">
        <f t="shared" si="185"/>
        <v>20.3401</v>
      </c>
      <c r="CU16" s="52">
        <f t="shared" si="185"/>
        <v>17.892900000000004</v>
      </c>
      <c r="CV16" s="52">
        <f t="shared" si="185"/>
        <v>21.622500000000002</v>
      </c>
      <c r="CW16" s="52">
        <f t="shared" si="185"/>
        <v>24.1081</v>
      </c>
      <c r="CX16" s="52">
        <f t="shared" si="185"/>
        <v>24.800400000000003</v>
      </c>
      <c r="CY16" s="52">
        <f t="shared" si="185"/>
        <v>23.136099999999995</v>
      </c>
      <c r="CZ16" s="52">
        <f t="shared" si="185"/>
        <v>25.100099999999998</v>
      </c>
      <c r="DA16" s="52">
        <f t="shared" si="185"/>
        <v>24.601600000000001</v>
      </c>
      <c r="DB16" s="52">
        <f t="shared" si="185"/>
        <v>24.700899999999997</v>
      </c>
      <c r="DC16" s="52">
        <f t="shared" si="185"/>
        <v>22.752899999999997</v>
      </c>
      <c r="DD16" s="52">
        <f t="shared" si="185"/>
        <v>22.657599999999999</v>
      </c>
      <c r="DE16" s="52">
        <f t="shared" ref="DE16:EB16" si="186">DE13^2</f>
        <v>24.700899999999997</v>
      </c>
      <c r="DF16" s="52">
        <f t="shared" si="186"/>
        <v>23.136099999999995</v>
      </c>
      <c r="DG16" s="52">
        <f t="shared" si="186"/>
        <v>27.248399999999997</v>
      </c>
      <c r="DH16" s="52">
        <f t="shared" si="186"/>
        <v>30.691600000000001</v>
      </c>
      <c r="DI16" s="52">
        <f t="shared" si="186"/>
        <v>17.3889</v>
      </c>
      <c r="DJ16" s="52">
        <f t="shared" si="186"/>
        <v>20.611599999999999</v>
      </c>
      <c r="DK16" s="52">
        <f t="shared" si="186"/>
        <v>20.430399999999995</v>
      </c>
      <c r="DL16" s="52">
        <f t="shared" si="186"/>
        <v>19.8916</v>
      </c>
      <c r="DM16" s="52">
        <f t="shared" si="186"/>
        <v>18.489999999999998</v>
      </c>
      <c r="DN16" s="52">
        <f t="shared" si="186"/>
        <v>25.908099999999997</v>
      </c>
      <c r="DO16" s="52">
        <f t="shared" si="186"/>
        <v>26.112100000000002</v>
      </c>
      <c r="DP16" s="52">
        <f t="shared" si="186"/>
        <v>30.030400000000004</v>
      </c>
      <c r="DQ16" s="52">
        <f t="shared" si="186"/>
        <v>33.292899999999996</v>
      </c>
      <c r="DR16" s="52">
        <f t="shared" si="186"/>
        <v>38.812900000000006</v>
      </c>
      <c r="DS16" s="52">
        <f t="shared" si="186"/>
        <v>37.576900000000002</v>
      </c>
      <c r="DT16" s="52">
        <f t="shared" si="186"/>
        <v>33.4084</v>
      </c>
      <c r="DU16" s="52">
        <f t="shared" si="186"/>
        <v>31.248099999999997</v>
      </c>
      <c r="DV16" s="52">
        <f t="shared" si="186"/>
        <v>28.729600000000005</v>
      </c>
      <c r="DW16" s="52">
        <f t="shared" si="186"/>
        <v>26.214400000000001</v>
      </c>
      <c r="DX16" s="52">
        <f t="shared" si="186"/>
        <v>24.206399999999999</v>
      </c>
      <c r="DY16" s="52">
        <f t="shared" si="186"/>
        <v>21.808899999999998</v>
      </c>
      <c r="DZ16" s="52">
        <f t="shared" si="186"/>
        <v>24.502500000000001</v>
      </c>
      <c r="EA16" s="52">
        <f t="shared" si="186"/>
        <v>25.100099999999998</v>
      </c>
      <c r="EB16" s="88">
        <f t="shared" si="186"/>
        <v>41.2164</v>
      </c>
      <c r="EC16" s="53">
        <f t="shared" si="3"/>
        <v>3154.449799999999</v>
      </c>
    </row>
    <row r="17" spans="1:133" ht="15" customHeight="1" x14ac:dyDescent="0.2">
      <c r="A17" s="51" t="s">
        <v>131</v>
      </c>
      <c r="B17" s="52">
        <f>3.14*(B4)^2/4*B5</f>
        <v>6.5790850000000001</v>
      </c>
      <c r="C17" s="52">
        <f t="shared" ref="C17:AR17" si="187">3.14*(C4)^2/4*C5</f>
        <v>6.6698310000000003</v>
      </c>
      <c r="D17" s="52">
        <f t="shared" si="187"/>
        <v>7.4865449999999996</v>
      </c>
      <c r="E17" s="52">
        <f t="shared" si="187"/>
        <v>7.3504260000000006</v>
      </c>
      <c r="F17" s="52">
        <f t="shared" si="187"/>
        <v>7.4411719999999999</v>
      </c>
      <c r="G17" s="52">
        <f t="shared" si="187"/>
        <v>8.1217670000000002</v>
      </c>
      <c r="H17" s="52">
        <f t="shared" si="187"/>
        <v>7.9629614999999996</v>
      </c>
      <c r="I17" s="52">
        <f t="shared" si="187"/>
        <v>8.7569890000000008</v>
      </c>
      <c r="J17" s="52">
        <f t="shared" si="187"/>
        <v>8.3032590000000006</v>
      </c>
      <c r="K17" s="52">
        <f t="shared" si="187"/>
        <v>8.5074375</v>
      </c>
      <c r="L17" s="52">
        <f t="shared" si="187"/>
        <v>9.3014649999999985</v>
      </c>
      <c r="M17" s="52">
        <f t="shared" si="187"/>
        <v>8.7116159999999994</v>
      </c>
      <c r="N17" s="52">
        <f t="shared" si="187"/>
        <v>8.9611675000000002</v>
      </c>
      <c r="O17" s="52">
        <f t="shared" si="187"/>
        <v>6.692517500000001</v>
      </c>
      <c r="P17" s="52">
        <f t="shared" si="187"/>
        <v>5.2405815000000002</v>
      </c>
      <c r="Q17" s="52">
        <f t="shared" si="187"/>
        <v>5.7623709999999999</v>
      </c>
      <c r="R17" s="52">
        <f t="shared" si="187"/>
        <v>8.3486320000000003</v>
      </c>
      <c r="S17" s="52">
        <f t="shared" si="187"/>
        <v>8.7116159999999994</v>
      </c>
      <c r="T17" s="52">
        <f t="shared" si="187"/>
        <v>9.324151500000001</v>
      </c>
      <c r="U17" s="52">
        <f t="shared" si="187"/>
        <v>9.3014649999999985</v>
      </c>
      <c r="V17" s="52">
        <f t="shared" si="187"/>
        <v>9.8005680000000002</v>
      </c>
      <c r="W17" s="52">
        <f t="shared" si="187"/>
        <v>9.482956999999999</v>
      </c>
      <c r="X17" s="52">
        <f t="shared" si="187"/>
        <v>6.3068469999999994</v>
      </c>
      <c r="Y17" s="52">
        <f t="shared" si="187"/>
        <v>7.4411719999999999</v>
      </c>
      <c r="Z17" s="52">
        <f t="shared" si="187"/>
        <v>7.3731125000000004</v>
      </c>
      <c r="AA17" s="52">
        <f t="shared" si="187"/>
        <v>7.2823665000000002</v>
      </c>
      <c r="AB17" s="52">
        <f t="shared" si="187"/>
        <v>4.9229704999999999</v>
      </c>
      <c r="AC17" s="52">
        <f t="shared" si="187"/>
        <v>7.8495290000000004</v>
      </c>
      <c r="AD17" s="52">
        <f t="shared" si="187"/>
        <v>7.3050530000000009</v>
      </c>
      <c r="AE17" s="52">
        <f t="shared" si="187"/>
        <v>6.8513229999999998</v>
      </c>
      <c r="AF17" s="52">
        <f t="shared" si="187"/>
        <v>5.5355059999999998</v>
      </c>
      <c r="AG17" s="52">
        <f t="shared" si="187"/>
        <v>8.1898265000000006</v>
      </c>
      <c r="AH17" s="52">
        <f t="shared" si="187"/>
        <v>5.4220735000000007</v>
      </c>
      <c r="AI17" s="52">
        <f t="shared" si="187"/>
        <v>5.2178949999999995</v>
      </c>
      <c r="AJ17" s="52">
        <f t="shared" si="187"/>
        <v>5.7623709999999999</v>
      </c>
      <c r="AK17" s="52">
        <f t="shared" si="187"/>
        <v>6.5337119999999995</v>
      </c>
      <c r="AL17" s="52">
        <f t="shared" si="187"/>
        <v>6.692517500000001</v>
      </c>
      <c r="AM17" s="52">
        <f t="shared" si="187"/>
        <v>7.8495290000000004</v>
      </c>
      <c r="AN17" s="52">
        <f t="shared" si="187"/>
        <v>7.9175885000000008</v>
      </c>
      <c r="AO17" s="52">
        <f t="shared" si="187"/>
        <v>5.0137165000000001</v>
      </c>
      <c r="AP17" s="52">
        <f t="shared" si="187"/>
        <v>6.8740094999999997</v>
      </c>
      <c r="AQ17" s="88">
        <f t="shared" si="187"/>
        <v>6.6471444999999996</v>
      </c>
      <c r="AR17" s="52">
        <f t="shared" si="187"/>
        <v>5.9665495000000002</v>
      </c>
      <c r="AS17" s="52">
        <f t="shared" ref="AS17:DD17" si="188">3.14*(AS4)^2/4*AS5</f>
        <v>4.9229704999999999</v>
      </c>
      <c r="AT17" s="52">
        <f t="shared" si="188"/>
        <v>5.9665495000000002</v>
      </c>
      <c r="AU17" s="52">
        <f t="shared" si="188"/>
        <v>3.6978994999999997</v>
      </c>
      <c r="AV17" s="52">
        <f t="shared" si="188"/>
        <v>9.5510164999999994</v>
      </c>
      <c r="AW17" s="52">
        <f t="shared" si="188"/>
        <v>7.9175885000000008</v>
      </c>
      <c r="AX17" s="52">
        <f t="shared" si="188"/>
        <v>7.5772909999999998</v>
      </c>
      <c r="AY17" s="52">
        <f t="shared" si="188"/>
        <v>6.6017715000000008</v>
      </c>
      <c r="AZ17" s="52">
        <f t="shared" si="188"/>
        <v>6.0799820000000002</v>
      </c>
      <c r="BA17" s="52">
        <f t="shared" si="188"/>
        <v>3.7432724999999998</v>
      </c>
      <c r="BB17" s="52">
        <f t="shared" si="188"/>
        <v>4.5826729999999998</v>
      </c>
      <c r="BC17" s="52">
        <f t="shared" si="188"/>
        <v>8.62087</v>
      </c>
      <c r="BD17" s="52">
        <f t="shared" si="188"/>
        <v>5.2178949999999995</v>
      </c>
      <c r="BE17" s="52">
        <f t="shared" si="188"/>
        <v>6.2614739999999998</v>
      </c>
      <c r="BF17" s="52">
        <f t="shared" si="188"/>
        <v>3.6978994999999997</v>
      </c>
      <c r="BG17" s="52">
        <f t="shared" si="188"/>
        <v>7.3957989999999993</v>
      </c>
      <c r="BH17" s="52">
        <f t="shared" si="188"/>
        <v>4.0608835000000001</v>
      </c>
      <c r="BI17" s="52">
        <f t="shared" si="188"/>
        <v>3.1761099999999969</v>
      </c>
      <c r="BJ17" s="52">
        <f t="shared" si="188"/>
        <v>8.8250485000000012</v>
      </c>
      <c r="BK17" s="52">
        <f t="shared" si="188"/>
        <v>8.9611675000000002</v>
      </c>
      <c r="BL17" s="52">
        <f t="shared" si="188"/>
        <v>9.1653459999999995</v>
      </c>
      <c r="BM17" s="52">
        <f t="shared" si="188"/>
        <v>11.842352999999999</v>
      </c>
      <c r="BN17" s="52">
        <f t="shared" si="188"/>
        <v>11.842352999999999</v>
      </c>
      <c r="BO17" s="52">
        <f t="shared" si="188"/>
        <v>10.299671</v>
      </c>
      <c r="BP17" s="52">
        <f t="shared" si="188"/>
        <v>8.9611675000000002</v>
      </c>
      <c r="BQ17" s="52">
        <f t="shared" si="188"/>
        <v>7.0101284999999995</v>
      </c>
      <c r="BR17" s="52">
        <f t="shared" si="188"/>
        <v>5.1044625000000003</v>
      </c>
      <c r="BS17" s="52">
        <f t="shared" si="188"/>
        <v>5.2405815000000002</v>
      </c>
      <c r="BT17" s="52">
        <f t="shared" si="188"/>
        <v>7.5546044999999999</v>
      </c>
      <c r="BU17" s="52">
        <f t="shared" si="188"/>
        <v>7.5092315000000003</v>
      </c>
      <c r="BV17" s="52">
        <f t="shared" si="188"/>
        <v>3.1987964999999998</v>
      </c>
      <c r="BW17" s="52">
        <f t="shared" si="188"/>
        <v>8.1217669999999966</v>
      </c>
      <c r="BX17" s="52">
        <f t="shared" si="188"/>
        <v>7.6680369999999973</v>
      </c>
      <c r="BY17" s="52">
        <f t="shared" si="188"/>
        <v>7.3504260000000006</v>
      </c>
      <c r="BZ17" s="52">
        <f t="shared" si="188"/>
        <v>7.8268425000000006</v>
      </c>
      <c r="CA17" s="52">
        <f t="shared" si="188"/>
        <v>7.3277394999999999</v>
      </c>
      <c r="CB17" s="52">
        <f t="shared" si="188"/>
        <v>7.3277394999999999</v>
      </c>
      <c r="CC17" s="52">
        <f t="shared" si="188"/>
        <v>6.3975929999999996</v>
      </c>
      <c r="CD17" s="52">
        <f t="shared" si="188"/>
        <v>8.2125130000000013</v>
      </c>
      <c r="CE17" s="52">
        <f t="shared" si="188"/>
        <v>7.8722155000000003</v>
      </c>
      <c r="CF17" s="52">
        <f t="shared" si="188"/>
        <v>7.7814695000000009</v>
      </c>
      <c r="CG17" s="52">
        <f t="shared" si="188"/>
        <v>7.3050530000000009</v>
      </c>
      <c r="CH17" s="52">
        <f t="shared" si="188"/>
        <v>6.8059500000000002</v>
      </c>
      <c r="CI17" s="52">
        <f t="shared" si="188"/>
        <v>9.8005680000000002</v>
      </c>
      <c r="CJ17" s="52">
        <f t="shared" si="188"/>
        <v>8.6662429999999997</v>
      </c>
      <c r="CK17" s="52">
        <f t="shared" si="188"/>
        <v>8.8250485000000012</v>
      </c>
      <c r="CL17" s="52">
        <f t="shared" si="188"/>
        <v>8.3032590000000006</v>
      </c>
      <c r="CM17" s="52">
        <f t="shared" si="188"/>
        <v>8.2805724999999999</v>
      </c>
      <c r="CN17" s="52">
        <f t="shared" si="188"/>
        <v>7.668037</v>
      </c>
      <c r="CO17" s="52">
        <f t="shared" si="188"/>
        <v>7.5319180000000001</v>
      </c>
      <c r="CP17" s="52">
        <f t="shared" si="188"/>
        <v>6.942069</v>
      </c>
      <c r="CQ17" s="52">
        <f t="shared" si="188"/>
        <v>6.4429660000000002</v>
      </c>
      <c r="CR17" s="88">
        <f t="shared" si="188"/>
        <v>5.0817760000000005</v>
      </c>
      <c r="CS17" s="52">
        <f t="shared" si="188"/>
        <v>3.3802885000000003</v>
      </c>
      <c r="CT17" s="52">
        <f t="shared" si="188"/>
        <v>6.2614739999999998</v>
      </c>
      <c r="CU17" s="52">
        <f t="shared" si="188"/>
        <v>5.3767005000000001</v>
      </c>
      <c r="CV17" s="52">
        <f t="shared" si="188"/>
        <v>6.715204</v>
      </c>
      <c r="CW17" s="52">
        <f t="shared" si="188"/>
        <v>7.5092315000000003</v>
      </c>
      <c r="CX17" s="52">
        <f t="shared" si="188"/>
        <v>7.7360965000000004</v>
      </c>
      <c r="CY17" s="52">
        <f t="shared" si="188"/>
        <v>7.1916204999999964</v>
      </c>
      <c r="CZ17" s="52">
        <f t="shared" si="188"/>
        <v>7.8268425000000006</v>
      </c>
      <c r="DA17" s="52">
        <f t="shared" si="188"/>
        <v>7.668037</v>
      </c>
      <c r="DB17" s="52">
        <f t="shared" si="188"/>
        <v>7.6907235000000007</v>
      </c>
      <c r="DC17" s="52">
        <f t="shared" si="188"/>
        <v>7.0781879999999946</v>
      </c>
      <c r="DD17" s="52">
        <f t="shared" si="188"/>
        <v>7.0328150000000003</v>
      </c>
      <c r="DE17" s="52">
        <f t="shared" ref="DE17:EB17" si="189">3.14*(DE4)^2/4*DE5</f>
        <v>7.7134099999999997</v>
      </c>
      <c r="DF17" s="52">
        <f t="shared" si="189"/>
        <v>7.2143070000000007</v>
      </c>
      <c r="DG17" s="52">
        <f t="shared" si="189"/>
        <v>8.484751000000001</v>
      </c>
      <c r="DH17" s="52">
        <f t="shared" si="189"/>
        <v>9.482956999999999</v>
      </c>
      <c r="DI17" s="52">
        <f t="shared" si="189"/>
        <v>5.1952085000000006</v>
      </c>
      <c r="DJ17" s="52">
        <f t="shared" si="189"/>
        <v>6.35222</v>
      </c>
      <c r="DK17" s="52">
        <f t="shared" si="189"/>
        <v>6.2841605000000005</v>
      </c>
      <c r="DL17" s="52">
        <f t="shared" si="189"/>
        <v>6.1026684999999947</v>
      </c>
      <c r="DM17" s="52">
        <f t="shared" si="189"/>
        <v>5.6035655000000002</v>
      </c>
      <c r="DN17" s="52">
        <f t="shared" si="189"/>
        <v>8.0763940000000005</v>
      </c>
      <c r="DO17" s="52">
        <f t="shared" si="189"/>
        <v>8.1217670000000037</v>
      </c>
      <c r="DP17" s="52">
        <f t="shared" si="189"/>
        <v>9.2787784999999996</v>
      </c>
      <c r="DQ17" s="52">
        <f t="shared" si="189"/>
        <v>10.1862385</v>
      </c>
      <c r="DR17" s="52">
        <f t="shared" si="189"/>
        <v>11.615488000000001</v>
      </c>
      <c r="DS17" s="52">
        <f t="shared" si="189"/>
        <v>11.3205635</v>
      </c>
      <c r="DT17" s="52">
        <f t="shared" si="189"/>
        <v>10.2316115</v>
      </c>
      <c r="DU17" s="52">
        <f t="shared" si="189"/>
        <v>9.6190760000000015</v>
      </c>
      <c r="DV17" s="52">
        <f t="shared" si="189"/>
        <v>8.9157945000000005</v>
      </c>
      <c r="DW17" s="52">
        <f t="shared" si="189"/>
        <v>8.1671399999999998</v>
      </c>
      <c r="DX17" s="52">
        <f t="shared" si="189"/>
        <v>7.5546044999999964</v>
      </c>
      <c r="DY17" s="52">
        <f t="shared" si="189"/>
        <v>6.7605770000000005</v>
      </c>
      <c r="DZ17" s="52">
        <f t="shared" si="189"/>
        <v>7.6226640000000003</v>
      </c>
      <c r="EA17" s="52">
        <f t="shared" si="189"/>
        <v>7.8268425000000006</v>
      </c>
      <c r="EB17" s="88">
        <f t="shared" si="189"/>
        <v>12.205337</v>
      </c>
      <c r="EC17" s="53">
        <f t="shared" si="3"/>
        <v>969.30339899999979</v>
      </c>
    </row>
    <row r="18" spans="1:133" ht="15" customHeight="1" x14ac:dyDescent="0.2">
      <c r="A18" s="51" t="s">
        <v>132</v>
      </c>
      <c r="B18" s="52">
        <f>B14-B17</f>
        <v>30.070914999999999</v>
      </c>
      <c r="C18" s="52">
        <f t="shared" ref="C18:AR18" si="190">C14-C17</f>
        <v>30.800168999999997</v>
      </c>
      <c r="D18" s="52">
        <f t="shared" si="190"/>
        <v>37.693455</v>
      </c>
      <c r="E18" s="52">
        <f t="shared" si="190"/>
        <v>36.529574000000004</v>
      </c>
      <c r="F18" s="52">
        <f t="shared" si="190"/>
        <v>37.338827999999999</v>
      </c>
      <c r="G18" s="52">
        <f t="shared" si="190"/>
        <v>43.708233</v>
      </c>
      <c r="H18" s="52">
        <f t="shared" si="190"/>
        <v>42.1870385</v>
      </c>
      <c r="I18" s="52">
        <f t="shared" si="190"/>
        <v>50.103010999999995</v>
      </c>
      <c r="J18" s="52">
        <f t="shared" si="190"/>
        <v>45.386741000000001</v>
      </c>
      <c r="K18" s="52">
        <f t="shared" si="190"/>
        <v>47.512562500000001</v>
      </c>
      <c r="L18" s="52">
        <f t="shared" si="190"/>
        <v>55.968534999999996</v>
      </c>
      <c r="M18" s="52">
        <f t="shared" si="190"/>
        <v>49.698383999999997</v>
      </c>
      <c r="N18" s="52">
        <f t="shared" si="190"/>
        <v>52.358832499999998</v>
      </c>
      <c r="O18" s="52">
        <f t="shared" si="190"/>
        <v>31.007482500000002</v>
      </c>
      <c r="P18" s="52">
        <f t="shared" si="190"/>
        <v>20.529418499999998</v>
      </c>
      <c r="Q18" s="52">
        <f t="shared" si="190"/>
        <v>24.037629000000003</v>
      </c>
      <c r="R18" s="52">
        <f t="shared" si="190"/>
        <v>45.911367999999996</v>
      </c>
      <c r="S18" s="52">
        <f t="shared" si="190"/>
        <v>49.698383999999997</v>
      </c>
      <c r="T18" s="52">
        <f t="shared" si="190"/>
        <v>56.275848499999995</v>
      </c>
      <c r="U18" s="52">
        <f t="shared" si="190"/>
        <v>55.968534999999996</v>
      </c>
      <c r="V18" s="52">
        <f t="shared" si="190"/>
        <v>61.759432000000004</v>
      </c>
      <c r="W18" s="52">
        <f t="shared" si="190"/>
        <v>58.067042999999998</v>
      </c>
      <c r="X18" s="52">
        <f t="shared" si="190"/>
        <v>27.943153000000002</v>
      </c>
      <c r="Y18" s="52">
        <f t="shared" si="190"/>
        <v>37.338827999999999</v>
      </c>
      <c r="Z18" s="52">
        <f t="shared" si="190"/>
        <v>36.756887500000005</v>
      </c>
      <c r="AA18" s="52">
        <f t="shared" si="190"/>
        <v>35.9576335</v>
      </c>
      <c r="AB18" s="52">
        <f t="shared" si="190"/>
        <v>18.567029499999997</v>
      </c>
      <c r="AC18" s="52">
        <f t="shared" si="190"/>
        <v>41.070470999999998</v>
      </c>
      <c r="AD18" s="52">
        <f t="shared" si="190"/>
        <v>36.064946999999997</v>
      </c>
      <c r="AE18" s="52">
        <f t="shared" si="190"/>
        <v>32.288677</v>
      </c>
      <c r="AF18" s="52">
        <f t="shared" si="190"/>
        <v>22.504494000000001</v>
      </c>
      <c r="AG18" s="52">
        <f t="shared" si="190"/>
        <v>44.350173499999997</v>
      </c>
      <c r="AH18" s="52">
        <f t="shared" si="190"/>
        <v>21.717926500000001</v>
      </c>
      <c r="AI18" s="52">
        <f t="shared" si="190"/>
        <v>20.362105</v>
      </c>
      <c r="AJ18" s="52">
        <f t="shared" si="190"/>
        <v>24.037629000000003</v>
      </c>
      <c r="AK18" s="52">
        <f t="shared" si="190"/>
        <v>29.766287999999996</v>
      </c>
      <c r="AL18" s="52">
        <f t="shared" si="190"/>
        <v>31.007482500000002</v>
      </c>
      <c r="AM18" s="52">
        <f t="shared" si="190"/>
        <v>41.070470999999998</v>
      </c>
      <c r="AN18" s="52">
        <f t="shared" si="190"/>
        <v>41.682411500000001</v>
      </c>
      <c r="AO18" s="52">
        <f t="shared" si="190"/>
        <v>19.1262835</v>
      </c>
      <c r="AP18" s="52">
        <f t="shared" si="190"/>
        <v>32.505990500000003</v>
      </c>
      <c r="AQ18" s="88">
        <f t="shared" si="190"/>
        <v>30.592855500000002</v>
      </c>
      <c r="AR18" s="52">
        <f t="shared" si="190"/>
        <v>25.423450500000001</v>
      </c>
      <c r="AS18" s="52">
        <f t="shared" ref="AS18" si="191">AS14-AS17</f>
        <v>18.567029499999997</v>
      </c>
      <c r="AT18" s="52">
        <f t="shared" ref="AT18" si="192">AT14-AT17</f>
        <v>25.423450500000001</v>
      </c>
      <c r="AU18" s="52">
        <f t="shared" ref="AU18" si="193">AU14-AU17</f>
        <v>11.912100499999999</v>
      </c>
      <c r="AV18" s="52">
        <f t="shared" ref="AV18" si="194">AV14-AV17</f>
        <v>58.818983500000002</v>
      </c>
      <c r="AW18" s="52">
        <f t="shared" ref="AW18" si="195">AW14-AW17</f>
        <v>41.682411500000001</v>
      </c>
      <c r="AX18" s="52">
        <f t="shared" ref="AX18" si="196">AX14-AX17</f>
        <v>38.522708999999999</v>
      </c>
      <c r="AY18" s="52">
        <f t="shared" ref="AY18" si="197">AY14-AY17</f>
        <v>30.278228500000001</v>
      </c>
      <c r="AZ18" s="52">
        <f t="shared" ref="AZ18" si="198">AZ14-AZ17</f>
        <v>26.280017999999998</v>
      </c>
      <c r="BA18" s="52">
        <f t="shared" ref="BA18" si="199">BA14-BA17</f>
        <v>12.1167275</v>
      </c>
      <c r="BB18" s="52">
        <f t="shared" ref="BB18" si="200">BB14-BB17</f>
        <v>16.557327000000001</v>
      </c>
      <c r="BC18" s="52">
        <f t="shared" ref="BC18" si="201">BC14-BC17</f>
        <v>48.729129999999998</v>
      </c>
      <c r="BD18" s="52">
        <f t="shared" ref="BD18" si="202">BD14-BD17</f>
        <v>20.362105</v>
      </c>
      <c r="BE18" s="52">
        <f t="shared" ref="BE18" si="203">BE14-BE17</f>
        <v>27.648525999999997</v>
      </c>
      <c r="BF18" s="52">
        <f t="shared" ref="BF18" si="204">BF14-BF17</f>
        <v>11.912100499999999</v>
      </c>
      <c r="BG18" s="52">
        <f t="shared" ref="BG18" si="205">BG14-BG17</f>
        <v>36.874201000000006</v>
      </c>
      <c r="BH18" s="52">
        <f t="shared" ref="BH18" si="206">BH14-BH17</f>
        <v>13.699116500000002</v>
      </c>
      <c r="BI18" s="52">
        <f t="shared" ref="BI18" si="207">BI14-BI17</f>
        <v>9.5038900000000019</v>
      </c>
      <c r="BJ18" s="52">
        <f t="shared" ref="BJ18" si="208">BJ14-BJ17</f>
        <v>50.794951499999996</v>
      </c>
      <c r="BK18" s="52">
        <f t="shared" ref="BK18" si="209">BK14-BK17</f>
        <v>52.358832499999998</v>
      </c>
      <c r="BL18" s="52">
        <f t="shared" ref="BL18" si="210">BL14-BL17</f>
        <v>54.504654000000002</v>
      </c>
      <c r="BM18" s="52">
        <f t="shared" ref="BM18" si="211">BM14-BM17</f>
        <v>89.217646999999999</v>
      </c>
      <c r="BN18" s="52">
        <f t="shared" ref="BN18" si="212">BN14-BN17</f>
        <v>89.217646999999999</v>
      </c>
      <c r="BO18" s="52">
        <f t="shared" ref="BO18" si="213">BO14-BO17</f>
        <v>67.890328999999994</v>
      </c>
      <c r="BP18" s="52">
        <f t="shared" ref="BP18" si="214">BP14-BP17</f>
        <v>52.358832499999998</v>
      </c>
      <c r="BQ18" s="52">
        <f t="shared" ref="BQ18" si="215">BQ14-BQ17</f>
        <v>33.589871500000001</v>
      </c>
      <c r="BR18" s="52">
        <f t="shared" ref="BR18" si="216">BR14-BR17</f>
        <v>19.6955375</v>
      </c>
      <c r="BS18" s="52">
        <f t="shared" ref="BS18" si="217">BS14-BS17</f>
        <v>20.529418499999998</v>
      </c>
      <c r="BT18" s="52">
        <f t="shared" ref="BT18" si="218">BT14-BT17</f>
        <v>38.275395500000002</v>
      </c>
      <c r="BU18" s="52">
        <f t="shared" ref="BU18" si="219">BU14-BU17</f>
        <v>37.930768499999999</v>
      </c>
      <c r="BV18" s="52">
        <f t="shared" ref="BV18" si="220">BV14-BV17</f>
        <v>9.6212035</v>
      </c>
      <c r="BW18" s="52">
        <f t="shared" ref="BW18" si="221">BW14-BW17</f>
        <v>43.708233</v>
      </c>
      <c r="BX18" s="52">
        <f t="shared" ref="BX18" si="222">BX14-BX17</f>
        <v>39.361963000000003</v>
      </c>
      <c r="BY18" s="52">
        <f t="shared" ref="BY18" si="223">BY14-BY17</f>
        <v>36.529574000000004</v>
      </c>
      <c r="BZ18" s="52">
        <f t="shared" ref="BZ18" si="224">BZ14-BZ17</f>
        <v>40.823157500000001</v>
      </c>
      <c r="CA18" s="52">
        <f t="shared" ref="CA18" si="225">CA14-CA17</f>
        <v>36.292260499999998</v>
      </c>
      <c r="CB18" s="52">
        <f t="shared" ref="CB18" si="226">CB14-CB17</f>
        <v>36.292260499999998</v>
      </c>
      <c r="CC18" s="52">
        <f t="shared" ref="CC18" si="227">CC14-CC17</f>
        <v>28.642406999999999</v>
      </c>
      <c r="CD18" s="52">
        <f t="shared" ref="CD18" si="228">CD14-CD17</f>
        <v>44.607486999999999</v>
      </c>
      <c r="CE18" s="52">
        <f t="shared" ref="CE18" si="229">CE14-CE17</f>
        <v>41.317784499999995</v>
      </c>
      <c r="CF18" s="52">
        <f t="shared" ref="CF18" si="230">CF14-CF17</f>
        <v>40.448530499999997</v>
      </c>
      <c r="CG18" s="52">
        <f t="shared" ref="CG18" si="231">CG14-CG17</f>
        <v>36.064946999999997</v>
      </c>
      <c r="CH18" s="52">
        <f t="shared" ref="CH18" si="232">CH14-CH17</f>
        <v>31.854049999999997</v>
      </c>
      <c r="CI18" s="52">
        <f t="shared" ref="CI18" si="233">CI14-CI17</f>
        <v>61.759432000000004</v>
      </c>
      <c r="CJ18" s="52">
        <f t="shared" ref="CJ18" si="234">CJ14-CJ17</f>
        <v>49.133756999999996</v>
      </c>
      <c r="CK18" s="52">
        <f t="shared" ref="CK18" si="235">CK14-CK17</f>
        <v>50.794951499999996</v>
      </c>
      <c r="CL18" s="52">
        <f t="shared" ref="CL18" si="236">CL14-CL17</f>
        <v>45.386741000000001</v>
      </c>
      <c r="CM18" s="52">
        <f t="shared" ref="CM18" si="237">CM14-CM17</f>
        <v>45.259427500000001</v>
      </c>
      <c r="CN18" s="52">
        <f t="shared" ref="CN18" si="238">CN14-CN17</f>
        <v>39.361963000000003</v>
      </c>
      <c r="CO18" s="52">
        <f t="shared" ref="CO18" si="239">CO14-CO17</f>
        <v>38.168082000000005</v>
      </c>
      <c r="CP18" s="52">
        <f t="shared" ref="CP18" si="240">CP14-CP17</f>
        <v>33.047931000000005</v>
      </c>
      <c r="CQ18" s="52">
        <f t="shared" ref="CQ18" si="241">CQ14-CQ17</f>
        <v>29.047034000000004</v>
      </c>
      <c r="CR18" s="88">
        <f t="shared" ref="CR18" si="242">CR14-CR17</f>
        <v>19.538224</v>
      </c>
      <c r="CS18" s="52">
        <f t="shared" ref="CS18" si="243">CS14-CS17</f>
        <v>10.389711499999999</v>
      </c>
      <c r="CT18" s="52">
        <f t="shared" ref="CT18" si="244">CT14-CT17</f>
        <v>27.648525999999997</v>
      </c>
      <c r="CU18" s="52">
        <f t="shared" ref="CU18" si="245">CU14-CU17</f>
        <v>21.463299499999998</v>
      </c>
      <c r="CV18" s="52">
        <f t="shared" ref="CV18" si="246">CV14-CV17</f>
        <v>31.114795999999998</v>
      </c>
      <c r="CW18" s="52">
        <f t="shared" ref="CW18" si="247">CW14-CW17</f>
        <v>37.930768499999999</v>
      </c>
      <c r="CX18" s="52">
        <f t="shared" ref="CX18" si="248">CX14-CX17</f>
        <v>39.963903500000001</v>
      </c>
      <c r="CY18" s="52">
        <f t="shared" ref="CY18" si="249">CY14-CY17</f>
        <v>35.158379500000002</v>
      </c>
      <c r="CZ18" s="52">
        <f t="shared" ref="CZ18" si="250">CZ14-CZ17</f>
        <v>40.823157500000001</v>
      </c>
      <c r="DA18" s="52">
        <f t="shared" ref="DA18" si="251">DA14-DA17</f>
        <v>39.361963000000003</v>
      </c>
      <c r="DB18" s="52">
        <f t="shared" ref="DB18" si="252">DB14-DB17</f>
        <v>39.599276500000002</v>
      </c>
      <c r="DC18" s="52">
        <f t="shared" ref="DC18" si="253">DC14-DC17</f>
        <v>34.151812</v>
      </c>
      <c r="DD18" s="52">
        <f t="shared" ref="DD18" si="254">DD14-DD17</f>
        <v>33.817185000000002</v>
      </c>
      <c r="DE18" s="52">
        <f t="shared" ref="DE18" si="255">DE14-DE17</f>
        <v>39.716589999999997</v>
      </c>
      <c r="DF18" s="52">
        <f t="shared" ref="DF18" si="256">DF14-DF17</f>
        <v>35.265692999999999</v>
      </c>
      <c r="DG18" s="52">
        <f t="shared" ref="DG18" si="257">DG14-DG17</f>
        <v>47.235248999999996</v>
      </c>
      <c r="DH18" s="52">
        <f t="shared" ref="DH18" si="258">DH14-DH17</f>
        <v>58.067042999999998</v>
      </c>
      <c r="DI18" s="52">
        <f t="shared" ref="DI18" si="259">DI14-DI17</f>
        <v>20.274791499999999</v>
      </c>
      <c r="DJ18" s="52">
        <f t="shared" ref="DJ18" si="260">DJ14-DJ17</f>
        <v>28.337779999999999</v>
      </c>
      <c r="DK18" s="52">
        <f t="shared" ref="DK18" si="261">DK14-DK17</f>
        <v>27.845839500000004</v>
      </c>
      <c r="DL18" s="52">
        <f t="shared" ref="DL18" si="262">DL14-DL17</f>
        <v>26.477331500000005</v>
      </c>
      <c r="DM18" s="52">
        <f t="shared" ref="DM18" si="263">DM14-DM17</f>
        <v>22.946434500000002</v>
      </c>
      <c r="DN18" s="52">
        <f t="shared" ref="DN18" si="264">DN14-DN17</f>
        <v>43.193606000000003</v>
      </c>
      <c r="DO18" s="52">
        <f t="shared" ref="DO18" si="265">DO14-DO17</f>
        <v>43.708232999999993</v>
      </c>
      <c r="DP18" s="52">
        <f t="shared" ref="DP18" si="266">DP14-DP17</f>
        <v>55.831221499999998</v>
      </c>
      <c r="DQ18" s="52">
        <f t="shared" ref="DQ18" si="267">DQ14-DQ17</f>
        <v>66.583761499999994</v>
      </c>
      <c r="DR18" s="52">
        <f t="shared" ref="DR18" si="268">DR14-DR17</f>
        <v>85.934511999999998</v>
      </c>
      <c r="DS18" s="52">
        <f t="shared" ref="DS18" si="269">DS14-DS17</f>
        <v>81.589436499999991</v>
      </c>
      <c r="DT18" s="52">
        <f t="shared" ref="DT18" si="270">DT14-DT17</f>
        <v>67.068388499999998</v>
      </c>
      <c r="DU18" s="52">
        <f t="shared" ref="DU18" si="271">DU14-DU17</f>
        <v>59.750924000000005</v>
      </c>
      <c r="DV18" s="52">
        <f t="shared" ref="DV18" si="272">DV14-DV17</f>
        <v>51.784205499999999</v>
      </c>
      <c r="DW18" s="52">
        <f t="shared" ref="DW18" si="273">DW14-DW17</f>
        <v>44.092860000000002</v>
      </c>
      <c r="DX18" s="52">
        <f t="shared" ref="DX18" si="274">DX14-DX17</f>
        <v>38.275395500000002</v>
      </c>
      <c r="DY18" s="52">
        <f t="shared" ref="DY18" si="275">DY14-DY17</f>
        <v>31.539422999999996</v>
      </c>
      <c r="DZ18" s="52">
        <f t="shared" ref="DZ18" si="276">DZ14-DZ17</f>
        <v>38.997335999999997</v>
      </c>
      <c r="EA18" s="52">
        <f t="shared" ref="EA18" si="277">EA14-EA17</f>
        <v>40.823157500000001</v>
      </c>
      <c r="EB18" s="88">
        <f t="shared" ref="EB18" si="278">EB14-EB17</f>
        <v>94.814662999999996</v>
      </c>
      <c r="EC18" s="53">
        <f t="shared" si="3"/>
        <v>5086.6366009999965</v>
      </c>
    </row>
    <row r="19" spans="1:133" ht="15" customHeight="1" x14ac:dyDescent="0.2">
      <c r="A19" s="51" t="s">
        <v>133</v>
      </c>
      <c r="B19" s="52">
        <f>B15*B8</f>
        <v>1.875</v>
      </c>
      <c r="C19" s="52">
        <f t="shared" ref="C19:AR19" si="279">C15*C8</f>
        <v>1.875</v>
      </c>
      <c r="D19" s="52">
        <f t="shared" si="279"/>
        <v>1.875</v>
      </c>
      <c r="E19" s="52">
        <f t="shared" si="279"/>
        <v>1.875</v>
      </c>
      <c r="F19" s="52">
        <f t="shared" si="279"/>
        <v>1.875</v>
      </c>
      <c r="G19" s="52">
        <f t="shared" si="279"/>
        <v>1.875</v>
      </c>
      <c r="H19" s="52">
        <f t="shared" si="279"/>
        <v>1.875</v>
      </c>
      <c r="I19" s="52">
        <f t="shared" si="279"/>
        <v>1.875</v>
      </c>
      <c r="J19" s="52">
        <f t="shared" si="279"/>
        <v>1.875</v>
      </c>
      <c r="K19" s="52">
        <f t="shared" si="279"/>
        <v>1.875</v>
      </c>
      <c r="L19" s="52">
        <f t="shared" si="279"/>
        <v>1.875</v>
      </c>
      <c r="M19" s="52">
        <f t="shared" si="279"/>
        <v>1.875</v>
      </c>
      <c r="N19" s="52">
        <f t="shared" si="279"/>
        <v>1.875</v>
      </c>
      <c r="O19" s="52">
        <f t="shared" si="279"/>
        <v>1.875</v>
      </c>
      <c r="P19" s="52">
        <f t="shared" si="279"/>
        <v>1.875</v>
      </c>
      <c r="Q19" s="52">
        <f t="shared" si="279"/>
        <v>1.875</v>
      </c>
      <c r="R19" s="52">
        <f t="shared" si="279"/>
        <v>1.875</v>
      </c>
      <c r="S19" s="52">
        <f t="shared" si="279"/>
        <v>1.875</v>
      </c>
      <c r="T19" s="52">
        <f t="shared" si="279"/>
        <v>1.875</v>
      </c>
      <c r="U19" s="52">
        <f t="shared" si="279"/>
        <v>1.875</v>
      </c>
      <c r="V19" s="52">
        <f t="shared" si="279"/>
        <v>1.875</v>
      </c>
      <c r="W19" s="52">
        <f t="shared" si="279"/>
        <v>1.875</v>
      </c>
      <c r="X19" s="52">
        <f t="shared" si="279"/>
        <v>1.875</v>
      </c>
      <c r="Y19" s="52">
        <f t="shared" si="279"/>
        <v>1.875</v>
      </c>
      <c r="Z19" s="52">
        <f t="shared" si="279"/>
        <v>1.875</v>
      </c>
      <c r="AA19" s="52">
        <f t="shared" si="279"/>
        <v>1.875</v>
      </c>
      <c r="AB19" s="52">
        <f t="shared" si="279"/>
        <v>1.875</v>
      </c>
      <c r="AC19" s="52">
        <f t="shared" si="279"/>
        <v>1.875</v>
      </c>
      <c r="AD19" s="52">
        <f t="shared" si="279"/>
        <v>1.875</v>
      </c>
      <c r="AE19" s="52">
        <f t="shared" si="279"/>
        <v>1.875</v>
      </c>
      <c r="AF19" s="52">
        <f t="shared" si="279"/>
        <v>1.875</v>
      </c>
      <c r="AG19" s="52">
        <f t="shared" si="279"/>
        <v>1.875</v>
      </c>
      <c r="AH19" s="52">
        <f t="shared" si="279"/>
        <v>1.875</v>
      </c>
      <c r="AI19" s="52">
        <f t="shared" si="279"/>
        <v>1.875</v>
      </c>
      <c r="AJ19" s="52">
        <f t="shared" si="279"/>
        <v>1.875</v>
      </c>
      <c r="AK19" s="52">
        <f t="shared" si="279"/>
        <v>1.875</v>
      </c>
      <c r="AL19" s="52">
        <f t="shared" si="279"/>
        <v>1.875</v>
      </c>
      <c r="AM19" s="52">
        <f t="shared" si="279"/>
        <v>1.875</v>
      </c>
      <c r="AN19" s="52">
        <f t="shared" si="279"/>
        <v>1.875</v>
      </c>
      <c r="AO19" s="52">
        <f t="shared" si="279"/>
        <v>1.875</v>
      </c>
      <c r="AP19" s="52">
        <f t="shared" si="279"/>
        <v>1.875</v>
      </c>
      <c r="AQ19" s="88">
        <f t="shared" si="279"/>
        <v>1.875</v>
      </c>
      <c r="AR19" s="52">
        <f t="shared" si="279"/>
        <v>1.875</v>
      </c>
      <c r="AS19" s="52">
        <f t="shared" ref="AS19:DD19" si="280">AS15*AS8</f>
        <v>1.875</v>
      </c>
      <c r="AT19" s="52">
        <f t="shared" si="280"/>
        <v>1.875</v>
      </c>
      <c r="AU19" s="52">
        <f t="shared" si="280"/>
        <v>1.875</v>
      </c>
      <c r="AV19" s="52">
        <f t="shared" si="280"/>
        <v>1.875</v>
      </c>
      <c r="AW19" s="52">
        <f t="shared" si="280"/>
        <v>1.875</v>
      </c>
      <c r="AX19" s="52">
        <f t="shared" si="280"/>
        <v>1.875</v>
      </c>
      <c r="AY19" s="52">
        <f t="shared" si="280"/>
        <v>1.875</v>
      </c>
      <c r="AZ19" s="52">
        <f t="shared" si="280"/>
        <v>1.875</v>
      </c>
      <c r="BA19" s="52">
        <f t="shared" si="280"/>
        <v>1.875</v>
      </c>
      <c r="BB19" s="52">
        <f t="shared" si="280"/>
        <v>1.875</v>
      </c>
      <c r="BC19" s="52">
        <f t="shared" si="280"/>
        <v>1.875</v>
      </c>
      <c r="BD19" s="52">
        <f t="shared" si="280"/>
        <v>1.875</v>
      </c>
      <c r="BE19" s="52">
        <f t="shared" si="280"/>
        <v>1.875</v>
      </c>
      <c r="BF19" s="52">
        <f t="shared" si="280"/>
        <v>1.875</v>
      </c>
      <c r="BG19" s="52">
        <f t="shared" si="280"/>
        <v>1.875</v>
      </c>
      <c r="BH19" s="52">
        <f t="shared" si="280"/>
        <v>1.875</v>
      </c>
      <c r="BI19" s="52">
        <f t="shared" si="280"/>
        <v>1.875</v>
      </c>
      <c r="BJ19" s="52">
        <f t="shared" si="280"/>
        <v>1.875</v>
      </c>
      <c r="BK19" s="52">
        <f t="shared" si="280"/>
        <v>1.875</v>
      </c>
      <c r="BL19" s="52">
        <f t="shared" si="280"/>
        <v>1.875</v>
      </c>
      <c r="BM19" s="52">
        <f t="shared" si="280"/>
        <v>1.875</v>
      </c>
      <c r="BN19" s="52">
        <f t="shared" si="280"/>
        <v>1.875</v>
      </c>
      <c r="BO19" s="52">
        <f t="shared" si="280"/>
        <v>1.875</v>
      </c>
      <c r="BP19" s="52">
        <f t="shared" si="280"/>
        <v>1.875</v>
      </c>
      <c r="BQ19" s="52">
        <f t="shared" si="280"/>
        <v>1.875</v>
      </c>
      <c r="BR19" s="52">
        <f t="shared" si="280"/>
        <v>1.875</v>
      </c>
      <c r="BS19" s="52">
        <f t="shared" si="280"/>
        <v>1.875</v>
      </c>
      <c r="BT19" s="52">
        <f t="shared" si="280"/>
        <v>1.875</v>
      </c>
      <c r="BU19" s="52">
        <f t="shared" si="280"/>
        <v>1.875</v>
      </c>
      <c r="BV19" s="52">
        <f t="shared" si="280"/>
        <v>1.875</v>
      </c>
      <c r="BW19" s="52">
        <f t="shared" si="280"/>
        <v>1.875</v>
      </c>
      <c r="BX19" s="52">
        <f t="shared" si="280"/>
        <v>1.875</v>
      </c>
      <c r="BY19" s="52">
        <f t="shared" si="280"/>
        <v>1.875</v>
      </c>
      <c r="BZ19" s="52">
        <f t="shared" si="280"/>
        <v>1.875</v>
      </c>
      <c r="CA19" s="52">
        <f t="shared" si="280"/>
        <v>1.875</v>
      </c>
      <c r="CB19" s="52">
        <f t="shared" si="280"/>
        <v>1.875</v>
      </c>
      <c r="CC19" s="52">
        <f t="shared" si="280"/>
        <v>1.875</v>
      </c>
      <c r="CD19" s="52">
        <f t="shared" si="280"/>
        <v>1.875</v>
      </c>
      <c r="CE19" s="52">
        <f t="shared" si="280"/>
        <v>1.875</v>
      </c>
      <c r="CF19" s="52">
        <f t="shared" si="280"/>
        <v>1.875</v>
      </c>
      <c r="CG19" s="52">
        <f t="shared" si="280"/>
        <v>1.875</v>
      </c>
      <c r="CH19" s="52">
        <f t="shared" si="280"/>
        <v>1.875</v>
      </c>
      <c r="CI19" s="52">
        <f t="shared" si="280"/>
        <v>1.875</v>
      </c>
      <c r="CJ19" s="52">
        <f t="shared" si="280"/>
        <v>1.875</v>
      </c>
      <c r="CK19" s="52">
        <f t="shared" si="280"/>
        <v>1.875</v>
      </c>
      <c r="CL19" s="52">
        <f t="shared" si="280"/>
        <v>1.875</v>
      </c>
      <c r="CM19" s="52">
        <f t="shared" si="280"/>
        <v>1.875</v>
      </c>
      <c r="CN19" s="52">
        <f t="shared" si="280"/>
        <v>1.875</v>
      </c>
      <c r="CO19" s="52">
        <f t="shared" si="280"/>
        <v>1.875</v>
      </c>
      <c r="CP19" s="52">
        <f t="shared" si="280"/>
        <v>1.875</v>
      </c>
      <c r="CQ19" s="52">
        <f t="shared" si="280"/>
        <v>1.875</v>
      </c>
      <c r="CR19" s="88">
        <f t="shared" si="280"/>
        <v>1.875</v>
      </c>
      <c r="CS19" s="52">
        <f t="shared" si="280"/>
        <v>1.875</v>
      </c>
      <c r="CT19" s="52">
        <f t="shared" si="280"/>
        <v>1.875</v>
      </c>
      <c r="CU19" s="52">
        <f t="shared" si="280"/>
        <v>1.875</v>
      </c>
      <c r="CV19" s="52">
        <f t="shared" si="280"/>
        <v>1.875</v>
      </c>
      <c r="CW19" s="52">
        <f t="shared" si="280"/>
        <v>1.875</v>
      </c>
      <c r="CX19" s="52">
        <f t="shared" si="280"/>
        <v>1.875</v>
      </c>
      <c r="CY19" s="52">
        <f t="shared" si="280"/>
        <v>1.875</v>
      </c>
      <c r="CZ19" s="52">
        <f t="shared" si="280"/>
        <v>1.875</v>
      </c>
      <c r="DA19" s="52">
        <f t="shared" si="280"/>
        <v>1.875</v>
      </c>
      <c r="DB19" s="52">
        <f t="shared" si="280"/>
        <v>1.875</v>
      </c>
      <c r="DC19" s="52">
        <f t="shared" si="280"/>
        <v>1.875</v>
      </c>
      <c r="DD19" s="52">
        <f t="shared" si="280"/>
        <v>1.875</v>
      </c>
      <c r="DE19" s="52">
        <f t="shared" ref="DE19:EB19" si="281">DE15*DE8</f>
        <v>1.875</v>
      </c>
      <c r="DF19" s="52">
        <f t="shared" si="281"/>
        <v>1.875</v>
      </c>
      <c r="DG19" s="52">
        <f t="shared" si="281"/>
        <v>1.875</v>
      </c>
      <c r="DH19" s="52">
        <f t="shared" si="281"/>
        <v>1.875</v>
      </c>
      <c r="DI19" s="52">
        <f t="shared" si="281"/>
        <v>1.875</v>
      </c>
      <c r="DJ19" s="52">
        <f t="shared" si="281"/>
        <v>1.875</v>
      </c>
      <c r="DK19" s="52">
        <f t="shared" si="281"/>
        <v>1.875</v>
      </c>
      <c r="DL19" s="52">
        <f t="shared" si="281"/>
        <v>1.875</v>
      </c>
      <c r="DM19" s="52">
        <f t="shared" si="281"/>
        <v>1.875</v>
      </c>
      <c r="DN19" s="52">
        <f t="shared" si="281"/>
        <v>1.875</v>
      </c>
      <c r="DO19" s="52">
        <f t="shared" si="281"/>
        <v>1.875</v>
      </c>
      <c r="DP19" s="52">
        <f t="shared" si="281"/>
        <v>1.875</v>
      </c>
      <c r="DQ19" s="52">
        <f t="shared" si="281"/>
        <v>1.875</v>
      </c>
      <c r="DR19" s="52">
        <f t="shared" si="281"/>
        <v>1.875</v>
      </c>
      <c r="DS19" s="52">
        <f t="shared" si="281"/>
        <v>1.875</v>
      </c>
      <c r="DT19" s="52">
        <f t="shared" si="281"/>
        <v>1.875</v>
      </c>
      <c r="DU19" s="52">
        <f t="shared" si="281"/>
        <v>1.875</v>
      </c>
      <c r="DV19" s="52">
        <f t="shared" si="281"/>
        <v>1.875</v>
      </c>
      <c r="DW19" s="52">
        <f t="shared" si="281"/>
        <v>1.875</v>
      </c>
      <c r="DX19" s="52">
        <f t="shared" si="281"/>
        <v>1.875</v>
      </c>
      <c r="DY19" s="52">
        <f t="shared" si="281"/>
        <v>1.875</v>
      </c>
      <c r="DZ19" s="52">
        <f t="shared" si="281"/>
        <v>1.875</v>
      </c>
      <c r="EA19" s="52">
        <f t="shared" si="281"/>
        <v>1.875</v>
      </c>
      <c r="EB19" s="88">
        <f t="shared" si="281"/>
        <v>1.875</v>
      </c>
      <c r="EC19" s="53">
        <f t="shared" si="3"/>
        <v>245.625</v>
      </c>
    </row>
    <row r="20" spans="1:133" x14ac:dyDescent="0.2">
      <c r="A20" s="54" t="s">
        <v>134</v>
      </c>
      <c r="B20" s="52">
        <f>B18-B19</f>
        <v>28.195914999999999</v>
      </c>
      <c r="C20" s="52">
        <f t="shared" ref="C20:AR20" si="282">C18-C19</f>
        <v>28.925168999999997</v>
      </c>
      <c r="D20" s="52">
        <f t="shared" si="282"/>
        <v>35.818455</v>
      </c>
      <c r="E20" s="52">
        <f t="shared" si="282"/>
        <v>34.654574000000004</v>
      </c>
      <c r="F20" s="52">
        <f t="shared" si="282"/>
        <v>35.463827999999999</v>
      </c>
      <c r="G20" s="52">
        <f t="shared" si="282"/>
        <v>41.833233</v>
      </c>
      <c r="H20" s="52">
        <f t="shared" si="282"/>
        <v>40.3120385</v>
      </c>
      <c r="I20" s="52">
        <f t="shared" si="282"/>
        <v>48.228010999999995</v>
      </c>
      <c r="J20" s="52">
        <f t="shared" si="282"/>
        <v>43.511741000000001</v>
      </c>
      <c r="K20" s="52">
        <f t="shared" si="282"/>
        <v>45.637562500000001</v>
      </c>
      <c r="L20" s="52">
        <f t="shared" si="282"/>
        <v>54.093534999999996</v>
      </c>
      <c r="M20" s="52">
        <f t="shared" si="282"/>
        <v>47.823383999999997</v>
      </c>
      <c r="N20" s="52">
        <f t="shared" si="282"/>
        <v>50.483832499999998</v>
      </c>
      <c r="O20" s="52">
        <f t="shared" si="282"/>
        <v>29.132482500000002</v>
      </c>
      <c r="P20" s="52">
        <f t="shared" si="282"/>
        <v>18.654418499999998</v>
      </c>
      <c r="Q20" s="52">
        <f t="shared" si="282"/>
        <v>22.162629000000003</v>
      </c>
      <c r="R20" s="52">
        <f t="shared" si="282"/>
        <v>44.036367999999996</v>
      </c>
      <c r="S20" s="52">
        <f t="shared" si="282"/>
        <v>47.823383999999997</v>
      </c>
      <c r="T20" s="52">
        <f t="shared" si="282"/>
        <v>54.400848499999995</v>
      </c>
      <c r="U20" s="52">
        <f t="shared" si="282"/>
        <v>54.093534999999996</v>
      </c>
      <c r="V20" s="52">
        <f t="shared" si="282"/>
        <v>59.884432000000004</v>
      </c>
      <c r="W20" s="52">
        <f t="shared" si="282"/>
        <v>56.192042999999998</v>
      </c>
      <c r="X20" s="52">
        <f t="shared" si="282"/>
        <v>26.068153000000002</v>
      </c>
      <c r="Y20" s="52">
        <f t="shared" si="282"/>
        <v>35.463827999999999</v>
      </c>
      <c r="Z20" s="52">
        <f t="shared" si="282"/>
        <v>34.881887500000005</v>
      </c>
      <c r="AA20" s="52">
        <f t="shared" si="282"/>
        <v>34.0826335</v>
      </c>
      <c r="AB20" s="52">
        <f t="shared" si="282"/>
        <v>16.692029499999997</v>
      </c>
      <c r="AC20" s="52">
        <f t="shared" si="282"/>
        <v>39.195470999999998</v>
      </c>
      <c r="AD20" s="52">
        <f t="shared" si="282"/>
        <v>34.189946999999997</v>
      </c>
      <c r="AE20" s="52">
        <f t="shared" si="282"/>
        <v>30.413677</v>
      </c>
      <c r="AF20" s="52">
        <f t="shared" si="282"/>
        <v>20.629494000000001</v>
      </c>
      <c r="AG20" s="52">
        <f t="shared" si="282"/>
        <v>42.475173499999997</v>
      </c>
      <c r="AH20" s="52">
        <f t="shared" si="282"/>
        <v>19.842926500000001</v>
      </c>
      <c r="AI20" s="52">
        <f t="shared" si="282"/>
        <v>18.487105</v>
      </c>
      <c r="AJ20" s="52">
        <f t="shared" si="282"/>
        <v>22.162629000000003</v>
      </c>
      <c r="AK20" s="52">
        <f t="shared" si="282"/>
        <v>27.891287999999996</v>
      </c>
      <c r="AL20" s="52">
        <f t="shared" si="282"/>
        <v>29.132482500000002</v>
      </c>
      <c r="AM20" s="52">
        <f t="shared" si="282"/>
        <v>39.195470999999998</v>
      </c>
      <c r="AN20" s="52">
        <f t="shared" si="282"/>
        <v>39.807411500000001</v>
      </c>
      <c r="AO20" s="52">
        <f t="shared" si="282"/>
        <v>17.2512835</v>
      </c>
      <c r="AP20" s="52">
        <f t="shared" si="282"/>
        <v>30.630990500000003</v>
      </c>
      <c r="AQ20" s="88">
        <f t="shared" si="282"/>
        <v>28.717855500000002</v>
      </c>
      <c r="AR20" s="52">
        <f t="shared" si="282"/>
        <v>23.548450500000001</v>
      </c>
      <c r="AS20" s="52">
        <f t="shared" ref="AS20" si="283">AS18-AS19</f>
        <v>16.692029499999997</v>
      </c>
      <c r="AT20" s="52">
        <f t="shared" ref="AT20" si="284">AT18-AT19</f>
        <v>23.548450500000001</v>
      </c>
      <c r="AU20" s="52">
        <f t="shared" ref="AU20" si="285">AU18-AU19</f>
        <v>10.037100499999999</v>
      </c>
      <c r="AV20" s="52">
        <f t="shared" ref="AV20" si="286">AV18-AV19</f>
        <v>56.943983500000002</v>
      </c>
      <c r="AW20" s="52">
        <f t="shared" ref="AW20" si="287">AW18-AW19</f>
        <v>39.807411500000001</v>
      </c>
      <c r="AX20" s="52">
        <f t="shared" ref="AX20" si="288">AX18-AX19</f>
        <v>36.647708999999999</v>
      </c>
      <c r="AY20" s="52">
        <f t="shared" ref="AY20" si="289">AY18-AY19</f>
        <v>28.403228500000001</v>
      </c>
      <c r="AZ20" s="52">
        <f t="shared" ref="AZ20" si="290">AZ18-AZ19</f>
        <v>24.405017999999998</v>
      </c>
      <c r="BA20" s="52">
        <f t="shared" ref="BA20" si="291">BA18-BA19</f>
        <v>10.2417275</v>
      </c>
      <c r="BB20" s="52">
        <f t="shared" ref="BB20" si="292">BB18-BB19</f>
        <v>14.682327000000001</v>
      </c>
      <c r="BC20" s="52">
        <f t="shared" ref="BC20" si="293">BC18-BC19</f>
        <v>46.854129999999998</v>
      </c>
      <c r="BD20" s="52">
        <f t="shared" ref="BD20" si="294">BD18-BD19</f>
        <v>18.487105</v>
      </c>
      <c r="BE20" s="52">
        <f t="shared" ref="BE20" si="295">BE18-BE19</f>
        <v>25.773525999999997</v>
      </c>
      <c r="BF20" s="52">
        <f t="shared" ref="BF20" si="296">BF18-BF19</f>
        <v>10.037100499999999</v>
      </c>
      <c r="BG20" s="52">
        <f t="shared" ref="BG20" si="297">BG18-BG19</f>
        <v>34.999201000000006</v>
      </c>
      <c r="BH20" s="52">
        <f t="shared" ref="BH20" si="298">BH18-BH19</f>
        <v>11.824116500000002</v>
      </c>
      <c r="BI20" s="52">
        <f t="shared" ref="BI20" si="299">BI18-BI19</f>
        <v>7.6288900000000019</v>
      </c>
      <c r="BJ20" s="52">
        <f t="shared" ref="BJ20" si="300">BJ18-BJ19</f>
        <v>48.919951499999996</v>
      </c>
      <c r="BK20" s="52">
        <f t="shared" ref="BK20" si="301">BK18-BK19</f>
        <v>50.483832499999998</v>
      </c>
      <c r="BL20" s="52">
        <f t="shared" ref="BL20" si="302">BL18-BL19</f>
        <v>52.629654000000002</v>
      </c>
      <c r="BM20" s="52">
        <f t="shared" ref="BM20" si="303">BM18-BM19</f>
        <v>87.342646999999999</v>
      </c>
      <c r="BN20" s="52">
        <f t="shared" ref="BN20" si="304">BN18-BN19</f>
        <v>87.342646999999999</v>
      </c>
      <c r="BO20" s="52">
        <f t="shared" ref="BO20" si="305">BO18-BO19</f>
        <v>66.015328999999994</v>
      </c>
      <c r="BP20" s="52">
        <f t="shared" ref="BP20" si="306">BP18-BP19</f>
        <v>50.483832499999998</v>
      </c>
      <c r="BQ20" s="52">
        <f t="shared" ref="BQ20" si="307">BQ18-BQ19</f>
        <v>31.714871500000001</v>
      </c>
      <c r="BR20" s="52">
        <f t="shared" ref="BR20" si="308">BR18-BR19</f>
        <v>17.8205375</v>
      </c>
      <c r="BS20" s="52">
        <f t="shared" ref="BS20" si="309">BS18-BS19</f>
        <v>18.654418499999998</v>
      </c>
      <c r="BT20" s="52">
        <f t="shared" ref="BT20" si="310">BT18-BT19</f>
        <v>36.400395500000002</v>
      </c>
      <c r="BU20" s="52">
        <f t="shared" ref="BU20" si="311">BU18-BU19</f>
        <v>36.055768499999999</v>
      </c>
      <c r="BV20" s="52">
        <f t="shared" ref="BV20" si="312">BV18-BV19</f>
        <v>7.7462035</v>
      </c>
      <c r="BW20" s="52">
        <f t="shared" ref="BW20" si="313">BW18-BW19</f>
        <v>41.833233</v>
      </c>
      <c r="BX20" s="52">
        <f t="shared" ref="BX20" si="314">BX18-BX19</f>
        <v>37.486963000000003</v>
      </c>
      <c r="BY20" s="52">
        <f t="shared" ref="BY20" si="315">BY18-BY19</f>
        <v>34.654574000000004</v>
      </c>
      <c r="BZ20" s="52">
        <f t="shared" ref="BZ20" si="316">BZ18-BZ19</f>
        <v>38.948157500000001</v>
      </c>
      <c r="CA20" s="52">
        <f t="shared" ref="CA20" si="317">CA18-CA19</f>
        <v>34.417260499999998</v>
      </c>
      <c r="CB20" s="52">
        <f t="shared" ref="CB20" si="318">CB18-CB19</f>
        <v>34.417260499999998</v>
      </c>
      <c r="CC20" s="52">
        <f t="shared" ref="CC20" si="319">CC18-CC19</f>
        <v>26.767406999999999</v>
      </c>
      <c r="CD20" s="52">
        <f t="shared" ref="CD20" si="320">CD18-CD19</f>
        <v>42.732486999999999</v>
      </c>
      <c r="CE20" s="52">
        <f t="shared" ref="CE20" si="321">CE18-CE19</f>
        <v>39.442784499999995</v>
      </c>
      <c r="CF20" s="52">
        <f t="shared" ref="CF20" si="322">CF18-CF19</f>
        <v>38.573530499999997</v>
      </c>
      <c r="CG20" s="52">
        <f t="shared" ref="CG20" si="323">CG18-CG19</f>
        <v>34.189946999999997</v>
      </c>
      <c r="CH20" s="52">
        <f t="shared" ref="CH20" si="324">CH18-CH19</f>
        <v>29.979049999999997</v>
      </c>
      <c r="CI20" s="52">
        <f t="shared" ref="CI20" si="325">CI18-CI19</f>
        <v>59.884432000000004</v>
      </c>
      <c r="CJ20" s="52">
        <f t="shared" ref="CJ20" si="326">CJ18-CJ19</f>
        <v>47.258756999999996</v>
      </c>
      <c r="CK20" s="52">
        <f t="shared" ref="CK20" si="327">CK18-CK19</f>
        <v>48.919951499999996</v>
      </c>
      <c r="CL20" s="52">
        <f t="shared" ref="CL20" si="328">CL18-CL19</f>
        <v>43.511741000000001</v>
      </c>
      <c r="CM20" s="52">
        <f t="shared" ref="CM20" si="329">CM18-CM19</f>
        <v>43.384427500000001</v>
      </c>
      <c r="CN20" s="52">
        <f t="shared" ref="CN20" si="330">CN18-CN19</f>
        <v>37.486963000000003</v>
      </c>
      <c r="CO20" s="52">
        <f t="shared" ref="CO20" si="331">CO18-CO19</f>
        <v>36.293082000000005</v>
      </c>
      <c r="CP20" s="52">
        <f t="shared" ref="CP20" si="332">CP18-CP19</f>
        <v>31.172931000000005</v>
      </c>
      <c r="CQ20" s="52">
        <f t="shared" ref="CQ20" si="333">CQ18-CQ19</f>
        <v>27.172034000000004</v>
      </c>
      <c r="CR20" s="88">
        <f t="shared" ref="CR20" si="334">CR18-CR19</f>
        <v>17.663224</v>
      </c>
      <c r="CS20" s="52">
        <f t="shared" ref="CS20" si="335">CS18-CS19</f>
        <v>8.5147114999999989</v>
      </c>
      <c r="CT20" s="52">
        <f t="shared" ref="CT20" si="336">CT18-CT19</f>
        <v>25.773525999999997</v>
      </c>
      <c r="CU20" s="52">
        <f t="shared" ref="CU20" si="337">CU18-CU19</f>
        <v>19.588299499999998</v>
      </c>
      <c r="CV20" s="52">
        <f t="shared" ref="CV20" si="338">CV18-CV19</f>
        <v>29.239795999999998</v>
      </c>
      <c r="CW20" s="52">
        <f t="shared" ref="CW20" si="339">CW18-CW19</f>
        <v>36.055768499999999</v>
      </c>
      <c r="CX20" s="52">
        <f t="shared" ref="CX20" si="340">CX18-CX19</f>
        <v>38.088903500000001</v>
      </c>
      <c r="CY20" s="52">
        <f t="shared" ref="CY20" si="341">CY18-CY19</f>
        <v>33.283379500000002</v>
      </c>
      <c r="CZ20" s="52">
        <f t="shared" ref="CZ20" si="342">CZ18-CZ19</f>
        <v>38.948157500000001</v>
      </c>
      <c r="DA20" s="52">
        <f t="shared" ref="DA20" si="343">DA18-DA19</f>
        <v>37.486963000000003</v>
      </c>
      <c r="DB20" s="52">
        <f t="shared" ref="DB20" si="344">DB18-DB19</f>
        <v>37.724276500000002</v>
      </c>
      <c r="DC20" s="52">
        <f t="shared" ref="DC20" si="345">DC18-DC19</f>
        <v>32.276812</v>
      </c>
      <c r="DD20" s="52">
        <f t="shared" ref="DD20" si="346">DD18-DD19</f>
        <v>31.942185000000002</v>
      </c>
      <c r="DE20" s="52">
        <f t="shared" ref="DE20" si="347">DE18-DE19</f>
        <v>37.841589999999997</v>
      </c>
      <c r="DF20" s="52">
        <f t="shared" ref="DF20" si="348">DF18-DF19</f>
        <v>33.390692999999999</v>
      </c>
      <c r="DG20" s="52">
        <f t="shared" ref="DG20" si="349">DG18-DG19</f>
        <v>45.360248999999996</v>
      </c>
      <c r="DH20" s="52">
        <f t="shared" ref="DH20" si="350">DH18-DH19</f>
        <v>56.192042999999998</v>
      </c>
      <c r="DI20" s="52">
        <f t="shared" ref="DI20" si="351">DI18-DI19</f>
        <v>18.399791499999999</v>
      </c>
      <c r="DJ20" s="52">
        <f t="shared" ref="DJ20" si="352">DJ18-DJ19</f>
        <v>26.462779999999999</v>
      </c>
      <c r="DK20" s="52">
        <f t="shared" ref="DK20" si="353">DK18-DK19</f>
        <v>25.970839500000004</v>
      </c>
      <c r="DL20" s="52">
        <f t="shared" ref="DL20" si="354">DL18-DL19</f>
        <v>24.602331500000005</v>
      </c>
      <c r="DM20" s="52">
        <f t="shared" ref="DM20" si="355">DM18-DM19</f>
        <v>21.071434500000002</v>
      </c>
      <c r="DN20" s="52">
        <f t="shared" ref="DN20" si="356">DN18-DN19</f>
        <v>41.318606000000003</v>
      </c>
      <c r="DO20" s="52">
        <f t="shared" ref="DO20" si="357">DO18-DO19</f>
        <v>41.833232999999993</v>
      </c>
      <c r="DP20" s="52">
        <f t="shared" ref="DP20" si="358">DP18-DP19</f>
        <v>53.956221499999998</v>
      </c>
      <c r="DQ20" s="52">
        <f t="shared" ref="DQ20" si="359">DQ18-DQ19</f>
        <v>64.708761499999994</v>
      </c>
      <c r="DR20" s="52">
        <f t="shared" ref="DR20" si="360">DR18-DR19</f>
        <v>84.059511999999998</v>
      </c>
      <c r="DS20" s="52">
        <f t="shared" ref="DS20" si="361">DS18-DS19</f>
        <v>79.714436499999991</v>
      </c>
      <c r="DT20" s="52">
        <f t="shared" ref="DT20" si="362">DT18-DT19</f>
        <v>65.193388499999998</v>
      </c>
      <c r="DU20" s="52">
        <f t="shared" ref="DU20" si="363">DU18-DU19</f>
        <v>57.875924000000005</v>
      </c>
      <c r="DV20" s="52">
        <f t="shared" ref="DV20" si="364">DV18-DV19</f>
        <v>49.909205499999999</v>
      </c>
      <c r="DW20" s="52">
        <f t="shared" ref="DW20" si="365">DW18-DW19</f>
        <v>42.217860000000002</v>
      </c>
      <c r="DX20" s="52">
        <f t="shared" ref="DX20" si="366">DX18-DX19</f>
        <v>36.400395500000002</v>
      </c>
      <c r="DY20" s="52">
        <f t="shared" ref="DY20" si="367">DY18-DY19</f>
        <v>29.664422999999996</v>
      </c>
      <c r="DZ20" s="52">
        <f t="shared" ref="DZ20" si="368">DZ18-DZ19</f>
        <v>37.122335999999997</v>
      </c>
      <c r="EA20" s="52">
        <f t="shared" ref="EA20" si="369">EA18-EA19</f>
        <v>38.948157500000001</v>
      </c>
      <c r="EB20" s="88">
        <f t="shared" ref="EB20" si="370">EB18-EB19</f>
        <v>92.939662999999996</v>
      </c>
      <c r="EC20" s="53">
        <f t="shared" si="3"/>
        <v>4841.0116009999974</v>
      </c>
    </row>
    <row r="21" spans="1:133" x14ac:dyDescent="0.2">
      <c r="A21" s="54" t="s">
        <v>135</v>
      </c>
      <c r="B21" s="52">
        <f>B17+B19</f>
        <v>8.4540849999999992</v>
      </c>
      <c r="C21" s="52">
        <f t="shared" ref="C21:AR21" si="371">C17+C19</f>
        <v>8.5448310000000003</v>
      </c>
      <c r="D21" s="52">
        <f t="shared" si="371"/>
        <v>9.3615449999999996</v>
      </c>
      <c r="E21" s="52">
        <f t="shared" si="371"/>
        <v>9.2254260000000006</v>
      </c>
      <c r="F21" s="52">
        <f t="shared" si="371"/>
        <v>9.3161719999999999</v>
      </c>
      <c r="G21" s="52">
        <f t="shared" si="371"/>
        <v>9.9967670000000002</v>
      </c>
      <c r="H21" s="52">
        <f t="shared" si="371"/>
        <v>9.8379614999999987</v>
      </c>
      <c r="I21" s="52">
        <f t="shared" si="371"/>
        <v>10.631989000000001</v>
      </c>
      <c r="J21" s="52">
        <f t="shared" si="371"/>
        <v>10.178259000000001</v>
      </c>
      <c r="K21" s="52">
        <f t="shared" si="371"/>
        <v>10.3824375</v>
      </c>
      <c r="L21" s="52">
        <f t="shared" si="371"/>
        <v>11.176464999999999</v>
      </c>
      <c r="M21" s="52">
        <f t="shared" si="371"/>
        <v>10.586615999999999</v>
      </c>
      <c r="N21" s="52">
        <f t="shared" si="371"/>
        <v>10.8361675</v>
      </c>
      <c r="O21" s="52">
        <f t="shared" si="371"/>
        <v>8.567517500000001</v>
      </c>
      <c r="P21" s="52">
        <f t="shared" si="371"/>
        <v>7.1155815000000002</v>
      </c>
      <c r="Q21" s="52">
        <f t="shared" si="371"/>
        <v>7.6373709999999999</v>
      </c>
      <c r="R21" s="52">
        <f t="shared" si="371"/>
        <v>10.223632</v>
      </c>
      <c r="S21" s="52">
        <f t="shared" si="371"/>
        <v>10.586615999999999</v>
      </c>
      <c r="T21" s="52">
        <f t="shared" si="371"/>
        <v>11.199151500000001</v>
      </c>
      <c r="U21" s="52">
        <f t="shared" si="371"/>
        <v>11.176464999999999</v>
      </c>
      <c r="V21" s="52">
        <f t="shared" si="371"/>
        <v>11.675568</v>
      </c>
      <c r="W21" s="52">
        <f t="shared" si="371"/>
        <v>11.357956999999999</v>
      </c>
      <c r="X21" s="52">
        <f t="shared" si="371"/>
        <v>8.1818469999999994</v>
      </c>
      <c r="Y21" s="52">
        <f t="shared" si="371"/>
        <v>9.3161719999999999</v>
      </c>
      <c r="Z21" s="52">
        <f t="shared" si="371"/>
        <v>9.2481125000000013</v>
      </c>
      <c r="AA21" s="52">
        <f t="shared" si="371"/>
        <v>9.1573665000000002</v>
      </c>
      <c r="AB21" s="52">
        <f t="shared" si="371"/>
        <v>6.7979704999999999</v>
      </c>
      <c r="AC21" s="52">
        <f t="shared" si="371"/>
        <v>9.7245290000000004</v>
      </c>
      <c r="AD21" s="52">
        <f t="shared" si="371"/>
        <v>9.1800530000000009</v>
      </c>
      <c r="AE21" s="52">
        <f t="shared" si="371"/>
        <v>8.7263230000000007</v>
      </c>
      <c r="AF21" s="52">
        <f t="shared" si="371"/>
        <v>7.4105059999999998</v>
      </c>
      <c r="AG21" s="52">
        <f t="shared" si="371"/>
        <v>10.064826500000001</v>
      </c>
      <c r="AH21" s="52">
        <f t="shared" si="371"/>
        <v>7.2970735000000007</v>
      </c>
      <c r="AI21" s="52">
        <f t="shared" si="371"/>
        <v>7.0928949999999995</v>
      </c>
      <c r="AJ21" s="52">
        <f t="shared" si="371"/>
        <v>7.6373709999999999</v>
      </c>
      <c r="AK21" s="52">
        <f t="shared" si="371"/>
        <v>8.4087119999999995</v>
      </c>
      <c r="AL21" s="52">
        <f t="shared" si="371"/>
        <v>8.567517500000001</v>
      </c>
      <c r="AM21" s="52">
        <f t="shared" si="371"/>
        <v>9.7245290000000004</v>
      </c>
      <c r="AN21" s="52">
        <f t="shared" si="371"/>
        <v>9.7925885000000008</v>
      </c>
      <c r="AO21" s="52">
        <f t="shared" si="371"/>
        <v>6.8887165000000001</v>
      </c>
      <c r="AP21" s="52">
        <f t="shared" si="371"/>
        <v>8.7490094999999997</v>
      </c>
      <c r="AQ21" s="88">
        <f t="shared" si="371"/>
        <v>8.5221444999999996</v>
      </c>
      <c r="AR21" s="52">
        <f t="shared" si="371"/>
        <v>7.8415495000000002</v>
      </c>
      <c r="AS21" s="52">
        <f t="shared" ref="AS21:DD21" si="372">AS17+AS19</f>
        <v>6.7979704999999999</v>
      </c>
      <c r="AT21" s="52">
        <f t="shared" si="372"/>
        <v>7.8415495000000002</v>
      </c>
      <c r="AU21" s="52">
        <f t="shared" si="372"/>
        <v>5.5728995000000001</v>
      </c>
      <c r="AV21" s="52">
        <f t="shared" si="372"/>
        <v>11.426016499999999</v>
      </c>
      <c r="AW21" s="52">
        <f t="shared" si="372"/>
        <v>9.7925885000000008</v>
      </c>
      <c r="AX21" s="52">
        <f t="shared" si="372"/>
        <v>9.4522909999999989</v>
      </c>
      <c r="AY21" s="52">
        <f t="shared" si="372"/>
        <v>8.4767715000000017</v>
      </c>
      <c r="AZ21" s="52">
        <f t="shared" si="372"/>
        <v>7.9549820000000002</v>
      </c>
      <c r="BA21" s="52">
        <f t="shared" si="372"/>
        <v>5.6182724999999998</v>
      </c>
      <c r="BB21" s="52">
        <f t="shared" si="372"/>
        <v>6.4576729999999998</v>
      </c>
      <c r="BC21" s="52">
        <f t="shared" si="372"/>
        <v>10.49587</v>
      </c>
      <c r="BD21" s="52">
        <f t="shared" si="372"/>
        <v>7.0928949999999995</v>
      </c>
      <c r="BE21" s="52">
        <f t="shared" si="372"/>
        <v>8.1364739999999998</v>
      </c>
      <c r="BF21" s="52">
        <f t="shared" si="372"/>
        <v>5.5728995000000001</v>
      </c>
      <c r="BG21" s="52">
        <f t="shared" si="372"/>
        <v>9.2707990000000002</v>
      </c>
      <c r="BH21" s="52">
        <f t="shared" si="372"/>
        <v>5.9358835000000001</v>
      </c>
      <c r="BI21" s="52">
        <f t="shared" si="372"/>
        <v>5.0511099999999969</v>
      </c>
      <c r="BJ21" s="52">
        <f t="shared" si="372"/>
        <v>10.700048500000001</v>
      </c>
      <c r="BK21" s="52">
        <f t="shared" si="372"/>
        <v>10.8361675</v>
      </c>
      <c r="BL21" s="52">
        <f t="shared" si="372"/>
        <v>11.040346</v>
      </c>
      <c r="BM21" s="52">
        <f t="shared" si="372"/>
        <v>13.717352999999999</v>
      </c>
      <c r="BN21" s="52">
        <f t="shared" si="372"/>
        <v>13.717352999999999</v>
      </c>
      <c r="BO21" s="52">
        <f t="shared" si="372"/>
        <v>12.174671</v>
      </c>
      <c r="BP21" s="52">
        <f t="shared" si="372"/>
        <v>10.8361675</v>
      </c>
      <c r="BQ21" s="52">
        <f t="shared" si="372"/>
        <v>8.8851285000000004</v>
      </c>
      <c r="BR21" s="52">
        <f t="shared" si="372"/>
        <v>6.9794625000000003</v>
      </c>
      <c r="BS21" s="52">
        <f t="shared" si="372"/>
        <v>7.1155815000000002</v>
      </c>
      <c r="BT21" s="52">
        <f t="shared" si="372"/>
        <v>9.4296044999999999</v>
      </c>
      <c r="BU21" s="52">
        <f t="shared" si="372"/>
        <v>9.3842315000000003</v>
      </c>
      <c r="BV21" s="52">
        <f t="shared" si="372"/>
        <v>5.0737965000000003</v>
      </c>
      <c r="BW21" s="52">
        <f t="shared" si="372"/>
        <v>9.9967669999999966</v>
      </c>
      <c r="BX21" s="52">
        <f t="shared" si="372"/>
        <v>9.5430369999999982</v>
      </c>
      <c r="BY21" s="52">
        <f t="shared" si="372"/>
        <v>9.2254260000000006</v>
      </c>
      <c r="BZ21" s="52">
        <f t="shared" si="372"/>
        <v>9.7018425000000015</v>
      </c>
      <c r="CA21" s="52">
        <f t="shared" si="372"/>
        <v>9.2027394999999999</v>
      </c>
      <c r="CB21" s="52">
        <f t="shared" si="372"/>
        <v>9.2027394999999999</v>
      </c>
      <c r="CC21" s="52">
        <f t="shared" si="372"/>
        <v>8.2725930000000005</v>
      </c>
      <c r="CD21" s="52">
        <f t="shared" si="372"/>
        <v>10.087513000000001</v>
      </c>
      <c r="CE21" s="52">
        <f t="shared" si="372"/>
        <v>9.7472154999999994</v>
      </c>
      <c r="CF21" s="52">
        <f t="shared" si="372"/>
        <v>9.6564695</v>
      </c>
      <c r="CG21" s="52">
        <f t="shared" si="372"/>
        <v>9.1800530000000009</v>
      </c>
      <c r="CH21" s="52">
        <f t="shared" si="372"/>
        <v>8.6809499999999993</v>
      </c>
      <c r="CI21" s="52">
        <f t="shared" si="372"/>
        <v>11.675568</v>
      </c>
      <c r="CJ21" s="52">
        <f t="shared" si="372"/>
        <v>10.541243</v>
      </c>
      <c r="CK21" s="52">
        <f t="shared" si="372"/>
        <v>10.700048500000001</v>
      </c>
      <c r="CL21" s="52">
        <f t="shared" si="372"/>
        <v>10.178259000000001</v>
      </c>
      <c r="CM21" s="52">
        <f t="shared" si="372"/>
        <v>10.1555725</v>
      </c>
      <c r="CN21" s="52">
        <f t="shared" si="372"/>
        <v>9.543037</v>
      </c>
      <c r="CO21" s="52">
        <f t="shared" si="372"/>
        <v>9.406918000000001</v>
      </c>
      <c r="CP21" s="52">
        <f t="shared" si="372"/>
        <v>8.817069</v>
      </c>
      <c r="CQ21" s="52">
        <f t="shared" si="372"/>
        <v>8.3179660000000002</v>
      </c>
      <c r="CR21" s="88">
        <f t="shared" si="372"/>
        <v>6.9567760000000005</v>
      </c>
      <c r="CS21" s="52">
        <f t="shared" si="372"/>
        <v>5.2552885000000007</v>
      </c>
      <c r="CT21" s="52">
        <f t="shared" si="372"/>
        <v>8.1364739999999998</v>
      </c>
      <c r="CU21" s="52">
        <f t="shared" si="372"/>
        <v>7.2517005000000001</v>
      </c>
      <c r="CV21" s="52">
        <f t="shared" si="372"/>
        <v>8.590204</v>
      </c>
      <c r="CW21" s="52">
        <f t="shared" si="372"/>
        <v>9.3842315000000003</v>
      </c>
      <c r="CX21" s="52">
        <f t="shared" si="372"/>
        <v>9.6110965000000004</v>
      </c>
      <c r="CY21" s="52">
        <f t="shared" si="372"/>
        <v>9.0666204999999955</v>
      </c>
      <c r="CZ21" s="52">
        <f t="shared" si="372"/>
        <v>9.7018425000000015</v>
      </c>
      <c r="DA21" s="52">
        <f t="shared" si="372"/>
        <v>9.543037</v>
      </c>
      <c r="DB21" s="52">
        <f t="shared" si="372"/>
        <v>9.5657235000000007</v>
      </c>
      <c r="DC21" s="52">
        <f t="shared" si="372"/>
        <v>8.9531879999999937</v>
      </c>
      <c r="DD21" s="52">
        <f t="shared" si="372"/>
        <v>8.9078149999999994</v>
      </c>
      <c r="DE21" s="52">
        <f t="shared" ref="DE21:EB21" si="373">DE17+DE19</f>
        <v>9.5884099999999997</v>
      </c>
      <c r="DF21" s="52">
        <f t="shared" si="373"/>
        <v>9.0893070000000016</v>
      </c>
      <c r="DG21" s="52">
        <f t="shared" si="373"/>
        <v>10.359751000000001</v>
      </c>
      <c r="DH21" s="52">
        <f t="shared" si="373"/>
        <v>11.357956999999999</v>
      </c>
      <c r="DI21" s="52">
        <f t="shared" si="373"/>
        <v>7.0702085000000006</v>
      </c>
      <c r="DJ21" s="52">
        <f t="shared" si="373"/>
        <v>8.2272199999999991</v>
      </c>
      <c r="DK21" s="52">
        <f t="shared" si="373"/>
        <v>8.1591605000000005</v>
      </c>
      <c r="DL21" s="52">
        <f t="shared" si="373"/>
        <v>7.9776684999999947</v>
      </c>
      <c r="DM21" s="52">
        <f t="shared" si="373"/>
        <v>7.4785655000000002</v>
      </c>
      <c r="DN21" s="52">
        <f t="shared" si="373"/>
        <v>9.9513940000000005</v>
      </c>
      <c r="DO21" s="52">
        <f t="shared" si="373"/>
        <v>9.9967670000000037</v>
      </c>
      <c r="DP21" s="52">
        <f t="shared" si="373"/>
        <v>11.1537785</v>
      </c>
      <c r="DQ21" s="52">
        <f t="shared" si="373"/>
        <v>12.0612385</v>
      </c>
      <c r="DR21" s="52">
        <f t="shared" si="373"/>
        <v>13.490488000000001</v>
      </c>
      <c r="DS21" s="52">
        <f t="shared" si="373"/>
        <v>13.1955635</v>
      </c>
      <c r="DT21" s="52">
        <f t="shared" si="373"/>
        <v>12.1066115</v>
      </c>
      <c r="DU21" s="52">
        <f t="shared" si="373"/>
        <v>11.494076000000002</v>
      </c>
      <c r="DV21" s="52">
        <f t="shared" si="373"/>
        <v>10.790794500000001</v>
      </c>
      <c r="DW21" s="52">
        <f t="shared" si="373"/>
        <v>10.04214</v>
      </c>
      <c r="DX21" s="52">
        <f t="shared" si="373"/>
        <v>9.4296044999999964</v>
      </c>
      <c r="DY21" s="52">
        <f t="shared" si="373"/>
        <v>8.6355770000000014</v>
      </c>
      <c r="DZ21" s="52">
        <f t="shared" si="373"/>
        <v>9.4976640000000003</v>
      </c>
      <c r="EA21" s="52">
        <f t="shared" si="373"/>
        <v>9.7018425000000015</v>
      </c>
      <c r="EB21" s="88">
        <f t="shared" si="373"/>
        <v>14.080337</v>
      </c>
      <c r="EC21" s="53">
        <f t="shared" si="3"/>
        <v>1214.9283990000001</v>
      </c>
    </row>
    <row r="22" spans="1:133" x14ac:dyDescent="0.2">
      <c r="A22" s="54" t="s">
        <v>136</v>
      </c>
      <c r="B22" s="52">
        <f>B21*B9</f>
        <v>15.301893849999999</v>
      </c>
      <c r="C22" s="52">
        <f t="shared" ref="C22:AR22" si="374">C21*C9</f>
        <v>15.46614411</v>
      </c>
      <c r="D22" s="52">
        <f t="shared" si="374"/>
        <v>16.944396449999999</v>
      </c>
      <c r="E22" s="52">
        <f t="shared" si="374"/>
        <v>16.698021060000002</v>
      </c>
      <c r="F22" s="52">
        <f t="shared" si="374"/>
        <v>16.862271320000001</v>
      </c>
      <c r="G22" s="52">
        <f t="shared" si="374"/>
        <v>18.094148270000002</v>
      </c>
      <c r="H22" s="52">
        <f t="shared" si="374"/>
        <v>17.806710314999997</v>
      </c>
      <c r="I22" s="52">
        <f t="shared" si="374"/>
        <v>19.24390009</v>
      </c>
      <c r="J22" s="52">
        <f t="shared" si="374"/>
        <v>18.42264879</v>
      </c>
      <c r="K22" s="52">
        <f t="shared" si="374"/>
        <v>18.792211875</v>
      </c>
      <c r="L22" s="52">
        <f t="shared" si="374"/>
        <v>20.229401649999996</v>
      </c>
      <c r="M22" s="52">
        <f t="shared" si="374"/>
        <v>19.161774959999999</v>
      </c>
      <c r="N22" s="52">
        <f t="shared" si="374"/>
        <v>19.613463175</v>
      </c>
      <c r="O22" s="52">
        <f t="shared" si="374"/>
        <v>15.507206675000003</v>
      </c>
      <c r="P22" s="52">
        <f t="shared" si="374"/>
        <v>12.879202515000001</v>
      </c>
      <c r="Q22" s="52">
        <f t="shared" si="374"/>
        <v>13.82364151</v>
      </c>
      <c r="R22" s="52">
        <f t="shared" si="374"/>
        <v>18.504773920000002</v>
      </c>
      <c r="S22" s="52">
        <f t="shared" si="374"/>
        <v>19.161774959999999</v>
      </c>
      <c r="T22" s="52">
        <f t="shared" si="374"/>
        <v>20.270464215000004</v>
      </c>
      <c r="U22" s="52">
        <f t="shared" si="374"/>
        <v>20.229401649999996</v>
      </c>
      <c r="V22" s="52">
        <f t="shared" si="374"/>
        <v>21.132778080000001</v>
      </c>
      <c r="W22" s="52">
        <f t="shared" si="374"/>
        <v>20.557902169999998</v>
      </c>
      <c r="X22" s="52">
        <f t="shared" si="374"/>
        <v>14.809143069999999</v>
      </c>
      <c r="Y22" s="52">
        <f t="shared" si="374"/>
        <v>16.862271320000001</v>
      </c>
      <c r="Z22" s="52">
        <f t="shared" si="374"/>
        <v>16.739083625000003</v>
      </c>
      <c r="AA22" s="52">
        <f t="shared" si="374"/>
        <v>16.574833365</v>
      </c>
      <c r="AB22" s="52">
        <f t="shared" si="374"/>
        <v>12.304326605</v>
      </c>
      <c r="AC22" s="52">
        <f t="shared" si="374"/>
        <v>17.60139749</v>
      </c>
      <c r="AD22" s="52">
        <f t="shared" si="374"/>
        <v>16.615895930000001</v>
      </c>
      <c r="AE22" s="52">
        <f t="shared" si="374"/>
        <v>15.794644630000002</v>
      </c>
      <c r="AF22" s="52">
        <f t="shared" si="374"/>
        <v>13.41301586</v>
      </c>
      <c r="AG22" s="52">
        <f t="shared" si="374"/>
        <v>18.217335965</v>
      </c>
      <c r="AH22" s="52">
        <f t="shared" si="374"/>
        <v>13.207703035000002</v>
      </c>
      <c r="AI22" s="52">
        <f t="shared" si="374"/>
        <v>12.838139949999999</v>
      </c>
      <c r="AJ22" s="52">
        <f t="shared" si="374"/>
        <v>13.82364151</v>
      </c>
      <c r="AK22" s="52">
        <f t="shared" si="374"/>
        <v>15.219768719999999</v>
      </c>
      <c r="AL22" s="52">
        <f t="shared" si="374"/>
        <v>15.507206675000003</v>
      </c>
      <c r="AM22" s="52">
        <f t="shared" si="374"/>
        <v>17.60139749</v>
      </c>
      <c r="AN22" s="52">
        <f t="shared" si="374"/>
        <v>17.724585185000002</v>
      </c>
      <c r="AO22" s="52">
        <f t="shared" si="374"/>
        <v>12.468576865000001</v>
      </c>
      <c r="AP22" s="52">
        <f t="shared" si="374"/>
        <v>15.835707194999999</v>
      </c>
      <c r="AQ22" s="88">
        <f t="shared" si="374"/>
        <v>15.425081544999999</v>
      </c>
      <c r="AR22" s="52">
        <f t="shared" si="374"/>
        <v>14.193204595000001</v>
      </c>
      <c r="AS22" s="52">
        <f t="shared" ref="AS22" si="375">AS21*AS9</f>
        <v>12.304326605</v>
      </c>
      <c r="AT22" s="52">
        <f t="shared" ref="AT22" si="376">AT21*AT9</f>
        <v>14.193204595000001</v>
      </c>
      <c r="AU22" s="52">
        <f t="shared" ref="AU22" si="377">AU21*AU9</f>
        <v>10.086948095</v>
      </c>
      <c r="AV22" s="52">
        <f t="shared" ref="AV22" si="378">AV21*AV9</f>
        <v>20.681089865000001</v>
      </c>
      <c r="AW22" s="52">
        <f t="shared" ref="AW22" si="379">AW21*AW9</f>
        <v>17.724585185000002</v>
      </c>
      <c r="AX22" s="52">
        <f t="shared" ref="AX22" si="380">AX21*AX9</f>
        <v>17.108646709999999</v>
      </c>
      <c r="AY22" s="52">
        <f t="shared" ref="AY22" si="381">AY21*AY9</f>
        <v>15.342956415000003</v>
      </c>
      <c r="AZ22" s="52">
        <f t="shared" ref="AZ22" si="382">AZ21*AZ9</f>
        <v>14.398517420000001</v>
      </c>
      <c r="BA22" s="52">
        <f t="shared" ref="BA22" si="383">BA21*BA9</f>
        <v>10.169073225</v>
      </c>
      <c r="BB22" s="52">
        <f t="shared" ref="BB22" si="384">BB21*BB9</f>
        <v>11.68838813</v>
      </c>
      <c r="BC22" s="52">
        <f t="shared" ref="BC22" si="385">BC21*BC9</f>
        <v>18.9975247</v>
      </c>
      <c r="BD22" s="52">
        <f t="shared" ref="BD22" si="386">BD21*BD9</f>
        <v>12.838139949999999</v>
      </c>
      <c r="BE22" s="52">
        <f t="shared" ref="BE22" si="387">BE21*BE9</f>
        <v>14.72701794</v>
      </c>
      <c r="BF22" s="52">
        <f t="shared" ref="BF22" si="388">BF21*BF9</f>
        <v>10.086948095</v>
      </c>
      <c r="BG22" s="52">
        <f t="shared" ref="BG22" si="389">BG21*BG9</f>
        <v>16.78014619</v>
      </c>
      <c r="BH22" s="52">
        <f t="shared" ref="BH22" si="390">BH21*BH9</f>
        <v>10.743949135000001</v>
      </c>
      <c r="BI22" s="52">
        <f t="shared" ref="BI22" si="391">BI21*BI9</f>
        <v>9.1425090999999945</v>
      </c>
      <c r="BJ22" s="52">
        <f t="shared" ref="BJ22" si="392">BJ21*BJ9</f>
        <v>19.367087785000002</v>
      </c>
      <c r="BK22" s="52">
        <f t="shared" ref="BK22" si="393">BK21*BK9</f>
        <v>19.613463175</v>
      </c>
      <c r="BL22" s="52">
        <f t="shared" ref="BL22" si="394">BL21*BL9</f>
        <v>19.983026259999999</v>
      </c>
      <c r="BM22" s="52">
        <f t="shared" ref="BM22" si="395">BM21*BM9</f>
        <v>24.828408929999998</v>
      </c>
      <c r="BN22" s="52">
        <f t="shared" ref="BN22" si="396">BN21*BN9</f>
        <v>24.828408929999998</v>
      </c>
      <c r="BO22" s="52">
        <f t="shared" ref="BO22" si="397">BO21*BO9</f>
        <v>22.036154509999999</v>
      </c>
      <c r="BP22" s="52">
        <f t="shared" ref="BP22" si="398">BP21*BP9</f>
        <v>19.613463175</v>
      </c>
      <c r="BQ22" s="52">
        <f t="shared" ref="BQ22" si="399">BQ21*BQ9</f>
        <v>16.082082585000002</v>
      </c>
      <c r="BR22" s="52">
        <f t="shared" ref="BR22" si="400">BR21*BR9</f>
        <v>12.632827125</v>
      </c>
      <c r="BS22" s="52">
        <f t="shared" ref="BS22" si="401">BS21*BS9</f>
        <v>12.879202515000001</v>
      </c>
      <c r="BT22" s="52">
        <f t="shared" ref="BT22" si="402">BT21*BT9</f>
        <v>17.067584145000001</v>
      </c>
      <c r="BU22" s="52">
        <f t="shared" ref="BU22" si="403">BU21*BU9</f>
        <v>16.985459015</v>
      </c>
      <c r="BV22" s="52">
        <f t="shared" ref="BV22" si="404">BV21*BV9</f>
        <v>9.1835716650000006</v>
      </c>
      <c r="BW22" s="52">
        <f t="shared" ref="BW22" si="405">BW21*BW9</f>
        <v>18.094148269999994</v>
      </c>
      <c r="BX22" s="52">
        <f t="shared" ref="BX22" si="406">BX21*BX9</f>
        <v>17.272896969999998</v>
      </c>
      <c r="BY22" s="52">
        <f t="shared" ref="BY22" si="407">BY21*BY9</f>
        <v>16.698021060000002</v>
      </c>
      <c r="BZ22" s="52">
        <f t="shared" ref="BZ22" si="408">BZ21*BZ9</f>
        <v>17.560334925000003</v>
      </c>
      <c r="CA22" s="52">
        <f t="shared" ref="CA22" si="409">CA21*CA9</f>
        <v>16.656958495000001</v>
      </c>
      <c r="CB22" s="52">
        <f t="shared" ref="CB22" si="410">CB21*CB9</f>
        <v>16.656958495000001</v>
      </c>
      <c r="CC22" s="52">
        <f t="shared" ref="CC22" si="411">CC21*CC9</f>
        <v>14.973393330000002</v>
      </c>
      <c r="CD22" s="52">
        <f t="shared" ref="CD22" si="412">CD21*CD9</f>
        <v>18.258398530000004</v>
      </c>
      <c r="CE22" s="52">
        <f t="shared" ref="CE22" si="413">CE21*CE9</f>
        <v>17.642460055000001</v>
      </c>
      <c r="CF22" s="52">
        <f t="shared" ref="CF22" si="414">CF21*CF9</f>
        <v>17.478209795000001</v>
      </c>
      <c r="CG22" s="52">
        <f t="shared" ref="CG22" si="415">CG21*CG9</f>
        <v>16.615895930000001</v>
      </c>
      <c r="CH22" s="52">
        <f t="shared" ref="CH22" si="416">CH21*CH9</f>
        <v>15.712519499999999</v>
      </c>
      <c r="CI22" s="52">
        <f t="shared" ref="CI22" si="417">CI21*CI9</f>
        <v>21.132778080000001</v>
      </c>
      <c r="CJ22" s="52">
        <f t="shared" ref="CJ22" si="418">CJ21*CJ9</f>
        <v>19.079649830000001</v>
      </c>
      <c r="CK22" s="52">
        <f t="shared" ref="CK22" si="419">CK21*CK9</f>
        <v>19.367087785000002</v>
      </c>
      <c r="CL22" s="52">
        <f t="shared" ref="CL22" si="420">CL21*CL9</f>
        <v>18.42264879</v>
      </c>
      <c r="CM22" s="52">
        <f t="shared" ref="CM22" si="421">CM21*CM9</f>
        <v>18.381586225</v>
      </c>
      <c r="CN22" s="52">
        <f t="shared" ref="CN22" si="422">CN21*CN9</f>
        <v>17.272896970000001</v>
      </c>
      <c r="CO22" s="52">
        <f t="shared" ref="CO22" si="423">CO21*CO9</f>
        <v>17.026521580000001</v>
      </c>
      <c r="CP22" s="52">
        <f t="shared" ref="CP22" si="424">CP21*CP9</f>
        <v>15.95889489</v>
      </c>
      <c r="CQ22" s="52">
        <f t="shared" ref="CQ22" si="425">CQ21*CQ9</f>
        <v>15.05551846</v>
      </c>
      <c r="CR22" s="88">
        <f t="shared" ref="CR22" si="426">CR21*CR9</f>
        <v>12.591764560000001</v>
      </c>
      <c r="CS22" s="52">
        <f t="shared" ref="CS22" si="427">CS21*CS9</f>
        <v>9.512072185000001</v>
      </c>
      <c r="CT22" s="52">
        <f t="shared" ref="CT22" si="428">CT21*CT9</f>
        <v>14.72701794</v>
      </c>
      <c r="CU22" s="52">
        <f t="shared" ref="CU22" si="429">CU21*CU9</f>
        <v>13.125577905</v>
      </c>
      <c r="CV22" s="52">
        <f t="shared" ref="CV22" si="430">CV21*CV9</f>
        <v>15.54826924</v>
      </c>
      <c r="CW22" s="52">
        <f t="shared" ref="CW22" si="431">CW21*CW9</f>
        <v>16.985459015</v>
      </c>
      <c r="CX22" s="52">
        <f t="shared" ref="CX22" si="432">CX21*CX9</f>
        <v>17.396084665</v>
      </c>
      <c r="CY22" s="52">
        <f t="shared" ref="CY22" si="433">CY21*CY9</f>
        <v>16.410583104999994</v>
      </c>
      <c r="CZ22" s="52">
        <f t="shared" ref="CZ22" si="434">CZ21*CZ9</f>
        <v>17.560334925000003</v>
      </c>
      <c r="DA22" s="52">
        <f t="shared" ref="DA22" si="435">DA21*DA9</f>
        <v>17.272896970000001</v>
      </c>
      <c r="DB22" s="52">
        <f t="shared" ref="DB22" si="436">DB21*DB9</f>
        <v>17.313959535000002</v>
      </c>
      <c r="DC22" s="52">
        <f t="shared" ref="DC22" si="437">DC21*DC9</f>
        <v>16.20527027999999</v>
      </c>
      <c r="DD22" s="52">
        <f t="shared" ref="DD22" si="438">DD21*DD9</f>
        <v>16.123145149999999</v>
      </c>
      <c r="DE22" s="52">
        <f t="shared" ref="DE22" si="439">DE21*DE9</f>
        <v>17.355022099999999</v>
      </c>
      <c r="DF22" s="52">
        <f t="shared" ref="DF22" si="440">DF21*DF9</f>
        <v>16.451645670000005</v>
      </c>
      <c r="DG22" s="52">
        <f t="shared" ref="DG22" si="441">DG21*DG9</f>
        <v>18.751149310000002</v>
      </c>
      <c r="DH22" s="52">
        <f t="shared" ref="DH22" si="442">DH21*DH9</f>
        <v>20.557902169999998</v>
      </c>
      <c r="DI22" s="52">
        <f t="shared" ref="DI22" si="443">DI21*DI9</f>
        <v>12.797077385000001</v>
      </c>
      <c r="DJ22" s="52">
        <f t="shared" ref="DJ22" si="444">DJ21*DJ9</f>
        <v>14.891268199999999</v>
      </c>
      <c r="DK22" s="52">
        <f t="shared" ref="DK22" si="445">DK21*DK9</f>
        <v>14.768080505000002</v>
      </c>
      <c r="DL22" s="52">
        <f t="shared" ref="DL22" si="446">DL21*DL9</f>
        <v>14.439579984999991</v>
      </c>
      <c r="DM22" s="52">
        <f t="shared" ref="DM22" si="447">DM21*DM9</f>
        <v>13.536203555</v>
      </c>
      <c r="DN22" s="52">
        <f t="shared" ref="DN22" si="448">DN21*DN9</f>
        <v>18.01202314</v>
      </c>
      <c r="DO22" s="52">
        <f t="shared" ref="DO22" si="449">DO21*DO9</f>
        <v>18.094148270000009</v>
      </c>
      <c r="DP22" s="52">
        <f t="shared" ref="DP22" si="450">DP21*DP9</f>
        <v>20.188339084999999</v>
      </c>
      <c r="DQ22" s="52">
        <f t="shared" ref="DQ22" si="451">DQ21*DQ9</f>
        <v>21.830841684999999</v>
      </c>
      <c r="DR22" s="52">
        <f t="shared" ref="DR22" si="452">DR21*DR9</f>
        <v>24.417783280000002</v>
      </c>
      <c r="DS22" s="52">
        <f t="shared" ref="DS22" si="453">DS21*DS9</f>
        <v>23.883969935000003</v>
      </c>
      <c r="DT22" s="52">
        <f t="shared" ref="DT22" si="454">DT21*DT9</f>
        <v>21.912966815000001</v>
      </c>
      <c r="DU22" s="52">
        <f t="shared" ref="DU22" si="455">DU21*DU9</f>
        <v>20.804277560000003</v>
      </c>
      <c r="DV22" s="52">
        <f t="shared" ref="DV22" si="456">DV21*DV9</f>
        <v>19.531338045000002</v>
      </c>
      <c r="DW22" s="52">
        <f t="shared" ref="DW22" si="457">DW21*DW9</f>
        <v>18.176273399999999</v>
      </c>
      <c r="DX22" s="52">
        <f t="shared" ref="DX22" si="458">DX21*DX9</f>
        <v>17.067584144999994</v>
      </c>
      <c r="DY22" s="52">
        <f t="shared" ref="DY22" si="459">DY21*DY9</f>
        <v>15.630394370000003</v>
      </c>
      <c r="DZ22" s="52">
        <f t="shared" ref="DZ22" si="460">DZ21*DZ9</f>
        <v>17.19077184</v>
      </c>
      <c r="EA22" s="52">
        <f t="shared" ref="EA22" si="461">EA21*EA9</f>
        <v>17.560334925000003</v>
      </c>
      <c r="EB22" s="88">
        <f t="shared" ref="EB22" si="462">EB21*EB9</f>
        <v>25.485409969999999</v>
      </c>
      <c r="EC22" s="53">
        <f t="shared" si="3"/>
        <v>2199.0204021900013</v>
      </c>
    </row>
    <row r="23" spans="1:133" x14ac:dyDescent="0.2">
      <c r="A23" s="54" t="s">
        <v>137</v>
      </c>
      <c r="B23" s="52">
        <f>PI()*B4</f>
        <v>5.3407075111026483</v>
      </c>
      <c r="C23" s="52">
        <f t="shared" ref="C23:AR23" si="463">PI()*C4</f>
        <v>5.3407075111026483</v>
      </c>
      <c r="D23" s="52">
        <f t="shared" si="463"/>
        <v>5.3407075111026483</v>
      </c>
      <c r="E23" s="52">
        <f t="shared" si="463"/>
        <v>5.3407075111026483</v>
      </c>
      <c r="F23" s="52">
        <f t="shared" si="463"/>
        <v>5.3407075111026483</v>
      </c>
      <c r="G23" s="52">
        <f t="shared" si="463"/>
        <v>5.3407075111026483</v>
      </c>
      <c r="H23" s="52">
        <f t="shared" si="463"/>
        <v>5.3407075111026483</v>
      </c>
      <c r="I23" s="52">
        <f t="shared" si="463"/>
        <v>5.3407075111026483</v>
      </c>
      <c r="J23" s="52">
        <f t="shared" si="463"/>
        <v>5.3407075111026483</v>
      </c>
      <c r="K23" s="52">
        <f t="shared" si="463"/>
        <v>5.3407075111026483</v>
      </c>
      <c r="L23" s="52">
        <f t="shared" si="463"/>
        <v>5.3407075111026483</v>
      </c>
      <c r="M23" s="52">
        <f t="shared" si="463"/>
        <v>5.3407075111026483</v>
      </c>
      <c r="N23" s="52">
        <f t="shared" si="463"/>
        <v>5.3407075111026483</v>
      </c>
      <c r="O23" s="52">
        <f t="shared" si="463"/>
        <v>5.3407075111026483</v>
      </c>
      <c r="P23" s="52">
        <f t="shared" si="463"/>
        <v>5.3407075111026483</v>
      </c>
      <c r="Q23" s="52">
        <f t="shared" si="463"/>
        <v>5.3407075111026483</v>
      </c>
      <c r="R23" s="52">
        <f t="shared" si="463"/>
        <v>5.3407075111026483</v>
      </c>
      <c r="S23" s="52">
        <f t="shared" si="463"/>
        <v>5.3407075111026483</v>
      </c>
      <c r="T23" s="52">
        <f t="shared" si="463"/>
        <v>5.3407075111026483</v>
      </c>
      <c r="U23" s="52">
        <f t="shared" si="463"/>
        <v>5.3407075111026483</v>
      </c>
      <c r="V23" s="52">
        <f t="shared" si="463"/>
        <v>5.3407075111026483</v>
      </c>
      <c r="W23" s="52">
        <f t="shared" si="463"/>
        <v>5.3407075111026483</v>
      </c>
      <c r="X23" s="52">
        <f t="shared" si="463"/>
        <v>5.3407075111026483</v>
      </c>
      <c r="Y23" s="52">
        <f t="shared" si="463"/>
        <v>5.3407075111026483</v>
      </c>
      <c r="Z23" s="52">
        <f t="shared" si="463"/>
        <v>5.3407075111026483</v>
      </c>
      <c r="AA23" s="52">
        <f t="shared" si="463"/>
        <v>5.3407075111026483</v>
      </c>
      <c r="AB23" s="52">
        <f t="shared" si="463"/>
        <v>5.3407075111026483</v>
      </c>
      <c r="AC23" s="52">
        <f t="shared" si="463"/>
        <v>5.3407075111026483</v>
      </c>
      <c r="AD23" s="52">
        <f t="shared" si="463"/>
        <v>5.3407075111026483</v>
      </c>
      <c r="AE23" s="52">
        <f t="shared" si="463"/>
        <v>5.3407075111026483</v>
      </c>
      <c r="AF23" s="52">
        <f t="shared" si="463"/>
        <v>5.3407075111026483</v>
      </c>
      <c r="AG23" s="52">
        <f t="shared" si="463"/>
        <v>5.3407075111026483</v>
      </c>
      <c r="AH23" s="52">
        <f t="shared" si="463"/>
        <v>5.3407075111026483</v>
      </c>
      <c r="AI23" s="52">
        <f t="shared" si="463"/>
        <v>5.3407075111026483</v>
      </c>
      <c r="AJ23" s="52">
        <f t="shared" si="463"/>
        <v>5.3407075111026483</v>
      </c>
      <c r="AK23" s="52">
        <f t="shared" si="463"/>
        <v>5.3407075111026483</v>
      </c>
      <c r="AL23" s="52">
        <f t="shared" si="463"/>
        <v>5.3407075111026483</v>
      </c>
      <c r="AM23" s="52">
        <f t="shared" si="463"/>
        <v>5.3407075111026483</v>
      </c>
      <c r="AN23" s="52">
        <f t="shared" si="463"/>
        <v>5.3407075111026483</v>
      </c>
      <c r="AO23" s="52">
        <f t="shared" si="463"/>
        <v>5.3407075111026483</v>
      </c>
      <c r="AP23" s="52">
        <f t="shared" si="463"/>
        <v>5.3407075111026483</v>
      </c>
      <c r="AQ23" s="88">
        <f t="shared" si="463"/>
        <v>5.3407075111026483</v>
      </c>
      <c r="AR23" s="52">
        <f t="shared" si="463"/>
        <v>5.3407075111026483</v>
      </c>
      <c r="AS23" s="52">
        <f t="shared" ref="AS23:DD23" si="464">PI()*AS4</f>
        <v>5.3407075111026483</v>
      </c>
      <c r="AT23" s="52">
        <f t="shared" si="464"/>
        <v>5.3407075111026483</v>
      </c>
      <c r="AU23" s="52">
        <f t="shared" si="464"/>
        <v>5.3407075111026483</v>
      </c>
      <c r="AV23" s="52">
        <f t="shared" si="464"/>
        <v>5.3407075111026483</v>
      </c>
      <c r="AW23" s="52">
        <f t="shared" si="464"/>
        <v>5.3407075111026483</v>
      </c>
      <c r="AX23" s="52">
        <f t="shared" si="464"/>
        <v>5.3407075111026483</v>
      </c>
      <c r="AY23" s="52">
        <f t="shared" si="464"/>
        <v>5.3407075111026483</v>
      </c>
      <c r="AZ23" s="52">
        <f t="shared" si="464"/>
        <v>5.3407075111026483</v>
      </c>
      <c r="BA23" s="52">
        <f t="shared" si="464"/>
        <v>5.3407075111026483</v>
      </c>
      <c r="BB23" s="52">
        <f t="shared" si="464"/>
        <v>5.3407075111026483</v>
      </c>
      <c r="BC23" s="52">
        <f t="shared" si="464"/>
        <v>5.3407075111026483</v>
      </c>
      <c r="BD23" s="52">
        <f t="shared" si="464"/>
        <v>5.3407075111026483</v>
      </c>
      <c r="BE23" s="52">
        <f t="shared" si="464"/>
        <v>5.3407075111026483</v>
      </c>
      <c r="BF23" s="52">
        <f t="shared" si="464"/>
        <v>5.3407075111026483</v>
      </c>
      <c r="BG23" s="52">
        <f t="shared" si="464"/>
        <v>5.3407075111026483</v>
      </c>
      <c r="BH23" s="52">
        <f t="shared" si="464"/>
        <v>5.3407075111026483</v>
      </c>
      <c r="BI23" s="52">
        <f t="shared" si="464"/>
        <v>5.3407075111026483</v>
      </c>
      <c r="BJ23" s="52">
        <f t="shared" si="464"/>
        <v>5.3407075111026483</v>
      </c>
      <c r="BK23" s="52">
        <f t="shared" si="464"/>
        <v>5.3407075111026483</v>
      </c>
      <c r="BL23" s="52">
        <f t="shared" si="464"/>
        <v>5.3407075111026483</v>
      </c>
      <c r="BM23" s="52">
        <f t="shared" si="464"/>
        <v>5.3407075111026483</v>
      </c>
      <c r="BN23" s="52">
        <f t="shared" si="464"/>
        <v>5.3407075111026483</v>
      </c>
      <c r="BO23" s="52">
        <f t="shared" si="464"/>
        <v>5.3407075111026483</v>
      </c>
      <c r="BP23" s="52">
        <f t="shared" si="464"/>
        <v>5.3407075111026483</v>
      </c>
      <c r="BQ23" s="52">
        <f t="shared" si="464"/>
        <v>5.3407075111026483</v>
      </c>
      <c r="BR23" s="52">
        <f t="shared" si="464"/>
        <v>5.3407075111026483</v>
      </c>
      <c r="BS23" s="52">
        <f t="shared" si="464"/>
        <v>5.3407075111026483</v>
      </c>
      <c r="BT23" s="52">
        <f t="shared" si="464"/>
        <v>5.3407075111026483</v>
      </c>
      <c r="BU23" s="52">
        <f t="shared" si="464"/>
        <v>5.3407075111026483</v>
      </c>
      <c r="BV23" s="52">
        <f t="shared" si="464"/>
        <v>5.3407075111026483</v>
      </c>
      <c r="BW23" s="52">
        <f t="shared" si="464"/>
        <v>5.3407075111026483</v>
      </c>
      <c r="BX23" s="52">
        <f t="shared" si="464"/>
        <v>5.3407075111026483</v>
      </c>
      <c r="BY23" s="52">
        <f t="shared" si="464"/>
        <v>5.3407075111026483</v>
      </c>
      <c r="BZ23" s="52">
        <f t="shared" si="464"/>
        <v>5.3407075111026483</v>
      </c>
      <c r="CA23" s="52">
        <f t="shared" si="464"/>
        <v>5.3407075111026483</v>
      </c>
      <c r="CB23" s="52">
        <f t="shared" si="464"/>
        <v>5.3407075111026483</v>
      </c>
      <c r="CC23" s="52">
        <f t="shared" si="464"/>
        <v>5.3407075111026483</v>
      </c>
      <c r="CD23" s="52">
        <f t="shared" si="464"/>
        <v>5.3407075111026483</v>
      </c>
      <c r="CE23" s="52">
        <f t="shared" si="464"/>
        <v>5.3407075111026483</v>
      </c>
      <c r="CF23" s="52">
        <f t="shared" si="464"/>
        <v>5.3407075111026483</v>
      </c>
      <c r="CG23" s="52">
        <f t="shared" si="464"/>
        <v>5.3407075111026483</v>
      </c>
      <c r="CH23" s="52">
        <f t="shared" si="464"/>
        <v>5.3407075111026483</v>
      </c>
      <c r="CI23" s="52">
        <f t="shared" si="464"/>
        <v>5.3407075111026483</v>
      </c>
      <c r="CJ23" s="52">
        <f t="shared" si="464"/>
        <v>5.3407075111026483</v>
      </c>
      <c r="CK23" s="52">
        <f t="shared" si="464"/>
        <v>5.3407075111026483</v>
      </c>
      <c r="CL23" s="52">
        <f t="shared" si="464"/>
        <v>5.3407075111026483</v>
      </c>
      <c r="CM23" s="52">
        <f t="shared" si="464"/>
        <v>5.3407075111026483</v>
      </c>
      <c r="CN23" s="52">
        <f t="shared" si="464"/>
        <v>5.3407075111026483</v>
      </c>
      <c r="CO23" s="52">
        <f t="shared" si="464"/>
        <v>5.3407075111026483</v>
      </c>
      <c r="CP23" s="52">
        <f t="shared" si="464"/>
        <v>5.3407075111026483</v>
      </c>
      <c r="CQ23" s="52">
        <f t="shared" si="464"/>
        <v>5.3407075111026483</v>
      </c>
      <c r="CR23" s="88">
        <f t="shared" si="464"/>
        <v>5.3407075111026483</v>
      </c>
      <c r="CS23" s="52">
        <f t="shared" si="464"/>
        <v>5.3407075111026483</v>
      </c>
      <c r="CT23" s="52">
        <f t="shared" si="464"/>
        <v>5.3407075111026483</v>
      </c>
      <c r="CU23" s="52">
        <f t="shared" si="464"/>
        <v>5.3407075111026483</v>
      </c>
      <c r="CV23" s="52">
        <f t="shared" si="464"/>
        <v>5.3407075111026483</v>
      </c>
      <c r="CW23" s="52">
        <f t="shared" si="464"/>
        <v>5.3407075111026483</v>
      </c>
      <c r="CX23" s="52">
        <f t="shared" si="464"/>
        <v>5.3407075111026483</v>
      </c>
      <c r="CY23" s="52">
        <f t="shared" si="464"/>
        <v>5.3407075111026483</v>
      </c>
      <c r="CZ23" s="52">
        <f t="shared" si="464"/>
        <v>5.3407075111026483</v>
      </c>
      <c r="DA23" s="52">
        <f t="shared" si="464"/>
        <v>5.3407075111026483</v>
      </c>
      <c r="DB23" s="52">
        <f t="shared" si="464"/>
        <v>5.3407075111026483</v>
      </c>
      <c r="DC23" s="52">
        <f t="shared" si="464"/>
        <v>5.3407075111026483</v>
      </c>
      <c r="DD23" s="52">
        <f t="shared" si="464"/>
        <v>5.3407075111026483</v>
      </c>
      <c r="DE23" s="52">
        <f t="shared" ref="DE23:EB23" si="465">PI()*DE4</f>
        <v>5.3407075111026483</v>
      </c>
      <c r="DF23" s="52">
        <f t="shared" si="465"/>
        <v>5.3407075111026483</v>
      </c>
      <c r="DG23" s="52">
        <f t="shared" si="465"/>
        <v>5.3407075111026483</v>
      </c>
      <c r="DH23" s="52">
        <f t="shared" si="465"/>
        <v>5.3407075111026483</v>
      </c>
      <c r="DI23" s="52">
        <f t="shared" si="465"/>
        <v>5.3407075111026483</v>
      </c>
      <c r="DJ23" s="52">
        <f t="shared" si="465"/>
        <v>5.3407075111026483</v>
      </c>
      <c r="DK23" s="52">
        <f t="shared" si="465"/>
        <v>5.3407075111026483</v>
      </c>
      <c r="DL23" s="52">
        <f t="shared" si="465"/>
        <v>5.3407075111026483</v>
      </c>
      <c r="DM23" s="52">
        <f t="shared" si="465"/>
        <v>5.3407075111026483</v>
      </c>
      <c r="DN23" s="52">
        <f t="shared" si="465"/>
        <v>5.3407075111026483</v>
      </c>
      <c r="DO23" s="52">
        <f t="shared" si="465"/>
        <v>5.3407075111026483</v>
      </c>
      <c r="DP23" s="52">
        <f t="shared" si="465"/>
        <v>5.3407075111026483</v>
      </c>
      <c r="DQ23" s="52">
        <f t="shared" si="465"/>
        <v>5.3407075111026483</v>
      </c>
      <c r="DR23" s="52">
        <f t="shared" si="465"/>
        <v>5.3407075111026483</v>
      </c>
      <c r="DS23" s="52">
        <f t="shared" si="465"/>
        <v>5.3407075111026483</v>
      </c>
      <c r="DT23" s="52">
        <f t="shared" si="465"/>
        <v>5.3407075111026483</v>
      </c>
      <c r="DU23" s="52">
        <f t="shared" si="465"/>
        <v>5.3407075111026483</v>
      </c>
      <c r="DV23" s="52">
        <f t="shared" si="465"/>
        <v>5.3407075111026483</v>
      </c>
      <c r="DW23" s="52">
        <f t="shared" si="465"/>
        <v>5.3407075111026483</v>
      </c>
      <c r="DX23" s="52">
        <f t="shared" si="465"/>
        <v>5.3407075111026483</v>
      </c>
      <c r="DY23" s="52">
        <f t="shared" si="465"/>
        <v>5.3407075111026483</v>
      </c>
      <c r="DZ23" s="52">
        <f t="shared" si="465"/>
        <v>5.3407075111026483</v>
      </c>
      <c r="EA23" s="52">
        <f t="shared" si="465"/>
        <v>5.3407075111026483</v>
      </c>
      <c r="EB23" s="88">
        <f t="shared" si="465"/>
        <v>5.3407075111026483</v>
      </c>
      <c r="EC23" s="53">
        <f t="shared" si="3"/>
        <v>699.632683954448</v>
      </c>
    </row>
    <row r="24" spans="1:133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90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90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90"/>
      <c r="EC24" s="53">
        <f t="shared" si="3"/>
        <v>0</v>
      </c>
    </row>
    <row r="25" spans="1:133" ht="15" customHeight="1" x14ac:dyDescent="0.2">
      <c r="A25" s="51" t="s">
        <v>128</v>
      </c>
      <c r="B25" s="52">
        <f>B14*B6</f>
        <v>36.65</v>
      </c>
      <c r="C25" s="52">
        <f t="shared" ref="C25:AR25" si="466">C14*C6</f>
        <v>37.47</v>
      </c>
      <c r="D25" s="52">
        <f t="shared" si="466"/>
        <v>45.18</v>
      </c>
      <c r="E25" s="52">
        <f t="shared" si="466"/>
        <v>43.88</v>
      </c>
      <c r="F25" s="52">
        <f t="shared" si="466"/>
        <v>44.78</v>
      </c>
      <c r="G25" s="52">
        <f t="shared" si="466"/>
        <v>51.83</v>
      </c>
      <c r="H25" s="52">
        <f t="shared" si="466"/>
        <v>50.15</v>
      </c>
      <c r="I25" s="52">
        <f t="shared" si="466"/>
        <v>58.86</v>
      </c>
      <c r="J25" s="52">
        <f t="shared" si="466"/>
        <v>53.69</v>
      </c>
      <c r="K25" s="52">
        <f t="shared" si="466"/>
        <v>56.02</v>
      </c>
      <c r="L25" s="52">
        <f t="shared" si="466"/>
        <v>65.27</v>
      </c>
      <c r="M25" s="52">
        <f t="shared" si="466"/>
        <v>58.41</v>
      </c>
      <c r="N25" s="52">
        <f t="shared" si="466"/>
        <v>61.32</v>
      </c>
      <c r="O25" s="52">
        <f t="shared" si="466"/>
        <v>37.700000000000003</v>
      </c>
      <c r="P25" s="52">
        <f t="shared" si="466"/>
        <v>25.77</v>
      </c>
      <c r="Q25" s="52">
        <f t="shared" si="466"/>
        <v>29.8</v>
      </c>
      <c r="R25" s="52">
        <f t="shared" si="466"/>
        <v>54.26</v>
      </c>
      <c r="S25" s="52">
        <f t="shared" si="466"/>
        <v>58.41</v>
      </c>
      <c r="T25" s="52">
        <f t="shared" si="466"/>
        <v>65.599999999999994</v>
      </c>
      <c r="U25" s="52">
        <f t="shared" si="466"/>
        <v>65.27</v>
      </c>
      <c r="V25" s="52">
        <f t="shared" si="466"/>
        <v>71.56</v>
      </c>
      <c r="W25" s="52">
        <f t="shared" si="466"/>
        <v>67.55</v>
      </c>
      <c r="X25" s="52">
        <f t="shared" si="466"/>
        <v>34.25</v>
      </c>
      <c r="Y25" s="52">
        <f t="shared" si="466"/>
        <v>44.78</v>
      </c>
      <c r="Z25" s="52">
        <f t="shared" si="466"/>
        <v>44.13</v>
      </c>
      <c r="AA25" s="52">
        <f t="shared" si="466"/>
        <v>43.24</v>
      </c>
      <c r="AB25" s="52">
        <f t="shared" si="466"/>
        <v>23.49</v>
      </c>
      <c r="AC25" s="52">
        <f t="shared" si="466"/>
        <v>48.92</v>
      </c>
      <c r="AD25" s="52">
        <f t="shared" si="466"/>
        <v>43.37</v>
      </c>
      <c r="AE25" s="52">
        <f t="shared" si="466"/>
        <v>39.14</v>
      </c>
      <c r="AF25" s="52">
        <f t="shared" si="466"/>
        <v>28.04</v>
      </c>
      <c r="AG25" s="52">
        <f t="shared" si="466"/>
        <v>52.54</v>
      </c>
      <c r="AH25" s="52">
        <f t="shared" si="466"/>
        <v>27.14</v>
      </c>
      <c r="AI25" s="52">
        <f t="shared" si="466"/>
        <v>25.58</v>
      </c>
      <c r="AJ25" s="52">
        <f t="shared" si="466"/>
        <v>29.8</v>
      </c>
      <c r="AK25" s="52">
        <f t="shared" si="466"/>
        <v>36.299999999999997</v>
      </c>
      <c r="AL25" s="52">
        <f t="shared" si="466"/>
        <v>37.700000000000003</v>
      </c>
      <c r="AM25" s="52">
        <f t="shared" si="466"/>
        <v>48.92</v>
      </c>
      <c r="AN25" s="52">
        <f t="shared" si="466"/>
        <v>49.6</v>
      </c>
      <c r="AO25" s="52">
        <f t="shared" si="466"/>
        <v>24.14</v>
      </c>
      <c r="AP25" s="52">
        <f t="shared" si="466"/>
        <v>39.380000000000003</v>
      </c>
      <c r="AQ25" s="88">
        <f t="shared" si="466"/>
        <v>37.24</v>
      </c>
      <c r="AR25" s="52">
        <f t="shared" si="466"/>
        <v>31.39</v>
      </c>
      <c r="AS25" s="52">
        <f t="shared" ref="AS25:DD25" si="467">AS14*AS6</f>
        <v>23.49</v>
      </c>
      <c r="AT25" s="52">
        <f t="shared" si="467"/>
        <v>31.39</v>
      </c>
      <c r="AU25" s="52">
        <f t="shared" si="467"/>
        <v>15.61</v>
      </c>
      <c r="AV25" s="52">
        <f t="shared" si="467"/>
        <v>68.37</v>
      </c>
      <c r="AW25" s="52">
        <f t="shared" si="467"/>
        <v>49.6</v>
      </c>
      <c r="AX25" s="52">
        <f t="shared" si="467"/>
        <v>46.1</v>
      </c>
      <c r="AY25" s="52">
        <f t="shared" si="467"/>
        <v>36.880000000000003</v>
      </c>
      <c r="AZ25" s="52">
        <f t="shared" si="467"/>
        <v>32.36</v>
      </c>
      <c r="BA25" s="52">
        <f t="shared" si="467"/>
        <v>15.86</v>
      </c>
      <c r="BB25" s="52">
        <f t="shared" si="467"/>
        <v>21.14</v>
      </c>
      <c r="BC25" s="52">
        <f t="shared" si="467"/>
        <v>57.35</v>
      </c>
      <c r="BD25" s="52">
        <f t="shared" si="467"/>
        <v>25.58</v>
      </c>
      <c r="BE25" s="52">
        <f t="shared" si="467"/>
        <v>33.909999999999997</v>
      </c>
      <c r="BF25" s="52">
        <f t="shared" si="467"/>
        <v>15.61</v>
      </c>
      <c r="BG25" s="52">
        <f t="shared" si="467"/>
        <v>44.27</v>
      </c>
      <c r="BH25" s="52">
        <f t="shared" si="467"/>
        <v>17.760000000000002</v>
      </c>
      <c r="BI25" s="52">
        <f t="shared" si="467"/>
        <v>12.68</v>
      </c>
      <c r="BJ25" s="52">
        <f t="shared" si="467"/>
        <v>59.62</v>
      </c>
      <c r="BK25" s="52">
        <f t="shared" si="467"/>
        <v>61.32</v>
      </c>
      <c r="BL25" s="52">
        <f t="shared" si="467"/>
        <v>63.67</v>
      </c>
      <c r="BM25" s="52">
        <f t="shared" si="467"/>
        <v>101.06</v>
      </c>
      <c r="BN25" s="52">
        <f t="shared" si="467"/>
        <v>101.06</v>
      </c>
      <c r="BO25" s="52">
        <f t="shared" si="467"/>
        <v>78.19</v>
      </c>
      <c r="BP25" s="52">
        <f t="shared" si="467"/>
        <v>61.32</v>
      </c>
      <c r="BQ25" s="52">
        <f t="shared" si="467"/>
        <v>40.6</v>
      </c>
      <c r="BR25" s="52">
        <f t="shared" si="467"/>
        <v>24.8</v>
      </c>
      <c r="BS25" s="52">
        <f t="shared" si="467"/>
        <v>25.77</v>
      </c>
      <c r="BT25" s="52">
        <f t="shared" si="467"/>
        <v>45.83</v>
      </c>
      <c r="BU25" s="52">
        <f t="shared" si="467"/>
        <v>45.44</v>
      </c>
      <c r="BV25" s="52">
        <f t="shared" si="467"/>
        <v>12.82</v>
      </c>
      <c r="BW25" s="52">
        <f t="shared" si="467"/>
        <v>51.83</v>
      </c>
      <c r="BX25" s="52">
        <f t="shared" si="467"/>
        <v>47.03</v>
      </c>
      <c r="BY25" s="52">
        <f t="shared" si="467"/>
        <v>43.88</v>
      </c>
      <c r="BZ25" s="52">
        <f t="shared" si="467"/>
        <v>48.65</v>
      </c>
      <c r="CA25" s="52">
        <f t="shared" si="467"/>
        <v>43.62</v>
      </c>
      <c r="CB25" s="52">
        <f t="shared" si="467"/>
        <v>43.62</v>
      </c>
      <c r="CC25" s="52">
        <f t="shared" si="467"/>
        <v>35.04</v>
      </c>
      <c r="CD25" s="52">
        <f t="shared" si="467"/>
        <v>52.82</v>
      </c>
      <c r="CE25" s="52">
        <f t="shared" si="467"/>
        <v>49.19</v>
      </c>
      <c r="CF25" s="52">
        <f t="shared" si="467"/>
        <v>48.23</v>
      </c>
      <c r="CG25" s="52">
        <f t="shared" si="467"/>
        <v>43.37</v>
      </c>
      <c r="CH25" s="52">
        <f t="shared" si="467"/>
        <v>38.659999999999997</v>
      </c>
      <c r="CI25" s="52">
        <f t="shared" si="467"/>
        <v>71.56</v>
      </c>
      <c r="CJ25" s="52">
        <f t="shared" si="467"/>
        <v>57.8</v>
      </c>
      <c r="CK25" s="52">
        <f t="shared" si="467"/>
        <v>59.62</v>
      </c>
      <c r="CL25" s="52">
        <f t="shared" si="467"/>
        <v>53.69</v>
      </c>
      <c r="CM25" s="52">
        <f t="shared" si="467"/>
        <v>53.54</v>
      </c>
      <c r="CN25" s="52">
        <f t="shared" si="467"/>
        <v>47.03</v>
      </c>
      <c r="CO25" s="52">
        <f t="shared" si="467"/>
        <v>45.7</v>
      </c>
      <c r="CP25" s="52">
        <f t="shared" si="467"/>
        <v>39.99</v>
      </c>
      <c r="CQ25" s="52">
        <f t="shared" si="467"/>
        <v>35.49</v>
      </c>
      <c r="CR25" s="88">
        <f t="shared" si="467"/>
        <v>24.62</v>
      </c>
      <c r="CS25" s="52">
        <f t="shared" si="467"/>
        <v>13.77</v>
      </c>
      <c r="CT25" s="52">
        <f t="shared" si="467"/>
        <v>33.909999999999997</v>
      </c>
      <c r="CU25" s="52">
        <f t="shared" si="467"/>
        <v>26.84</v>
      </c>
      <c r="CV25" s="52">
        <f t="shared" si="467"/>
        <v>37.83</v>
      </c>
      <c r="CW25" s="52">
        <f t="shared" si="467"/>
        <v>45.44</v>
      </c>
      <c r="CX25" s="52">
        <f t="shared" si="467"/>
        <v>47.7</v>
      </c>
      <c r="CY25" s="52">
        <f t="shared" si="467"/>
        <v>42.35</v>
      </c>
      <c r="CZ25" s="52">
        <f t="shared" si="467"/>
        <v>48.65</v>
      </c>
      <c r="DA25" s="52">
        <f t="shared" si="467"/>
        <v>47.03</v>
      </c>
      <c r="DB25" s="52">
        <f t="shared" si="467"/>
        <v>47.29</v>
      </c>
      <c r="DC25" s="52">
        <f t="shared" si="467"/>
        <v>41.23</v>
      </c>
      <c r="DD25" s="52">
        <f t="shared" si="467"/>
        <v>40.85</v>
      </c>
      <c r="DE25" s="52">
        <f t="shared" ref="DE25:EB25" si="468">DE14*DE6</f>
        <v>47.43</v>
      </c>
      <c r="DF25" s="52">
        <f t="shared" si="468"/>
        <v>42.48</v>
      </c>
      <c r="DG25" s="52">
        <f t="shared" si="468"/>
        <v>55.72</v>
      </c>
      <c r="DH25" s="52">
        <f t="shared" si="468"/>
        <v>67.55</v>
      </c>
      <c r="DI25" s="52">
        <f t="shared" si="468"/>
        <v>25.47</v>
      </c>
      <c r="DJ25" s="52">
        <f t="shared" si="468"/>
        <v>34.69</v>
      </c>
      <c r="DK25" s="52">
        <f t="shared" si="468"/>
        <v>34.130000000000003</v>
      </c>
      <c r="DL25" s="52">
        <f t="shared" si="468"/>
        <v>32.58</v>
      </c>
      <c r="DM25" s="52">
        <f t="shared" si="468"/>
        <v>28.55</v>
      </c>
      <c r="DN25" s="52">
        <f t="shared" si="468"/>
        <v>51.27</v>
      </c>
      <c r="DO25" s="52">
        <f t="shared" si="468"/>
        <v>51.83</v>
      </c>
      <c r="DP25" s="52">
        <f t="shared" si="468"/>
        <v>65.11</v>
      </c>
      <c r="DQ25" s="52">
        <f t="shared" si="468"/>
        <v>76.77</v>
      </c>
      <c r="DR25" s="52">
        <f t="shared" si="468"/>
        <v>97.55</v>
      </c>
      <c r="DS25" s="52">
        <f t="shared" si="468"/>
        <v>92.91</v>
      </c>
      <c r="DT25" s="52">
        <f t="shared" si="468"/>
        <v>77.3</v>
      </c>
      <c r="DU25" s="52">
        <f t="shared" si="468"/>
        <v>69.37</v>
      </c>
      <c r="DV25" s="52">
        <f t="shared" si="468"/>
        <v>60.7</v>
      </c>
      <c r="DW25" s="52">
        <f t="shared" si="468"/>
        <v>52.26</v>
      </c>
      <c r="DX25" s="52">
        <f t="shared" si="468"/>
        <v>45.83</v>
      </c>
      <c r="DY25" s="52">
        <f t="shared" si="468"/>
        <v>38.299999999999997</v>
      </c>
      <c r="DZ25" s="52">
        <f t="shared" si="468"/>
        <v>46.62</v>
      </c>
      <c r="EA25" s="52">
        <f t="shared" si="468"/>
        <v>48.65</v>
      </c>
      <c r="EB25" s="88">
        <f t="shared" si="468"/>
        <v>107.02</v>
      </c>
      <c r="EC25" s="53">
        <f t="shared" si="3"/>
        <v>6055.9400000000005</v>
      </c>
    </row>
    <row r="26" spans="1:133" ht="15" customHeight="1" x14ac:dyDescent="0.2">
      <c r="A26" s="51" t="s">
        <v>129</v>
      </c>
      <c r="B26" s="52">
        <f>B15*B6</f>
        <v>6.25</v>
      </c>
      <c r="C26" s="52">
        <f t="shared" ref="C26:AR26" si="469">C15*C6</f>
        <v>6.25</v>
      </c>
      <c r="D26" s="52">
        <f t="shared" si="469"/>
        <v>6.25</v>
      </c>
      <c r="E26" s="52">
        <f t="shared" si="469"/>
        <v>6.25</v>
      </c>
      <c r="F26" s="52">
        <f t="shared" si="469"/>
        <v>6.25</v>
      </c>
      <c r="G26" s="52">
        <f t="shared" si="469"/>
        <v>6.25</v>
      </c>
      <c r="H26" s="52">
        <f t="shared" si="469"/>
        <v>6.25</v>
      </c>
      <c r="I26" s="52">
        <f t="shared" si="469"/>
        <v>6.25</v>
      </c>
      <c r="J26" s="52">
        <f t="shared" si="469"/>
        <v>6.25</v>
      </c>
      <c r="K26" s="52">
        <f t="shared" si="469"/>
        <v>6.25</v>
      </c>
      <c r="L26" s="52">
        <f t="shared" si="469"/>
        <v>6.25</v>
      </c>
      <c r="M26" s="52">
        <f t="shared" si="469"/>
        <v>6.25</v>
      </c>
      <c r="N26" s="52">
        <f t="shared" si="469"/>
        <v>6.25</v>
      </c>
      <c r="O26" s="52">
        <f t="shared" si="469"/>
        <v>6.25</v>
      </c>
      <c r="P26" s="52">
        <f t="shared" si="469"/>
        <v>6.25</v>
      </c>
      <c r="Q26" s="52">
        <f t="shared" si="469"/>
        <v>6.25</v>
      </c>
      <c r="R26" s="52">
        <f t="shared" si="469"/>
        <v>6.25</v>
      </c>
      <c r="S26" s="52">
        <f t="shared" si="469"/>
        <v>6.25</v>
      </c>
      <c r="T26" s="52">
        <f t="shared" si="469"/>
        <v>6.25</v>
      </c>
      <c r="U26" s="52">
        <f t="shared" si="469"/>
        <v>6.25</v>
      </c>
      <c r="V26" s="52">
        <f t="shared" si="469"/>
        <v>6.25</v>
      </c>
      <c r="W26" s="52">
        <f t="shared" si="469"/>
        <v>6.25</v>
      </c>
      <c r="X26" s="52">
        <f t="shared" si="469"/>
        <v>6.25</v>
      </c>
      <c r="Y26" s="52">
        <f t="shared" si="469"/>
        <v>6.25</v>
      </c>
      <c r="Z26" s="52">
        <f t="shared" si="469"/>
        <v>6.25</v>
      </c>
      <c r="AA26" s="52">
        <f t="shared" si="469"/>
        <v>6.25</v>
      </c>
      <c r="AB26" s="52">
        <f t="shared" si="469"/>
        <v>6.25</v>
      </c>
      <c r="AC26" s="52">
        <f t="shared" si="469"/>
        <v>6.25</v>
      </c>
      <c r="AD26" s="52">
        <f t="shared" si="469"/>
        <v>6.25</v>
      </c>
      <c r="AE26" s="52">
        <f t="shared" si="469"/>
        <v>6.25</v>
      </c>
      <c r="AF26" s="52">
        <f t="shared" si="469"/>
        <v>6.25</v>
      </c>
      <c r="AG26" s="52">
        <f t="shared" si="469"/>
        <v>6.25</v>
      </c>
      <c r="AH26" s="52">
        <f t="shared" si="469"/>
        <v>6.25</v>
      </c>
      <c r="AI26" s="52">
        <f t="shared" si="469"/>
        <v>6.25</v>
      </c>
      <c r="AJ26" s="52">
        <f t="shared" si="469"/>
        <v>6.25</v>
      </c>
      <c r="AK26" s="52">
        <f t="shared" si="469"/>
        <v>6.25</v>
      </c>
      <c r="AL26" s="52">
        <f t="shared" si="469"/>
        <v>6.25</v>
      </c>
      <c r="AM26" s="52">
        <f t="shared" si="469"/>
        <v>6.25</v>
      </c>
      <c r="AN26" s="52">
        <f t="shared" si="469"/>
        <v>6.25</v>
      </c>
      <c r="AO26" s="52">
        <f t="shared" si="469"/>
        <v>6.25</v>
      </c>
      <c r="AP26" s="52">
        <f t="shared" si="469"/>
        <v>6.25</v>
      </c>
      <c r="AQ26" s="88">
        <f t="shared" si="469"/>
        <v>6.25</v>
      </c>
      <c r="AR26" s="52">
        <f t="shared" si="469"/>
        <v>6.25</v>
      </c>
      <c r="AS26" s="52">
        <f t="shared" ref="AS26:DD26" si="470">AS15*AS6</f>
        <v>6.25</v>
      </c>
      <c r="AT26" s="52">
        <f t="shared" si="470"/>
        <v>6.25</v>
      </c>
      <c r="AU26" s="52">
        <f t="shared" si="470"/>
        <v>6.25</v>
      </c>
      <c r="AV26" s="52">
        <f t="shared" si="470"/>
        <v>6.25</v>
      </c>
      <c r="AW26" s="52">
        <f t="shared" si="470"/>
        <v>6.25</v>
      </c>
      <c r="AX26" s="52">
        <f t="shared" si="470"/>
        <v>6.25</v>
      </c>
      <c r="AY26" s="52">
        <f t="shared" si="470"/>
        <v>6.25</v>
      </c>
      <c r="AZ26" s="52">
        <f t="shared" si="470"/>
        <v>6.25</v>
      </c>
      <c r="BA26" s="52">
        <f t="shared" si="470"/>
        <v>6.25</v>
      </c>
      <c r="BB26" s="52">
        <f t="shared" si="470"/>
        <v>6.25</v>
      </c>
      <c r="BC26" s="52">
        <f t="shared" si="470"/>
        <v>6.25</v>
      </c>
      <c r="BD26" s="52">
        <f t="shared" si="470"/>
        <v>6.25</v>
      </c>
      <c r="BE26" s="52">
        <f t="shared" si="470"/>
        <v>6.25</v>
      </c>
      <c r="BF26" s="52">
        <f t="shared" si="470"/>
        <v>6.25</v>
      </c>
      <c r="BG26" s="52">
        <f t="shared" si="470"/>
        <v>6.25</v>
      </c>
      <c r="BH26" s="52">
        <f t="shared" si="470"/>
        <v>6.25</v>
      </c>
      <c r="BI26" s="52">
        <f t="shared" si="470"/>
        <v>6.25</v>
      </c>
      <c r="BJ26" s="52">
        <f t="shared" si="470"/>
        <v>6.25</v>
      </c>
      <c r="BK26" s="52">
        <f t="shared" si="470"/>
        <v>6.25</v>
      </c>
      <c r="BL26" s="52">
        <f t="shared" si="470"/>
        <v>6.25</v>
      </c>
      <c r="BM26" s="52">
        <f t="shared" si="470"/>
        <v>6.25</v>
      </c>
      <c r="BN26" s="52">
        <f t="shared" si="470"/>
        <v>6.25</v>
      </c>
      <c r="BO26" s="52">
        <f t="shared" si="470"/>
        <v>6.25</v>
      </c>
      <c r="BP26" s="52">
        <f t="shared" si="470"/>
        <v>6.25</v>
      </c>
      <c r="BQ26" s="52">
        <f t="shared" si="470"/>
        <v>6.25</v>
      </c>
      <c r="BR26" s="52">
        <f t="shared" si="470"/>
        <v>6.25</v>
      </c>
      <c r="BS26" s="52">
        <f t="shared" si="470"/>
        <v>6.25</v>
      </c>
      <c r="BT26" s="52">
        <f t="shared" si="470"/>
        <v>6.25</v>
      </c>
      <c r="BU26" s="52">
        <f t="shared" si="470"/>
        <v>6.25</v>
      </c>
      <c r="BV26" s="52">
        <f t="shared" si="470"/>
        <v>6.25</v>
      </c>
      <c r="BW26" s="52">
        <f t="shared" si="470"/>
        <v>6.25</v>
      </c>
      <c r="BX26" s="52">
        <f t="shared" si="470"/>
        <v>6.25</v>
      </c>
      <c r="BY26" s="52">
        <f t="shared" si="470"/>
        <v>6.25</v>
      </c>
      <c r="BZ26" s="52">
        <f t="shared" si="470"/>
        <v>6.25</v>
      </c>
      <c r="CA26" s="52">
        <f t="shared" si="470"/>
        <v>6.25</v>
      </c>
      <c r="CB26" s="52">
        <f t="shared" si="470"/>
        <v>6.25</v>
      </c>
      <c r="CC26" s="52">
        <f t="shared" si="470"/>
        <v>6.25</v>
      </c>
      <c r="CD26" s="52">
        <f t="shared" si="470"/>
        <v>6.25</v>
      </c>
      <c r="CE26" s="52">
        <f t="shared" si="470"/>
        <v>6.25</v>
      </c>
      <c r="CF26" s="52">
        <f t="shared" si="470"/>
        <v>6.25</v>
      </c>
      <c r="CG26" s="52">
        <f t="shared" si="470"/>
        <v>6.25</v>
      </c>
      <c r="CH26" s="52">
        <f t="shared" si="470"/>
        <v>6.25</v>
      </c>
      <c r="CI26" s="52">
        <f t="shared" si="470"/>
        <v>6.25</v>
      </c>
      <c r="CJ26" s="52">
        <f t="shared" si="470"/>
        <v>6.25</v>
      </c>
      <c r="CK26" s="52">
        <f t="shared" si="470"/>
        <v>6.25</v>
      </c>
      <c r="CL26" s="52">
        <f t="shared" si="470"/>
        <v>6.25</v>
      </c>
      <c r="CM26" s="52">
        <f t="shared" si="470"/>
        <v>6.25</v>
      </c>
      <c r="CN26" s="52">
        <f t="shared" si="470"/>
        <v>6.25</v>
      </c>
      <c r="CO26" s="52">
        <f t="shared" si="470"/>
        <v>6.25</v>
      </c>
      <c r="CP26" s="52">
        <f t="shared" si="470"/>
        <v>6.25</v>
      </c>
      <c r="CQ26" s="52">
        <f t="shared" si="470"/>
        <v>6.25</v>
      </c>
      <c r="CR26" s="88">
        <f t="shared" si="470"/>
        <v>6.25</v>
      </c>
      <c r="CS26" s="52">
        <f t="shared" si="470"/>
        <v>6.25</v>
      </c>
      <c r="CT26" s="52">
        <f t="shared" si="470"/>
        <v>6.25</v>
      </c>
      <c r="CU26" s="52">
        <f t="shared" si="470"/>
        <v>6.25</v>
      </c>
      <c r="CV26" s="52">
        <f t="shared" si="470"/>
        <v>6.25</v>
      </c>
      <c r="CW26" s="52">
        <f t="shared" si="470"/>
        <v>6.25</v>
      </c>
      <c r="CX26" s="52">
        <f t="shared" si="470"/>
        <v>6.25</v>
      </c>
      <c r="CY26" s="52">
        <f t="shared" si="470"/>
        <v>6.25</v>
      </c>
      <c r="CZ26" s="52">
        <f t="shared" si="470"/>
        <v>6.25</v>
      </c>
      <c r="DA26" s="52">
        <f t="shared" si="470"/>
        <v>6.25</v>
      </c>
      <c r="DB26" s="52">
        <f t="shared" si="470"/>
        <v>6.25</v>
      </c>
      <c r="DC26" s="52">
        <f t="shared" si="470"/>
        <v>6.25</v>
      </c>
      <c r="DD26" s="52">
        <f t="shared" si="470"/>
        <v>6.25</v>
      </c>
      <c r="DE26" s="52">
        <f t="shared" ref="DE26:EB26" si="471">DE15*DE6</f>
        <v>6.25</v>
      </c>
      <c r="DF26" s="52">
        <f t="shared" si="471"/>
        <v>6.25</v>
      </c>
      <c r="DG26" s="52">
        <f t="shared" si="471"/>
        <v>6.25</v>
      </c>
      <c r="DH26" s="52">
        <f t="shared" si="471"/>
        <v>6.25</v>
      </c>
      <c r="DI26" s="52">
        <f t="shared" si="471"/>
        <v>6.25</v>
      </c>
      <c r="DJ26" s="52">
        <f t="shared" si="471"/>
        <v>6.25</v>
      </c>
      <c r="DK26" s="52">
        <f t="shared" si="471"/>
        <v>6.25</v>
      </c>
      <c r="DL26" s="52">
        <f t="shared" si="471"/>
        <v>6.25</v>
      </c>
      <c r="DM26" s="52">
        <f t="shared" si="471"/>
        <v>6.25</v>
      </c>
      <c r="DN26" s="52">
        <f t="shared" si="471"/>
        <v>6.25</v>
      </c>
      <c r="DO26" s="52">
        <f t="shared" si="471"/>
        <v>6.25</v>
      </c>
      <c r="DP26" s="52">
        <f t="shared" si="471"/>
        <v>6.25</v>
      </c>
      <c r="DQ26" s="52">
        <f t="shared" si="471"/>
        <v>6.25</v>
      </c>
      <c r="DR26" s="52">
        <f t="shared" si="471"/>
        <v>6.25</v>
      </c>
      <c r="DS26" s="52">
        <f t="shared" si="471"/>
        <v>6.25</v>
      </c>
      <c r="DT26" s="52">
        <f t="shared" si="471"/>
        <v>6.25</v>
      </c>
      <c r="DU26" s="52">
        <f t="shared" si="471"/>
        <v>6.25</v>
      </c>
      <c r="DV26" s="52">
        <f t="shared" si="471"/>
        <v>6.25</v>
      </c>
      <c r="DW26" s="52">
        <f t="shared" si="471"/>
        <v>6.25</v>
      </c>
      <c r="DX26" s="52">
        <f t="shared" si="471"/>
        <v>6.25</v>
      </c>
      <c r="DY26" s="52">
        <f t="shared" si="471"/>
        <v>6.25</v>
      </c>
      <c r="DZ26" s="52">
        <f t="shared" si="471"/>
        <v>6.25</v>
      </c>
      <c r="EA26" s="52">
        <f t="shared" si="471"/>
        <v>6.25</v>
      </c>
      <c r="EB26" s="88">
        <f t="shared" si="471"/>
        <v>6.25</v>
      </c>
      <c r="EC26" s="53">
        <f t="shared" si="3"/>
        <v>818.75</v>
      </c>
    </row>
    <row r="27" spans="1:133" ht="15" customHeight="1" x14ac:dyDescent="0.2">
      <c r="A27" s="51" t="s">
        <v>130</v>
      </c>
      <c r="B27" s="52">
        <f>B16*B6</f>
        <v>21.252100000000002</v>
      </c>
      <c r="C27" s="52">
        <f t="shared" ref="C27:AR27" si="472">C16*C6</f>
        <v>21.529599999999999</v>
      </c>
      <c r="D27" s="52">
        <f t="shared" si="472"/>
        <v>24.010000000000005</v>
      </c>
      <c r="E27" s="52">
        <f t="shared" si="472"/>
        <v>23.619600000000002</v>
      </c>
      <c r="F27" s="52">
        <f t="shared" si="472"/>
        <v>23.912099999999995</v>
      </c>
      <c r="G27" s="52">
        <f t="shared" si="472"/>
        <v>26.112100000000002</v>
      </c>
      <c r="H27" s="52">
        <f t="shared" si="472"/>
        <v>25.603599999999997</v>
      </c>
      <c r="I27" s="52">
        <f t="shared" si="472"/>
        <v>28.196099999999994</v>
      </c>
      <c r="J27" s="52">
        <f t="shared" si="472"/>
        <v>26.625600000000002</v>
      </c>
      <c r="K27" s="52">
        <f t="shared" si="472"/>
        <v>27.352900000000005</v>
      </c>
      <c r="L27" s="52">
        <f t="shared" si="472"/>
        <v>30.030400000000004</v>
      </c>
      <c r="M27" s="52">
        <f t="shared" si="472"/>
        <v>28.09</v>
      </c>
      <c r="N27" s="52">
        <f t="shared" si="472"/>
        <v>28.944399999999998</v>
      </c>
      <c r="O27" s="52">
        <f t="shared" si="472"/>
        <v>21.622500000000002</v>
      </c>
      <c r="P27" s="52">
        <f t="shared" si="472"/>
        <v>17.472399999999997</v>
      </c>
      <c r="Q27" s="52">
        <f t="shared" si="472"/>
        <v>18.922499999999996</v>
      </c>
      <c r="R27" s="52">
        <f t="shared" si="472"/>
        <v>26.832399999999996</v>
      </c>
      <c r="S27" s="52">
        <f t="shared" si="472"/>
        <v>28.09</v>
      </c>
      <c r="T27" s="52">
        <f t="shared" si="472"/>
        <v>30.140100000000004</v>
      </c>
      <c r="U27" s="52">
        <f t="shared" si="472"/>
        <v>30.030400000000004</v>
      </c>
      <c r="V27" s="52">
        <f t="shared" si="472"/>
        <v>31.809599999999996</v>
      </c>
      <c r="W27" s="52">
        <f t="shared" si="472"/>
        <v>30.691600000000001</v>
      </c>
      <c r="X27" s="52">
        <f t="shared" si="472"/>
        <v>20.430399999999995</v>
      </c>
      <c r="Y27" s="52">
        <f t="shared" si="472"/>
        <v>23.912099999999995</v>
      </c>
      <c r="Z27" s="52">
        <f t="shared" si="472"/>
        <v>23.716900000000003</v>
      </c>
      <c r="AA27" s="52">
        <f t="shared" si="472"/>
        <v>23.425599999999999</v>
      </c>
      <c r="AB27" s="52">
        <f t="shared" si="472"/>
        <v>16.6464</v>
      </c>
      <c r="AC27" s="52">
        <f t="shared" si="472"/>
        <v>25.200399999999995</v>
      </c>
      <c r="AD27" s="52">
        <f t="shared" si="472"/>
        <v>23.425599999999999</v>
      </c>
      <c r="AE27" s="52">
        <f t="shared" si="472"/>
        <v>22.090000000000003</v>
      </c>
      <c r="AF27" s="52">
        <f t="shared" si="472"/>
        <v>18.3184</v>
      </c>
      <c r="AG27" s="52">
        <f t="shared" si="472"/>
        <v>26.3169</v>
      </c>
      <c r="AH27" s="52">
        <f t="shared" si="472"/>
        <v>17.977600000000002</v>
      </c>
      <c r="AI27" s="52">
        <f t="shared" si="472"/>
        <v>17.3889</v>
      </c>
      <c r="AJ27" s="52">
        <f t="shared" si="472"/>
        <v>18.922499999999996</v>
      </c>
      <c r="AK27" s="52">
        <f t="shared" si="472"/>
        <v>21.159999999999997</v>
      </c>
      <c r="AL27" s="52">
        <f t="shared" si="472"/>
        <v>21.622500000000002</v>
      </c>
      <c r="AM27" s="52">
        <f t="shared" si="472"/>
        <v>25.200399999999995</v>
      </c>
      <c r="AN27" s="52">
        <f t="shared" si="472"/>
        <v>25.401600000000002</v>
      </c>
      <c r="AO27" s="52">
        <f t="shared" si="472"/>
        <v>16.892100000000003</v>
      </c>
      <c r="AP27" s="52">
        <f t="shared" si="472"/>
        <v>22.184100000000001</v>
      </c>
      <c r="AQ27" s="88">
        <f t="shared" si="472"/>
        <v>21.436899999999998</v>
      </c>
      <c r="AR27" s="52">
        <f t="shared" si="472"/>
        <v>19.4481</v>
      </c>
      <c r="AS27" s="52">
        <f t="shared" ref="AS27:DD27" si="473">AS16*AS6</f>
        <v>16.6464</v>
      </c>
      <c r="AT27" s="52">
        <f t="shared" si="473"/>
        <v>19.4481</v>
      </c>
      <c r="AU27" s="52">
        <f t="shared" si="473"/>
        <v>13.616099999999999</v>
      </c>
      <c r="AV27" s="52">
        <f t="shared" si="473"/>
        <v>30.913599999999995</v>
      </c>
      <c r="AW27" s="52">
        <f t="shared" si="473"/>
        <v>25.401600000000002</v>
      </c>
      <c r="AX27" s="52">
        <f t="shared" si="473"/>
        <v>24.304899999999996</v>
      </c>
      <c r="AY27" s="52">
        <f t="shared" si="473"/>
        <v>21.3444</v>
      </c>
      <c r="AZ27" s="52">
        <f t="shared" si="473"/>
        <v>19.802500000000002</v>
      </c>
      <c r="BA27" s="52">
        <f t="shared" si="473"/>
        <v>13.690000000000001</v>
      </c>
      <c r="BB27" s="52">
        <f t="shared" si="473"/>
        <v>15.760900000000001</v>
      </c>
      <c r="BC27" s="52">
        <f t="shared" si="473"/>
        <v>27.772899999999996</v>
      </c>
      <c r="BD27" s="52">
        <f t="shared" si="473"/>
        <v>17.3889</v>
      </c>
      <c r="BE27" s="52">
        <f t="shared" si="473"/>
        <v>20.3401</v>
      </c>
      <c r="BF27" s="52">
        <f t="shared" si="473"/>
        <v>13.616099999999999</v>
      </c>
      <c r="BG27" s="52">
        <f t="shared" si="473"/>
        <v>23.716900000000003</v>
      </c>
      <c r="BH27" s="52">
        <f t="shared" si="473"/>
        <v>14.44</v>
      </c>
      <c r="BI27" s="52">
        <f t="shared" si="473"/>
        <v>12.3904</v>
      </c>
      <c r="BJ27" s="52">
        <f t="shared" si="473"/>
        <v>28.408899999999999</v>
      </c>
      <c r="BK27" s="52">
        <f t="shared" si="473"/>
        <v>28.944399999999998</v>
      </c>
      <c r="BL27" s="52">
        <f t="shared" si="473"/>
        <v>29.593600000000006</v>
      </c>
      <c r="BM27" s="52">
        <f t="shared" si="473"/>
        <v>39.69</v>
      </c>
      <c r="BN27" s="52">
        <f t="shared" si="473"/>
        <v>39.69</v>
      </c>
      <c r="BO27" s="52">
        <f t="shared" si="473"/>
        <v>33.64</v>
      </c>
      <c r="BP27" s="52">
        <f t="shared" si="473"/>
        <v>28.944399999999998</v>
      </c>
      <c r="BQ27" s="52">
        <f t="shared" si="473"/>
        <v>22.5625</v>
      </c>
      <c r="BR27" s="52">
        <f t="shared" si="473"/>
        <v>17.139599999999998</v>
      </c>
      <c r="BS27" s="52">
        <f t="shared" si="473"/>
        <v>17.472399999999997</v>
      </c>
      <c r="BT27" s="52">
        <f t="shared" si="473"/>
        <v>24.206399999999999</v>
      </c>
      <c r="BU27" s="52">
        <f t="shared" si="473"/>
        <v>24.1081</v>
      </c>
      <c r="BV27" s="52">
        <f t="shared" si="473"/>
        <v>12.460899999999999</v>
      </c>
      <c r="BW27" s="52">
        <f t="shared" si="473"/>
        <v>26.112100000000002</v>
      </c>
      <c r="BX27" s="52">
        <f t="shared" si="473"/>
        <v>24.601600000000001</v>
      </c>
      <c r="BY27" s="52">
        <f t="shared" si="473"/>
        <v>23.619600000000002</v>
      </c>
      <c r="BZ27" s="52">
        <f t="shared" si="473"/>
        <v>25.100099999999998</v>
      </c>
      <c r="CA27" s="52">
        <f t="shared" si="473"/>
        <v>23.522499999999997</v>
      </c>
      <c r="CB27" s="52">
        <f t="shared" si="473"/>
        <v>23.522499999999997</v>
      </c>
      <c r="CC27" s="52">
        <f t="shared" si="473"/>
        <v>20.702499999999997</v>
      </c>
      <c r="CD27" s="52">
        <f t="shared" si="473"/>
        <v>26.419599999999996</v>
      </c>
      <c r="CE27" s="52">
        <f t="shared" si="473"/>
        <v>25.300900000000002</v>
      </c>
      <c r="CF27" s="52">
        <f t="shared" si="473"/>
        <v>25</v>
      </c>
      <c r="CG27" s="52">
        <f t="shared" si="473"/>
        <v>23.425599999999999</v>
      </c>
      <c r="CH27" s="52">
        <f t="shared" si="473"/>
        <v>21.902399999999997</v>
      </c>
      <c r="CI27" s="52">
        <f t="shared" si="473"/>
        <v>31.809599999999996</v>
      </c>
      <c r="CJ27" s="52">
        <f t="shared" si="473"/>
        <v>27.878400000000003</v>
      </c>
      <c r="CK27" s="52">
        <f t="shared" si="473"/>
        <v>28.408899999999999</v>
      </c>
      <c r="CL27" s="52">
        <f t="shared" si="473"/>
        <v>26.625600000000002</v>
      </c>
      <c r="CM27" s="52">
        <f t="shared" si="473"/>
        <v>26.625600000000002</v>
      </c>
      <c r="CN27" s="52">
        <f t="shared" si="473"/>
        <v>24.601600000000001</v>
      </c>
      <c r="CO27" s="52">
        <f t="shared" si="473"/>
        <v>24.206399999999999</v>
      </c>
      <c r="CP27" s="52">
        <f t="shared" si="473"/>
        <v>22.372900000000005</v>
      </c>
      <c r="CQ27" s="52">
        <f t="shared" si="473"/>
        <v>20.884900000000002</v>
      </c>
      <c r="CR27" s="88">
        <f t="shared" si="473"/>
        <v>17.056899999999999</v>
      </c>
      <c r="CS27" s="52">
        <f t="shared" si="473"/>
        <v>12.8164</v>
      </c>
      <c r="CT27" s="52">
        <f t="shared" si="473"/>
        <v>20.3401</v>
      </c>
      <c r="CU27" s="52">
        <f t="shared" si="473"/>
        <v>17.892900000000004</v>
      </c>
      <c r="CV27" s="52">
        <f t="shared" si="473"/>
        <v>21.622500000000002</v>
      </c>
      <c r="CW27" s="52">
        <f t="shared" si="473"/>
        <v>24.1081</v>
      </c>
      <c r="CX27" s="52">
        <f t="shared" si="473"/>
        <v>24.800400000000003</v>
      </c>
      <c r="CY27" s="52">
        <f t="shared" si="473"/>
        <v>23.136099999999995</v>
      </c>
      <c r="CZ27" s="52">
        <f t="shared" si="473"/>
        <v>25.100099999999998</v>
      </c>
      <c r="DA27" s="52">
        <f t="shared" si="473"/>
        <v>24.601600000000001</v>
      </c>
      <c r="DB27" s="52">
        <f t="shared" si="473"/>
        <v>24.700899999999997</v>
      </c>
      <c r="DC27" s="52">
        <f t="shared" si="473"/>
        <v>22.752899999999997</v>
      </c>
      <c r="DD27" s="52">
        <f t="shared" si="473"/>
        <v>22.657599999999999</v>
      </c>
      <c r="DE27" s="52">
        <f t="shared" ref="DE27:EB27" si="474">DE16*DE6</f>
        <v>24.700899999999997</v>
      </c>
      <c r="DF27" s="52">
        <f t="shared" si="474"/>
        <v>23.136099999999995</v>
      </c>
      <c r="DG27" s="52">
        <f t="shared" si="474"/>
        <v>27.248399999999997</v>
      </c>
      <c r="DH27" s="52">
        <f t="shared" si="474"/>
        <v>30.691600000000001</v>
      </c>
      <c r="DI27" s="52">
        <f t="shared" si="474"/>
        <v>17.3889</v>
      </c>
      <c r="DJ27" s="52">
        <f t="shared" si="474"/>
        <v>20.611599999999999</v>
      </c>
      <c r="DK27" s="52">
        <f t="shared" si="474"/>
        <v>20.430399999999995</v>
      </c>
      <c r="DL27" s="52">
        <f t="shared" si="474"/>
        <v>19.8916</v>
      </c>
      <c r="DM27" s="52">
        <f t="shared" si="474"/>
        <v>18.489999999999998</v>
      </c>
      <c r="DN27" s="52">
        <f t="shared" si="474"/>
        <v>25.908099999999997</v>
      </c>
      <c r="DO27" s="52">
        <f t="shared" si="474"/>
        <v>26.112100000000002</v>
      </c>
      <c r="DP27" s="52">
        <f t="shared" si="474"/>
        <v>30.030400000000004</v>
      </c>
      <c r="DQ27" s="52">
        <f t="shared" si="474"/>
        <v>33.292899999999996</v>
      </c>
      <c r="DR27" s="52">
        <f t="shared" si="474"/>
        <v>38.812900000000006</v>
      </c>
      <c r="DS27" s="52">
        <f t="shared" si="474"/>
        <v>37.576900000000002</v>
      </c>
      <c r="DT27" s="52">
        <f t="shared" si="474"/>
        <v>33.4084</v>
      </c>
      <c r="DU27" s="52">
        <f t="shared" si="474"/>
        <v>31.248099999999997</v>
      </c>
      <c r="DV27" s="52">
        <f t="shared" si="474"/>
        <v>28.729600000000005</v>
      </c>
      <c r="DW27" s="52">
        <f t="shared" si="474"/>
        <v>26.214400000000001</v>
      </c>
      <c r="DX27" s="52">
        <f t="shared" si="474"/>
        <v>24.206399999999999</v>
      </c>
      <c r="DY27" s="52">
        <f t="shared" si="474"/>
        <v>21.808899999999998</v>
      </c>
      <c r="DZ27" s="52">
        <f t="shared" si="474"/>
        <v>24.502500000000001</v>
      </c>
      <c r="EA27" s="52">
        <f t="shared" si="474"/>
        <v>25.100099999999998</v>
      </c>
      <c r="EB27" s="88">
        <f t="shared" si="474"/>
        <v>41.2164</v>
      </c>
      <c r="EC27" s="53">
        <f t="shared" si="3"/>
        <v>3154.449799999999</v>
      </c>
    </row>
    <row r="28" spans="1:133" ht="15" customHeight="1" x14ac:dyDescent="0.2">
      <c r="A28" s="51" t="s">
        <v>131</v>
      </c>
      <c r="B28" s="52">
        <f>B17*B6</f>
        <v>6.5790850000000001</v>
      </c>
      <c r="C28" s="52">
        <f t="shared" ref="C28:AR28" si="475">C17*C6</f>
        <v>6.6698310000000003</v>
      </c>
      <c r="D28" s="52">
        <f t="shared" si="475"/>
        <v>7.4865449999999996</v>
      </c>
      <c r="E28" s="52">
        <f t="shared" si="475"/>
        <v>7.3504260000000006</v>
      </c>
      <c r="F28" s="52">
        <f t="shared" si="475"/>
        <v>7.4411719999999999</v>
      </c>
      <c r="G28" s="52">
        <f t="shared" si="475"/>
        <v>8.1217670000000002</v>
      </c>
      <c r="H28" s="52">
        <f t="shared" si="475"/>
        <v>7.9629614999999996</v>
      </c>
      <c r="I28" s="52">
        <f t="shared" si="475"/>
        <v>8.7569890000000008</v>
      </c>
      <c r="J28" s="52">
        <f t="shared" si="475"/>
        <v>8.3032590000000006</v>
      </c>
      <c r="K28" s="52">
        <f t="shared" si="475"/>
        <v>8.5074375</v>
      </c>
      <c r="L28" s="52">
        <f t="shared" si="475"/>
        <v>9.3014649999999985</v>
      </c>
      <c r="M28" s="52">
        <f t="shared" si="475"/>
        <v>8.7116159999999994</v>
      </c>
      <c r="N28" s="52">
        <f t="shared" si="475"/>
        <v>8.9611675000000002</v>
      </c>
      <c r="O28" s="52">
        <f t="shared" si="475"/>
        <v>6.692517500000001</v>
      </c>
      <c r="P28" s="52">
        <f t="shared" si="475"/>
        <v>5.2405815000000002</v>
      </c>
      <c r="Q28" s="52">
        <f t="shared" si="475"/>
        <v>5.7623709999999999</v>
      </c>
      <c r="R28" s="52">
        <f t="shared" si="475"/>
        <v>8.3486320000000003</v>
      </c>
      <c r="S28" s="52">
        <f t="shared" si="475"/>
        <v>8.7116159999999994</v>
      </c>
      <c r="T28" s="52">
        <f t="shared" si="475"/>
        <v>9.324151500000001</v>
      </c>
      <c r="U28" s="52">
        <f t="shared" si="475"/>
        <v>9.3014649999999985</v>
      </c>
      <c r="V28" s="52">
        <f t="shared" si="475"/>
        <v>9.8005680000000002</v>
      </c>
      <c r="W28" s="52">
        <f t="shared" si="475"/>
        <v>9.482956999999999</v>
      </c>
      <c r="X28" s="52">
        <f t="shared" si="475"/>
        <v>6.3068469999999994</v>
      </c>
      <c r="Y28" s="52">
        <f t="shared" si="475"/>
        <v>7.4411719999999999</v>
      </c>
      <c r="Z28" s="52">
        <f t="shared" si="475"/>
        <v>7.3731125000000004</v>
      </c>
      <c r="AA28" s="52">
        <f t="shared" si="475"/>
        <v>7.2823665000000002</v>
      </c>
      <c r="AB28" s="52">
        <f t="shared" si="475"/>
        <v>4.9229704999999999</v>
      </c>
      <c r="AC28" s="52">
        <f t="shared" si="475"/>
        <v>7.8495290000000004</v>
      </c>
      <c r="AD28" s="52">
        <f t="shared" si="475"/>
        <v>7.3050530000000009</v>
      </c>
      <c r="AE28" s="52">
        <f t="shared" si="475"/>
        <v>6.8513229999999998</v>
      </c>
      <c r="AF28" s="52">
        <f t="shared" si="475"/>
        <v>5.5355059999999998</v>
      </c>
      <c r="AG28" s="52">
        <f t="shared" si="475"/>
        <v>8.1898265000000006</v>
      </c>
      <c r="AH28" s="52">
        <f t="shared" si="475"/>
        <v>5.4220735000000007</v>
      </c>
      <c r="AI28" s="52">
        <f t="shared" si="475"/>
        <v>5.2178949999999995</v>
      </c>
      <c r="AJ28" s="52">
        <f t="shared" si="475"/>
        <v>5.7623709999999999</v>
      </c>
      <c r="AK28" s="52">
        <f t="shared" si="475"/>
        <v>6.5337119999999995</v>
      </c>
      <c r="AL28" s="52">
        <f t="shared" si="475"/>
        <v>6.692517500000001</v>
      </c>
      <c r="AM28" s="52">
        <f t="shared" si="475"/>
        <v>7.8495290000000004</v>
      </c>
      <c r="AN28" s="52">
        <f t="shared" si="475"/>
        <v>7.9175885000000008</v>
      </c>
      <c r="AO28" s="52">
        <f t="shared" si="475"/>
        <v>5.0137165000000001</v>
      </c>
      <c r="AP28" s="52">
        <f t="shared" si="475"/>
        <v>6.8740094999999997</v>
      </c>
      <c r="AQ28" s="88">
        <f t="shared" si="475"/>
        <v>6.6471444999999996</v>
      </c>
      <c r="AR28" s="52">
        <f t="shared" si="475"/>
        <v>5.9665495000000002</v>
      </c>
      <c r="AS28" s="52">
        <f t="shared" ref="AS28:DD28" si="476">AS17*AS6</f>
        <v>4.9229704999999999</v>
      </c>
      <c r="AT28" s="52">
        <f t="shared" si="476"/>
        <v>5.9665495000000002</v>
      </c>
      <c r="AU28" s="52">
        <f t="shared" si="476"/>
        <v>3.6978994999999997</v>
      </c>
      <c r="AV28" s="52">
        <f t="shared" si="476"/>
        <v>9.5510164999999994</v>
      </c>
      <c r="AW28" s="52">
        <f t="shared" si="476"/>
        <v>7.9175885000000008</v>
      </c>
      <c r="AX28" s="52">
        <f t="shared" si="476"/>
        <v>7.5772909999999998</v>
      </c>
      <c r="AY28" s="52">
        <f t="shared" si="476"/>
        <v>6.6017715000000008</v>
      </c>
      <c r="AZ28" s="52">
        <f t="shared" si="476"/>
        <v>6.0799820000000002</v>
      </c>
      <c r="BA28" s="52">
        <f t="shared" si="476"/>
        <v>3.7432724999999998</v>
      </c>
      <c r="BB28" s="52">
        <f t="shared" si="476"/>
        <v>4.5826729999999998</v>
      </c>
      <c r="BC28" s="52">
        <f t="shared" si="476"/>
        <v>8.62087</v>
      </c>
      <c r="BD28" s="52">
        <f t="shared" si="476"/>
        <v>5.2178949999999995</v>
      </c>
      <c r="BE28" s="52">
        <f t="shared" si="476"/>
        <v>6.2614739999999998</v>
      </c>
      <c r="BF28" s="52">
        <f t="shared" si="476"/>
        <v>3.6978994999999997</v>
      </c>
      <c r="BG28" s="52">
        <f t="shared" si="476"/>
        <v>7.3957989999999993</v>
      </c>
      <c r="BH28" s="52">
        <f t="shared" si="476"/>
        <v>4.0608835000000001</v>
      </c>
      <c r="BI28" s="52">
        <f t="shared" si="476"/>
        <v>3.1761099999999969</v>
      </c>
      <c r="BJ28" s="52">
        <f t="shared" si="476"/>
        <v>8.8250485000000012</v>
      </c>
      <c r="BK28" s="52">
        <f t="shared" si="476"/>
        <v>8.9611675000000002</v>
      </c>
      <c r="BL28" s="52">
        <f t="shared" si="476"/>
        <v>9.1653459999999995</v>
      </c>
      <c r="BM28" s="52">
        <f t="shared" si="476"/>
        <v>11.842352999999999</v>
      </c>
      <c r="BN28" s="52">
        <f t="shared" si="476"/>
        <v>11.842352999999999</v>
      </c>
      <c r="BO28" s="52">
        <f t="shared" si="476"/>
        <v>10.299671</v>
      </c>
      <c r="BP28" s="52">
        <f t="shared" si="476"/>
        <v>8.9611675000000002</v>
      </c>
      <c r="BQ28" s="52">
        <f t="shared" si="476"/>
        <v>7.0101284999999995</v>
      </c>
      <c r="BR28" s="52">
        <f t="shared" si="476"/>
        <v>5.1044625000000003</v>
      </c>
      <c r="BS28" s="52">
        <f t="shared" si="476"/>
        <v>5.2405815000000002</v>
      </c>
      <c r="BT28" s="52">
        <f t="shared" si="476"/>
        <v>7.5546044999999999</v>
      </c>
      <c r="BU28" s="52">
        <f t="shared" si="476"/>
        <v>7.5092315000000003</v>
      </c>
      <c r="BV28" s="52">
        <f t="shared" si="476"/>
        <v>3.1987964999999998</v>
      </c>
      <c r="BW28" s="52">
        <f t="shared" si="476"/>
        <v>8.1217669999999966</v>
      </c>
      <c r="BX28" s="52">
        <f t="shared" si="476"/>
        <v>7.6680369999999973</v>
      </c>
      <c r="BY28" s="52">
        <f t="shared" si="476"/>
        <v>7.3504260000000006</v>
      </c>
      <c r="BZ28" s="52">
        <f t="shared" si="476"/>
        <v>7.8268425000000006</v>
      </c>
      <c r="CA28" s="52">
        <f t="shared" si="476"/>
        <v>7.3277394999999999</v>
      </c>
      <c r="CB28" s="52">
        <f t="shared" si="476"/>
        <v>7.3277394999999999</v>
      </c>
      <c r="CC28" s="52">
        <f t="shared" si="476"/>
        <v>6.3975929999999996</v>
      </c>
      <c r="CD28" s="52">
        <f t="shared" si="476"/>
        <v>8.2125130000000013</v>
      </c>
      <c r="CE28" s="52">
        <f t="shared" si="476"/>
        <v>7.8722155000000003</v>
      </c>
      <c r="CF28" s="52">
        <f t="shared" si="476"/>
        <v>7.7814695000000009</v>
      </c>
      <c r="CG28" s="52">
        <f t="shared" si="476"/>
        <v>7.3050530000000009</v>
      </c>
      <c r="CH28" s="52">
        <f t="shared" si="476"/>
        <v>6.8059500000000002</v>
      </c>
      <c r="CI28" s="52">
        <f t="shared" si="476"/>
        <v>9.8005680000000002</v>
      </c>
      <c r="CJ28" s="52">
        <f t="shared" si="476"/>
        <v>8.6662429999999997</v>
      </c>
      <c r="CK28" s="52">
        <f t="shared" si="476"/>
        <v>8.8250485000000012</v>
      </c>
      <c r="CL28" s="52">
        <f t="shared" si="476"/>
        <v>8.3032590000000006</v>
      </c>
      <c r="CM28" s="52">
        <f t="shared" si="476"/>
        <v>8.2805724999999999</v>
      </c>
      <c r="CN28" s="52">
        <f t="shared" si="476"/>
        <v>7.668037</v>
      </c>
      <c r="CO28" s="52">
        <f t="shared" si="476"/>
        <v>7.5319180000000001</v>
      </c>
      <c r="CP28" s="52">
        <f t="shared" si="476"/>
        <v>6.942069</v>
      </c>
      <c r="CQ28" s="52">
        <f t="shared" si="476"/>
        <v>6.4429660000000002</v>
      </c>
      <c r="CR28" s="88">
        <f t="shared" si="476"/>
        <v>5.0817760000000005</v>
      </c>
      <c r="CS28" s="52">
        <f t="shared" si="476"/>
        <v>3.3802885000000003</v>
      </c>
      <c r="CT28" s="52">
        <f t="shared" si="476"/>
        <v>6.2614739999999998</v>
      </c>
      <c r="CU28" s="52">
        <f t="shared" si="476"/>
        <v>5.3767005000000001</v>
      </c>
      <c r="CV28" s="52">
        <f t="shared" si="476"/>
        <v>6.715204</v>
      </c>
      <c r="CW28" s="52">
        <f t="shared" si="476"/>
        <v>7.5092315000000003</v>
      </c>
      <c r="CX28" s="52">
        <f t="shared" si="476"/>
        <v>7.7360965000000004</v>
      </c>
      <c r="CY28" s="52">
        <f t="shared" si="476"/>
        <v>7.1916204999999964</v>
      </c>
      <c r="CZ28" s="52">
        <f t="shared" si="476"/>
        <v>7.8268425000000006</v>
      </c>
      <c r="DA28" s="52">
        <f t="shared" si="476"/>
        <v>7.668037</v>
      </c>
      <c r="DB28" s="52">
        <f t="shared" si="476"/>
        <v>7.6907235000000007</v>
      </c>
      <c r="DC28" s="52">
        <f t="shared" si="476"/>
        <v>7.0781879999999946</v>
      </c>
      <c r="DD28" s="52">
        <f t="shared" si="476"/>
        <v>7.0328150000000003</v>
      </c>
      <c r="DE28" s="52">
        <f t="shared" ref="DE28:EB28" si="477">DE17*DE6</f>
        <v>7.7134099999999997</v>
      </c>
      <c r="DF28" s="52">
        <f t="shared" si="477"/>
        <v>7.2143070000000007</v>
      </c>
      <c r="DG28" s="52">
        <f t="shared" si="477"/>
        <v>8.484751000000001</v>
      </c>
      <c r="DH28" s="52">
        <f t="shared" si="477"/>
        <v>9.482956999999999</v>
      </c>
      <c r="DI28" s="52">
        <f t="shared" si="477"/>
        <v>5.1952085000000006</v>
      </c>
      <c r="DJ28" s="52">
        <f t="shared" si="477"/>
        <v>6.35222</v>
      </c>
      <c r="DK28" s="52">
        <f t="shared" si="477"/>
        <v>6.2841605000000005</v>
      </c>
      <c r="DL28" s="52">
        <f t="shared" si="477"/>
        <v>6.1026684999999947</v>
      </c>
      <c r="DM28" s="52">
        <f t="shared" si="477"/>
        <v>5.6035655000000002</v>
      </c>
      <c r="DN28" s="52">
        <f t="shared" si="477"/>
        <v>8.0763940000000005</v>
      </c>
      <c r="DO28" s="52">
        <f t="shared" si="477"/>
        <v>8.1217670000000037</v>
      </c>
      <c r="DP28" s="52">
        <f t="shared" si="477"/>
        <v>9.2787784999999996</v>
      </c>
      <c r="DQ28" s="52">
        <f t="shared" si="477"/>
        <v>10.1862385</v>
      </c>
      <c r="DR28" s="52">
        <f t="shared" si="477"/>
        <v>11.615488000000001</v>
      </c>
      <c r="DS28" s="52">
        <f t="shared" si="477"/>
        <v>11.3205635</v>
      </c>
      <c r="DT28" s="52">
        <f t="shared" si="477"/>
        <v>10.2316115</v>
      </c>
      <c r="DU28" s="52">
        <f t="shared" si="477"/>
        <v>9.6190760000000015</v>
      </c>
      <c r="DV28" s="52">
        <f t="shared" si="477"/>
        <v>8.9157945000000005</v>
      </c>
      <c r="DW28" s="52">
        <f t="shared" si="477"/>
        <v>8.1671399999999998</v>
      </c>
      <c r="DX28" s="52">
        <f t="shared" si="477"/>
        <v>7.5546044999999964</v>
      </c>
      <c r="DY28" s="52">
        <f t="shared" si="477"/>
        <v>6.7605770000000005</v>
      </c>
      <c r="DZ28" s="52">
        <f t="shared" si="477"/>
        <v>7.6226640000000003</v>
      </c>
      <c r="EA28" s="52">
        <f t="shared" si="477"/>
        <v>7.8268425000000006</v>
      </c>
      <c r="EB28" s="88">
        <f t="shared" si="477"/>
        <v>12.205337</v>
      </c>
      <c r="EC28" s="53">
        <f t="shared" si="3"/>
        <v>969.30339899999979</v>
      </c>
    </row>
    <row r="29" spans="1:133" ht="15" customHeight="1" x14ac:dyDescent="0.2">
      <c r="A29" s="51" t="s">
        <v>132</v>
      </c>
      <c r="B29" s="52">
        <f>B18*B6</f>
        <v>30.070914999999999</v>
      </c>
      <c r="C29" s="52">
        <f t="shared" ref="C29:AR29" si="478">C18*C6</f>
        <v>30.800168999999997</v>
      </c>
      <c r="D29" s="52">
        <f t="shared" si="478"/>
        <v>37.693455</v>
      </c>
      <c r="E29" s="52">
        <f t="shared" si="478"/>
        <v>36.529574000000004</v>
      </c>
      <c r="F29" s="52">
        <f t="shared" si="478"/>
        <v>37.338827999999999</v>
      </c>
      <c r="G29" s="52">
        <f t="shared" si="478"/>
        <v>43.708233</v>
      </c>
      <c r="H29" s="52">
        <f t="shared" si="478"/>
        <v>42.1870385</v>
      </c>
      <c r="I29" s="52">
        <f t="shared" si="478"/>
        <v>50.103010999999995</v>
      </c>
      <c r="J29" s="52">
        <f t="shared" si="478"/>
        <v>45.386741000000001</v>
      </c>
      <c r="K29" s="52">
        <f t="shared" si="478"/>
        <v>47.512562500000001</v>
      </c>
      <c r="L29" s="52">
        <f t="shared" si="478"/>
        <v>55.968534999999996</v>
      </c>
      <c r="M29" s="52">
        <f t="shared" si="478"/>
        <v>49.698383999999997</v>
      </c>
      <c r="N29" s="52">
        <f t="shared" si="478"/>
        <v>52.358832499999998</v>
      </c>
      <c r="O29" s="52">
        <f t="shared" si="478"/>
        <v>31.007482500000002</v>
      </c>
      <c r="P29" s="52">
        <f t="shared" si="478"/>
        <v>20.529418499999998</v>
      </c>
      <c r="Q29" s="52">
        <f t="shared" si="478"/>
        <v>24.037629000000003</v>
      </c>
      <c r="R29" s="52">
        <f t="shared" si="478"/>
        <v>45.911367999999996</v>
      </c>
      <c r="S29" s="52">
        <f t="shared" si="478"/>
        <v>49.698383999999997</v>
      </c>
      <c r="T29" s="52">
        <f t="shared" si="478"/>
        <v>56.275848499999995</v>
      </c>
      <c r="U29" s="52">
        <f t="shared" si="478"/>
        <v>55.968534999999996</v>
      </c>
      <c r="V29" s="52">
        <f t="shared" si="478"/>
        <v>61.759432000000004</v>
      </c>
      <c r="W29" s="52">
        <f t="shared" si="478"/>
        <v>58.067042999999998</v>
      </c>
      <c r="X29" s="52">
        <f t="shared" si="478"/>
        <v>27.943153000000002</v>
      </c>
      <c r="Y29" s="52">
        <f t="shared" si="478"/>
        <v>37.338827999999999</v>
      </c>
      <c r="Z29" s="52">
        <f t="shared" si="478"/>
        <v>36.756887500000005</v>
      </c>
      <c r="AA29" s="52">
        <f t="shared" si="478"/>
        <v>35.9576335</v>
      </c>
      <c r="AB29" s="52">
        <f t="shared" si="478"/>
        <v>18.567029499999997</v>
      </c>
      <c r="AC29" s="52">
        <f t="shared" si="478"/>
        <v>41.070470999999998</v>
      </c>
      <c r="AD29" s="52">
        <f t="shared" si="478"/>
        <v>36.064946999999997</v>
      </c>
      <c r="AE29" s="52">
        <f t="shared" si="478"/>
        <v>32.288677</v>
      </c>
      <c r="AF29" s="52">
        <f t="shared" si="478"/>
        <v>22.504494000000001</v>
      </c>
      <c r="AG29" s="52">
        <f t="shared" si="478"/>
        <v>44.350173499999997</v>
      </c>
      <c r="AH29" s="52">
        <f t="shared" si="478"/>
        <v>21.717926500000001</v>
      </c>
      <c r="AI29" s="52">
        <f t="shared" si="478"/>
        <v>20.362105</v>
      </c>
      <c r="AJ29" s="52">
        <f t="shared" si="478"/>
        <v>24.037629000000003</v>
      </c>
      <c r="AK29" s="52">
        <f t="shared" si="478"/>
        <v>29.766287999999996</v>
      </c>
      <c r="AL29" s="52">
        <f t="shared" si="478"/>
        <v>31.007482500000002</v>
      </c>
      <c r="AM29" s="52">
        <f t="shared" si="478"/>
        <v>41.070470999999998</v>
      </c>
      <c r="AN29" s="52">
        <f t="shared" si="478"/>
        <v>41.682411500000001</v>
      </c>
      <c r="AO29" s="52">
        <f t="shared" si="478"/>
        <v>19.1262835</v>
      </c>
      <c r="AP29" s="52">
        <f t="shared" si="478"/>
        <v>32.505990500000003</v>
      </c>
      <c r="AQ29" s="88">
        <f t="shared" si="478"/>
        <v>30.592855500000002</v>
      </c>
      <c r="AR29" s="52">
        <f t="shared" si="478"/>
        <v>25.423450500000001</v>
      </c>
      <c r="AS29" s="52">
        <f t="shared" ref="AS29:DD29" si="479">AS18*AS6</f>
        <v>18.567029499999997</v>
      </c>
      <c r="AT29" s="52">
        <f t="shared" si="479"/>
        <v>25.423450500000001</v>
      </c>
      <c r="AU29" s="52">
        <f t="shared" si="479"/>
        <v>11.912100499999999</v>
      </c>
      <c r="AV29" s="52">
        <f t="shared" si="479"/>
        <v>58.818983500000002</v>
      </c>
      <c r="AW29" s="52">
        <f t="shared" si="479"/>
        <v>41.682411500000001</v>
      </c>
      <c r="AX29" s="52">
        <f t="shared" si="479"/>
        <v>38.522708999999999</v>
      </c>
      <c r="AY29" s="52">
        <f t="shared" si="479"/>
        <v>30.278228500000001</v>
      </c>
      <c r="AZ29" s="52">
        <f t="shared" si="479"/>
        <v>26.280017999999998</v>
      </c>
      <c r="BA29" s="52">
        <f t="shared" si="479"/>
        <v>12.1167275</v>
      </c>
      <c r="BB29" s="52">
        <f t="shared" si="479"/>
        <v>16.557327000000001</v>
      </c>
      <c r="BC29" s="52">
        <f t="shared" si="479"/>
        <v>48.729129999999998</v>
      </c>
      <c r="BD29" s="52">
        <f t="shared" si="479"/>
        <v>20.362105</v>
      </c>
      <c r="BE29" s="52">
        <f t="shared" si="479"/>
        <v>27.648525999999997</v>
      </c>
      <c r="BF29" s="52">
        <f t="shared" si="479"/>
        <v>11.912100499999999</v>
      </c>
      <c r="BG29" s="52">
        <f t="shared" si="479"/>
        <v>36.874201000000006</v>
      </c>
      <c r="BH29" s="52">
        <f t="shared" si="479"/>
        <v>13.699116500000002</v>
      </c>
      <c r="BI29" s="52">
        <f t="shared" si="479"/>
        <v>9.5038900000000019</v>
      </c>
      <c r="BJ29" s="52">
        <f t="shared" si="479"/>
        <v>50.794951499999996</v>
      </c>
      <c r="BK29" s="52">
        <f t="shared" si="479"/>
        <v>52.358832499999998</v>
      </c>
      <c r="BL29" s="52">
        <f t="shared" si="479"/>
        <v>54.504654000000002</v>
      </c>
      <c r="BM29" s="52">
        <f t="shared" si="479"/>
        <v>89.217646999999999</v>
      </c>
      <c r="BN29" s="52">
        <f t="shared" si="479"/>
        <v>89.217646999999999</v>
      </c>
      <c r="BO29" s="52">
        <f t="shared" si="479"/>
        <v>67.890328999999994</v>
      </c>
      <c r="BP29" s="52">
        <f t="shared" si="479"/>
        <v>52.358832499999998</v>
      </c>
      <c r="BQ29" s="52">
        <f t="shared" si="479"/>
        <v>33.589871500000001</v>
      </c>
      <c r="BR29" s="52">
        <f t="shared" si="479"/>
        <v>19.6955375</v>
      </c>
      <c r="BS29" s="52">
        <f t="shared" si="479"/>
        <v>20.529418499999998</v>
      </c>
      <c r="BT29" s="52">
        <f t="shared" si="479"/>
        <v>38.275395500000002</v>
      </c>
      <c r="BU29" s="52">
        <f t="shared" si="479"/>
        <v>37.930768499999999</v>
      </c>
      <c r="BV29" s="52">
        <f t="shared" si="479"/>
        <v>9.6212035</v>
      </c>
      <c r="BW29" s="52">
        <f t="shared" si="479"/>
        <v>43.708233</v>
      </c>
      <c r="BX29" s="52">
        <f t="shared" si="479"/>
        <v>39.361963000000003</v>
      </c>
      <c r="BY29" s="52">
        <f t="shared" si="479"/>
        <v>36.529574000000004</v>
      </c>
      <c r="BZ29" s="52">
        <f t="shared" si="479"/>
        <v>40.823157500000001</v>
      </c>
      <c r="CA29" s="52">
        <f t="shared" si="479"/>
        <v>36.292260499999998</v>
      </c>
      <c r="CB29" s="52">
        <f t="shared" si="479"/>
        <v>36.292260499999998</v>
      </c>
      <c r="CC29" s="52">
        <f t="shared" si="479"/>
        <v>28.642406999999999</v>
      </c>
      <c r="CD29" s="52">
        <f t="shared" si="479"/>
        <v>44.607486999999999</v>
      </c>
      <c r="CE29" s="52">
        <f t="shared" si="479"/>
        <v>41.317784499999995</v>
      </c>
      <c r="CF29" s="52">
        <f t="shared" si="479"/>
        <v>40.448530499999997</v>
      </c>
      <c r="CG29" s="52">
        <f t="shared" si="479"/>
        <v>36.064946999999997</v>
      </c>
      <c r="CH29" s="52">
        <f t="shared" si="479"/>
        <v>31.854049999999997</v>
      </c>
      <c r="CI29" s="52">
        <f t="shared" si="479"/>
        <v>61.759432000000004</v>
      </c>
      <c r="CJ29" s="52">
        <f t="shared" si="479"/>
        <v>49.133756999999996</v>
      </c>
      <c r="CK29" s="52">
        <f t="shared" si="479"/>
        <v>50.794951499999996</v>
      </c>
      <c r="CL29" s="52">
        <f t="shared" si="479"/>
        <v>45.386741000000001</v>
      </c>
      <c r="CM29" s="52">
        <f t="shared" si="479"/>
        <v>45.259427500000001</v>
      </c>
      <c r="CN29" s="52">
        <f t="shared" si="479"/>
        <v>39.361963000000003</v>
      </c>
      <c r="CO29" s="52">
        <f t="shared" si="479"/>
        <v>38.168082000000005</v>
      </c>
      <c r="CP29" s="52">
        <f t="shared" si="479"/>
        <v>33.047931000000005</v>
      </c>
      <c r="CQ29" s="52">
        <f t="shared" si="479"/>
        <v>29.047034000000004</v>
      </c>
      <c r="CR29" s="88">
        <f t="shared" si="479"/>
        <v>19.538224</v>
      </c>
      <c r="CS29" s="52">
        <f t="shared" si="479"/>
        <v>10.389711499999999</v>
      </c>
      <c r="CT29" s="52">
        <f t="shared" si="479"/>
        <v>27.648525999999997</v>
      </c>
      <c r="CU29" s="52">
        <f t="shared" si="479"/>
        <v>21.463299499999998</v>
      </c>
      <c r="CV29" s="52">
        <f t="shared" si="479"/>
        <v>31.114795999999998</v>
      </c>
      <c r="CW29" s="52">
        <f t="shared" si="479"/>
        <v>37.930768499999999</v>
      </c>
      <c r="CX29" s="52">
        <f t="shared" si="479"/>
        <v>39.963903500000001</v>
      </c>
      <c r="CY29" s="52">
        <f t="shared" si="479"/>
        <v>35.158379500000002</v>
      </c>
      <c r="CZ29" s="52">
        <f t="shared" si="479"/>
        <v>40.823157500000001</v>
      </c>
      <c r="DA29" s="52">
        <f t="shared" si="479"/>
        <v>39.361963000000003</v>
      </c>
      <c r="DB29" s="52">
        <f t="shared" si="479"/>
        <v>39.599276500000002</v>
      </c>
      <c r="DC29" s="52">
        <f t="shared" si="479"/>
        <v>34.151812</v>
      </c>
      <c r="DD29" s="52">
        <f t="shared" si="479"/>
        <v>33.817185000000002</v>
      </c>
      <c r="DE29" s="52">
        <f t="shared" ref="DE29:EB29" si="480">DE18*DE6</f>
        <v>39.716589999999997</v>
      </c>
      <c r="DF29" s="52">
        <f t="shared" si="480"/>
        <v>35.265692999999999</v>
      </c>
      <c r="DG29" s="52">
        <f t="shared" si="480"/>
        <v>47.235248999999996</v>
      </c>
      <c r="DH29" s="52">
        <f t="shared" si="480"/>
        <v>58.067042999999998</v>
      </c>
      <c r="DI29" s="52">
        <f t="shared" si="480"/>
        <v>20.274791499999999</v>
      </c>
      <c r="DJ29" s="52">
        <f t="shared" si="480"/>
        <v>28.337779999999999</v>
      </c>
      <c r="DK29" s="52">
        <f t="shared" si="480"/>
        <v>27.845839500000004</v>
      </c>
      <c r="DL29" s="52">
        <f t="shared" si="480"/>
        <v>26.477331500000005</v>
      </c>
      <c r="DM29" s="52">
        <f t="shared" si="480"/>
        <v>22.946434500000002</v>
      </c>
      <c r="DN29" s="52">
        <f t="shared" si="480"/>
        <v>43.193606000000003</v>
      </c>
      <c r="DO29" s="52">
        <f t="shared" si="480"/>
        <v>43.708232999999993</v>
      </c>
      <c r="DP29" s="52">
        <f t="shared" si="480"/>
        <v>55.831221499999998</v>
      </c>
      <c r="DQ29" s="52">
        <f t="shared" si="480"/>
        <v>66.583761499999994</v>
      </c>
      <c r="DR29" s="52">
        <f t="shared" si="480"/>
        <v>85.934511999999998</v>
      </c>
      <c r="DS29" s="52">
        <f t="shared" si="480"/>
        <v>81.589436499999991</v>
      </c>
      <c r="DT29" s="52">
        <f t="shared" si="480"/>
        <v>67.068388499999998</v>
      </c>
      <c r="DU29" s="52">
        <f t="shared" si="480"/>
        <v>59.750924000000005</v>
      </c>
      <c r="DV29" s="52">
        <f t="shared" si="480"/>
        <v>51.784205499999999</v>
      </c>
      <c r="DW29" s="52">
        <f t="shared" si="480"/>
        <v>44.092860000000002</v>
      </c>
      <c r="DX29" s="52">
        <f t="shared" si="480"/>
        <v>38.275395500000002</v>
      </c>
      <c r="DY29" s="52">
        <f t="shared" si="480"/>
        <v>31.539422999999996</v>
      </c>
      <c r="DZ29" s="52">
        <f t="shared" si="480"/>
        <v>38.997335999999997</v>
      </c>
      <c r="EA29" s="52">
        <f t="shared" si="480"/>
        <v>40.823157500000001</v>
      </c>
      <c r="EB29" s="88">
        <f t="shared" si="480"/>
        <v>94.814662999999996</v>
      </c>
      <c r="EC29" s="53">
        <f t="shared" si="3"/>
        <v>5086.6366009999965</v>
      </c>
    </row>
    <row r="30" spans="1:133" ht="15" customHeight="1" x14ac:dyDescent="0.2">
      <c r="A30" s="51" t="s">
        <v>133</v>
      </c>
      <c r="B30" s="52">
        <f>B19*B6</f>
        <v>1.875</v>
      </c>
      <c r="C30" s="52">
        <f t="shared" ref="C30:AR30" si="481">C19*C6</f>
        <v>1.875</v>
      </c>
      <c r="D30" s="52">
        <f t="shared" si="481"/>
        <v>1.875</v>
      </c>
      <c r="E30" s="52">
        <f t="shared" si="481"/>
        <v>1.875</v>
      </c>
      <c r="F30" s="52">
        <f t="shared" si="481"/>
        <v>1.875</v>
      </c>
      <c r="G30" s="52">
        <f t="shared" si="481"/>
        <v>1.875</v>
      </c>
      <c r="H30" s="52">
        <f t="shared" si="481"/>
        <v>1.875</v>
      </c>
      <c r="I30" s="52">
        <f t="shared" si="481"/>
        <v>1.875</v>
      </c>
      <c r="J30" s="52">
        <f t="shared" si="481"/>
        <v>1.875</v>
      </c>
      <c r="K30" s="52">
        <f t="shared" si="481"/>
        <v>1.875</v>
      </c>
      <c r="L30" s="52">
        <f t="shared" si="481"/>
        <v>1.875</v>
      </c>
      <c r="M30" s="52">
        <f t="shared" si="481"/>
        <v>1.875</v>
      </c>
      <c r="N30" s="52">
        <f t="shared" si="481"/>
        <v>1.875</v>
      </c>
      <c r="O30" s="52">
        <f t="shared" si="481"/>
        <v>1.875</v>
      </c>
      <c r="P30" s="52">
        <f t="shared" si="481"/>
        <v>1.875</v>
      </c>
      <c r="Q30" s="52">
        <f t="shared" si="481"/>
        <v>1.875</v>
      </c>
      <c r="R30" s="52">
        <f t="shared" si="481"/>
        <v>1.875</v>
      </c>
      <c r="S30" s="52">
        <f t="shared" si="481"/>
        <v>1.875</v>
      </c>
      <c r="T30" s="52">
        <f t="shared" si="481"/>
        <v>1.875</v>
      </c>
      <c r="U30" s="52">
        <f t="shared" si="481"/>
        <v>1.875</v>
      </c>
      <c r="V30" s="52">
        <f t="shared" si="481"/>
        <v>1.875</v>
      </c>
      <c r="W30" s="52">
        <f t="shared" si="481"/>
        <v>1.875</v>
      </c>
      <c r="X30" s="52">
        <f t="shared" si="481"/>
        <v>1.875</v>
      </c>
      <c r="Y30" s="52">
        <f t="shared" si="481"/>
        <v>1.875</v>
      </c>
      <c r="Z30" s="52">
        <f t="shared" si="481"/>
        <v>1.875</v>
      </c>
      <c r="AA30" s="52">
        <f t="shared" si="481"/>
        <v>1.875</v>
      </c>
      <c r="AB30" s="52">
        <f t="shared" si="481"/>
        <v>1.875</v>
      </c>
      <c r="AC30" s="52">
        <f t="shared" si="481"/>
        <v>1.875</v>
      </c>
      <c r="AD30" s="52">
        <f t="shared" si="481"/>
        <v>1.875</v>
      </c>
      <c r="AE30" s="52">
        <f t="shared" si="481"/>
        <v>1.875</v>
      </c>
      <c r="AF30" s="52">
        <f t="shared" si="481"/>
        <v>1.875</v>
      </c>
      <c r="AG30" s="52">
        <f t="shared" si="481"/>
        <v>1.875</v>
      </c>
      <c r="AH30" s="52">
        <f t="shared" si="481"/>
        <v>1.875</v>
      </c>
      <c r="AI30" s="52">
        <f t="shared" si="481"/>
        <v>1.875</v>
      </c>
      <c r="AJ30" s="52">
        <f t="shared" si="481"/>
        <v>1.875</v>
      </c>
      <c r="AK30" s="52">
        <f t="shared" si="481"/>
        <v>1.875</v>
      </c>
      <c r="AL30" s="52">
        <f t="shared" si="481"/>
        <v>1.875</v>
      </c>
      <c r="AM30" s="52">
        <f t="shared" si="481"/>
        <v>1.875</v>
      </c>
      <c r="AN30" s="52">
        <f t="shared" si="481"/>
        <v>1.875</v>
      </c>
      <c r="AO30" s="52">
        <f t="shared" si="481"/>
        <v>1.875</v>
      </c>
      <c r="AP30" s="52">
        <f t="shared" si="481"/>
        <v>1.875</v>
      </c>
      <c r="AQ30" s="88">
        <f t="shared" si="481"/>
        <v>1.875</v>
      </c>
      <c r="AR30" s="52">
        <f t="shared" si="481"/>
        <v>1.875</v>
      </c>
      <c r="AS30" s="52">
        <f t="shared" ref="AS30:DD30" si="482">AS19*AS6</f>
        <v>1.875</v>
      </c>
      <c r="AT30" s="52">
        <f t="shared" si="482"/>
        <v>1.875</v>
      </c>
      <c r="AU30" s="52">
        <f t="shared" si="482"/>
        <v>1.875</v>
      </c>
      <c r="AV30" s="52">
        <f t="shared" si="482"/>
        <v>1.875</v>
      </c>
      <c r="AW30" s="52">
        <f t="shared" si="482"/>
        <v>1.875</v>
      </c>
      <c r="AX30" s="52">
        <f t="shared" si="482"/>
        <v>1.875</v>
      </c>
      <c r="AY30" s="52">
        <f t="shared" si="482"/>
        <v>1.875</v>
      </c>
      <c r="AZ30" s="52">
        <f t="shared" si="482"/>
        <v>1.875</v>
      </c>
      <c r="BA30" s="52">
        <f t="shared" si="482"/>
        <v>1.875</v>
      </c>
      <c r="BB30" s="52">
        <f t="shared" si="482"/>
        <v>1.875</v>
      </c>
      <c r="BC30" s="52">
        <f t="shared" si="482"/>
        <v>1.875</v>
      </c>
      <c r="BD30" s="52">
        <f t="shared" si="482"/>
        <v>1.875</v>
      </c>
      <c r="BE30" s="52">
        <f t="shared" si="482"/>
        <v>1.875</v>
      </c>
      <c r="BF30" s="52">
        <f t="shared" si="482"/>
        <v>1.875</v>
      </c>
      <c r="BG30" s="52">
        <f t="shared" si="482"/>
        <v>1.875</v>
      </c>
      <c r="BH30" s="52">
        <f t="shared" si="482"/>
        <v>1.875</v>
      </c>
      <c r="BI30" s="52">
        <f t="shared" si="482"/>
        <v>1.875</v>
      </c>
      <c r="BJ30" s="52">
        <f t="shared" si="482"/>
        <v>1.875</v>
      </c>
      <c r="BK30" s="52">
        <f t="shared" si="482"/>
        <v>1.875</v>
      </c>
      <c r="BL30" s="52">
        <f t="shared" si="482"/>
        <v>1.875</v>
      </c>
      <c r="BM30" s="52">
        <f t="shared" si="482"/>
        <v>1.875</v>
      </c>
      <c r="BN30" s="52">
        <f t="shared" si="482"/>
        <v>1.875</v>
      </c>
      <c r="BO30" s="52">
        <f t="shared" si="482"/>
        <v>1.875</v>
      </c>
      <c r="BP30" s="52">
        <f t="shared" si="482"/>
        <v>1.875</v>
      </c>
      <c r="BQ30" s="52">
        <f t="shared" si="482"/>
        <v>1.875</v>
      </c>
      <c r="BR30" s="52">
        <f t="shared" si="482"/>
        <v>1.875</v>
      </c>
      <c r="BS30" s="52">
        <f t="shared" si="482"/>
        <v>1.875</v>
      </c>
      <c r="BT30" s="52">
        <f t="shared" si="482"/>
        <v>1.875</v>
      </c>
      <c r="BU30" s="52">
        <f t="shared" si="482"/>
        <v>1.875</v>
      </c>
      <c r="BV30" s="52">
        <f t="shared" si="482"/>
        <v>1.875</v>
      </c>
      <c r="BW30" s="52">
        <f t="shared" si="482"/>
        <v>1.875</v>
      </c>
      <c r="BX30" s="52">
        <f t="shared" si="482"/>
        <v>1.875</v>
      </c>
      <c r="BY30" s="52">
        <f t="shared" si="482"/>
        <v>1.875</v>
      </c>
      <c r="BZ30" s="52">
        <f t="shared" si="482"/>
        <v>1.875</v>
      </c>
      <c r="CA30" s="52">
        <f t="shared" si="482"/>
        <v>1.875</v>
      </c>
      <c r="CB30" s="52">
        <f t="shared" si="482"/>
        <v>1.875</v>
      </c>
      <c r="CC30" s="52">
        <f t="shared" si="482"/>
        <v>1.875</v>
      </c>
      <c r="CD30" s="52">
        <f t="shared" si="482"/>
        <v>1.875</v>
      </c>
      <c r="CE30" s="52">
        <f t="shared" si="482"/>
        <v>1.875</v>
      </c>
      <c r="CF30" s="52">
        <f t="shared" si="482"/>
        <v>1.875</v>
      </c>
      <c r="CG30" s="52">
        <f t="shared" si="482"/>
        <v>1.875</v>
      </c>
      <c r="CH30" s="52">
        <f t="shared" si="482"/>
        <v>1.875</v>
      </c>
      <c r="CI30" s="52">
        <f t="shared" si="482"/>
        <v>1.875</v>
      </c>
      <c r="CJ30" s="52">
        <f t="shared" si="482"/>
        <v>1.875</v>
      </c>
      <c r="CK30" s="52">
        <f t="shared" si="482"/>
        <v>1.875</v>
      </c>
      <c r="CL30" s="52">
        <f t="shared" si="482"/>
        <v>1.875</v>
      </c>
      <c r="CM30" s="52">
        <f t="shared" si="482"/>
        <v>1.875</v>
      </c>
      <c r="CN30" s="52">
        <f t="shared" si="482"/>
        <v>1.875</v>
      </c>
      <c r="CO30" s="52">
        <f t="shared" si="482"/>
        <v>1.875</v>
      </c>
      <c r="CP30" s="52">
        <f t="shared" si="482"/>
        <v>1.875</v>
      </c>
      <c r="CQ30" s="52">
        <f t="shared" si="482"/>
        <v>1.875</v>
      </c>
      <c r="CR30" s="88">
        <f t="shared" si="482"/>
        <v>1.875</v>
      </c>
      <c r="CS30" s="52">
        <f t="shared" si="482"/>
        <v>1.875</v>
      </c>
      <c r="CT30" s="52">
        <f t="shared" si="482"/>
        <v>1.875</v>
      </c>
      <c r="CU30" s="52">
        <f t="shared" si="482"/>
        <v>1.875</v>
      </c>
      <c r="CV30" s="52">
        <f t="shared" si="482"/>
        <v>1.875</v>
      </c>
      <c r="CW30" s="52">
        <f t="shared" si="482"/>
        <v>1.875</v>
      </c>
      <c r="CX30" s="52">
        <f t="shared" si="482"/>
        <v>1.875</v>
      </c>
      <c r="CY30" s="52">
        <f t="shared" si="482"/>
        <v>1.875</v>
      </c>
      <c r="CZ30" s="52">
        <f t="shared" si="482"/>
        <v>1.875</v>
      </c>
      <c r="DA30" s="52">
        <f t="shared" si="482"/>
        <v>1.875</v>
      </c>
      <c r="DB30" s="52">
        <f t="shared" si="482"/>
        <v>1.875</v>
      </c>
      <c r="DC30" s="52">
        <f t="shared" si="482"/>
        <v>1.875</v>
      </c>
      <c r="DD30" s="52">
        <f t="shared" si="482"/>
        <v>1.875</v>
      </c>
      <c r="DE30" s="52">
        <f t="shared" ref="DE30:EB30" si="483">DE19*DE6</f>
        <v>1.875</v>
      </c>
      <c r="DF30" s="52">
        <f t="shared" si="483"/>
        <v>1.875</v>
      </c>
      <c r="DG30" s="52">
        <f t="shared" si="483"/>
        <v>1.875</v>
      </c>
      <c r="DH30" s="52">
        <f t="shared" si="483"/>
        <v>1.875</v>
      </c>
      <c r="DI30" s="52">
        <f t="shared" si="483"/>
        <v>1.875</v>
      </c>
      <c r="DJ30" s="52">
        <f t="shared" si="483"/>
        <v>1.875</v>
      </c>
      <c r="DK30" s="52">
        <f t="shared" si="483"/>
        <v>1.875</v>
      </c>
      <c r="DL30" s="52">
        <f t="shared" si="483"/>
        <v>1.875</v>
      </c>
      <c r="DM30" s="52">
        <f t="shared" si="483"/>
        <v>1.875</v>
      </c>
      <c r="DN30" s="52">
        <f t="shared" si="483"/>
        <v>1.875</v>
      </c>
      <c r="DO30" s="52">
        <f t="shared" si="483"/>
        <v>1.875</v>
      </c>
      <c r="DP30" s="52">
        <f t="shared" si="483"/>
        <v>1.875</v>
      </c>
      <c r="DQ30" s="52">
        <f t="shared" si="483"/>
        <v>1.875</v>
      </c>
      <c r="DR30" s="52">
        <f t="shared" si="483"/>
        <v>1.875</v>
      </c>
      <c r="DS30" s="52">
        <f t="shared" si="483"/>
        <v>1.875</v>
      </c>
      <c r="DT30" s="52">
        <f t="shared" si="483"/>
        <v>1.875</v>
      </c>
      <c r="DU30" s="52">
        <f t="shared" si="483"/>
        <v>1.875</v>
      </c>
      <c r="DV30" s="52">
        <f t="shared" si="483"/>
        <v>1.875</v>
      </c>
      <c r="DW30" s="52">
        <f t="shared" si="483"/>
        <v>1.875</v>
      </c>
      <c r="DX30" s="52">
        <f t="shared" si="483"/>
        <v>1.875</v>
      </c>
      <c r="DY30" s="52">
        <f t="shared" si="483"/>
        <v>1.875</v>
      </c>
      <c r="DZ30" s="52">
        <f t="shared" si="483"/>
        <v>1.875</v>
      </c>
      <c r="EA30" s="52">
        <f t="shared" si="483"/>
        <v>1.875</v>
      </c>
      <c r="EB30" s="88">
        <f t="shared" si="483"/>
        <v>1.875</v>
      </c>
      <c r="EC30" s="53">
        <f t="shared" si="3"/>
        <v>245.625</v>
      </c>
    </row>
    <row r="31" spans="1:133" x14ac:dyDescent="0.2">
      <c r="A31" s="54" t="s">
        <v>134</v>
      </c>
      <c r="B31" s="52">
        <f>B20*B6</f>
        <v>28.195914999999999</v>
      </c>
      <c r="C31" s="52">
        <f t="shared" ref="C31:AR31" si="484">C20*C6</f>
        <v>28.925168999999997</v>
      </c>
      <c r="D31" s="52">
        <f t="shared" si="484"/>
        <v>35.818455</v>
      </c>
      <c r="E31" s="52">
        <f t="shared" si="484"/>
        <v>34.654574000000004</v>
      </c>
      <c r="F31" s="52">
        <f t="shared" si="484"/>
        <v>35.463827999999999</v>
      </c>
      <c r="G31" s="52">
        <f t="shared" si="484"/>
        <v>41.833233</v>
      </c>
      <c r="H31" s="52">
        <f t="shared" si="484"/>
        <v>40.3120385</v>
      </c>
      <c r="I31" s="52">
        <f t="shared" si="484"/>
        <v>48.228010999999995</v>
      </c>
      <c r="J31" s="52">
        <f t="shared" si="484"/>
        <v>43.511741000000001</v>
      </c>
      <c r="K31" s="52">
        <f t="shared" si="484"/>
        <v>45.637562500000001</v>
      </c>
      <c r="L31" s="52">
        <f t="shared" si="484"/>
        <v>54.093534999999996</v>
      </c>
      <c r="M31" s="52">
        <f t="shared" si="484"/>
        <v>47.823383999999997</v>
      </c>
      <c r="N31" s="52">
        <f t="shared" si="484"/>
        <v>50.483832499999998</v>
      </c>
      <c r="O31" s="52">
        <f t="shared" si="484"/>
        <v>29.132482500000002</v>
      </c>
      <c r="P31" s="52">
        <f t="shared" si="484"/>
        <v>18.654418499999998</v>
      </c>
      <c r="Q31" s="52">
        <f t="shared" si="484"/>
        <v>22.162629000000003</v>
      </c>
      <c r="R31" s="52">
        <f t="shared" si="484"/>
        <v>44.036367999999996</v>
      </c>
      <c r="S31" s="52">
        <f t="shared" si="484"/>
        <v>47.823383999999997</v>
      </c>
      <c r="T31" s="52">
        <f t="shared" si="484"/>
        <v>54.400848499999995</v>
      </c>
      <c r="U31" s="52">
        <f t="shared" si="484"/>
        <v>54.093534999999996</v>
      </c>
      <c r="V31" s="52">
        <f t="shared" si="484"/>
        <v>59.884432000000004</v>
      </c>
      <c r="W31" s="52">
        <f t="shared" si="484"/>
        <v>56.192042999999998</v>
      </c>
      <c r="X31" s="52">
        <f t="shared" si="484"/>
        <v>26.068153000000002</v>
      </c>
      <c r="Y31" s="52">
        <f t="shared" si="484"/>
        <v>35.463827999999999</v>
      </c>
      <c r="Z31" s="52">
        <f t="shared" si="484"/>
        <v>34.881887500000005</v>
      </c>
      <c r="AA31" s="52">
        <f t="shared" si="484"/>
        <v>34.0826335</v>
      </c>
      <c r="AB31" s="52">
        <f t="shared" si="484"/>
        <v>16.692029499999997</v>
      </c>
      <c r="AC31" s="52">
        <f t="shared" si="484"/>
        <v>39.195470999999998</v>
      </c>
      <c r="AD31" s="52">
        <f t="shared" si="484"/>
        <v>34.189946999999997</v>
      </c>
      <c r="AE31" s="52">
        <f t="shared" si="484"/>
        <v>30.413677</v>
      </c>
      <c r="AF31" s="52">
        <f t="shared" si="484"/>
        <v>20.629494000000001</v>
      </c>
      <c r="AG31" s="52">
        <f t="shared" si="484"/>
        <v>42.475173499999997</v>
      </c>
      <c r="AH31" s="52">
        <f t="shared" si="484"/>
        <v>19.842926500000001</v>
      </c>
      <c r="AI31" s="52">
        <f t="shared" si="484"/>
        <v>18.487105</v>
      </c>
      <c r="AJ31" s="52">
        <f t="shared" si="484"/>
        <v>22.162629000000003</v>
      </c>
      <c r="AK31" s="52">
        <f t="shared" si="484"/>
        <v>27.891287999999996</v>
      </c>
      <c r="AL31" s="52">
        <f t="shared" si="484"/>
        <v>29.132482500000002</v>
      </c>
      <c r="AM31" s="52">
        <f t="shared" si="484"/>
        <v>39.195470999999998</v>
      </c>
      <c r="AN31" s="52">
        <f t="shared" si="484"/>
        <v>39.807411500000001</v>
      </c>
      <c r="AO31" s="52">
        <f t="shared" si="484"/>
        <v>17.2512835</v>
      </c>
      <c r="AP31" s="52">
        <f t="shared" si="484"/>
        <v>30.630990500000003</v>
      </c>
      <c r="AQ31" s="88">
        <f t="shared" si="484"/>
        <v>28.717855500000002</v>
      </c>
      <c r="AR31" s="52">
        <f t="shared" si="484"/>
        <v>23.548450500000001</v>
      </c>
      <c r="AS31" s="52">
        <f t="shared" ref="AS31:DD31" si="485">AS20*AS6</f>
        <v>16.692029499999997</v>
      </c>
      <c r="AT31" s="52">
        <f t="shared" si="485"/>
        <v>23.548450500000001</v>
      </c>
      <c r="AU31" s="52">
        <f t="shared" si="485"/>
        <v>10.037100499999999</v>
      </c>
      <c r="AV31" s="52">
        <f t="shared" si="485"/>
        <v>56.943983500000002</v>
      </c>
      <c r="AW31" s="52">
        <f t="shared" si="485"/>
        <v>39.807411500000001</v>
      </c>
      <c r="AX31" s="52">
        <f t="shared" si="485"/>
        <v>36.647708999999999</v>
      </c>
      <c r="AY31" s="52">
        <f t="shared" si="485"/>
        <v>28.403228500000001</v>
      </c>
      <c r="AZ31" s="52">
        <f t="shared" si="485"/>
        <v>24.405017999999998</v>
      </c>
      <c r="BA31" s="52">
        <f t="shared" si="485"/>
        <v>10.2417275</v>
      </c>
      <c r="BB31" s="52">
        <f t="shared" si="485"/>
        <v>14.682327000000001</v>
      </c>
      <c r="BC31" s="52">
        <f t="shared" si="485"/>
        <v>46.854129999999998</v>
      </c>
      <c r="BD31" s="52">
        <f t="shared" si="485"/>
        <v>18.487105</v>
      </c>
      <c r="BE31" s="52">
        <f t="shared" si="485"/>
        <v>25.773525999999997</v>
      </c>
      <c r="BF31" s="52">
        <f t="shared" si="485"/>
        <v>10.037100499999999</v>
      </c>
      <c r="BG31" s="52">
        <f t="shared" si="485"/>
        <v>34.999201000000006</v>
      </c>
      <c r="BH31" s="52">
        <f t="shared" si="485"/>
        <v>11.824116500000002</v>
      </c>
      <c r="BI31" s="52">
        <f t="shared" si="485"/>
        <v>7.6288900000000019</v>
      </c>
      <c r="BJ31" s="52">
        <f t="shared" si="485"/>
        <v>48.919951499999996</v>
      </c>
      <c r="BK31" s="52">
        <f t="shared" si="485"/>
        <v>50.483832499999998</v>
      </c>
      <c r="BL31" s="52">
        <f t="shared" si="485"/>
        <v>52.629654000000002</v>
      </c>
      <c r="BM31" s="52">
        <f t="shared" si="485"/>
        <v>87.342646999999999</v>
      </c>
      <c r="BN31" s="52">
        <f t="shared" si="485"/>
        <v>87.342646999999999</v>
      </c>
      <c r="BO31" s="52">
        <f t="shared" si="485"/>
        <v>66.015328999999994</v>
      </c>
      <c r="BP31" s="52">
        <f t="shared" si="485"/>
        <v>50.483832499999998</v>
      </c>
      <c r="BQ31" s="52">
        <f t="shared" si="485"/>
        <v>31.714871500000001</v>
      </c>
      <c r="BR31" s="52">
        <f t="shared" si="485"/>
        <v>17.8205375</v>
      </c>
      <c r="BS31" s="52">
        <f t="shared" si="485"/>
        <v>18.654418499999998</v>
      </c>
      <c r="BT31" s="52">
        <f t="shared" si="485"/>
        <v>36.400395500000002</v>
      </c>
      <c r="BU31" s="52">
        <f t="shared" si="485"/>
        <v>36.055768499999999</v>
      </c>
      <c r="BV31" s="52">
        <f t="shared" si="485"/>
        <v>7.7462035</v>
      </c>
      <c r="BW31" s="52">
        <f t="shared" si="485"/>
        <v>41.833233</v>
      </c>
      <c r="BX31" s="52">
        <f t="shared" si="485"/>
        <v>37.486963000000003</v>
      </c>
      <c r="BY31" s="52">
        <f t="shared" si="485"/>
        <v>34.654574000000004</v>
      </c>
      <c r="BZ31" s="52">
        <f t="shared" si="485"/>
        <v>38.948157500000001</v>
      </c>
      <c r="CA31" s="52">
        <f t="shared" si="485"/>
        <v>34.417260499999998</v>
      </c>
      <c r="CB31" s="52">
        <f t="shared" si="485"/>
        <v>34.417260499999998</v>
      </c>
      <c r="CC31" s="52">
        <f t="shared" si="485"/>
        <v>26.767406999999999</v>
      </c>
      <c r="CD31" s="52">
        <f t="shared" si="485"/>
        <v>42.732486999999999</v>
      </c>
      <c r="CE31" s="52">
        <f t="shared" si="485"/>
        <v>39.442784499999995</v>
      </c>
      <c r="CF31" s="52">
        <f t="shared" si="485"/>
        <v>38.573530499999997</v>
      </c>
      <c r="CG31" s="52">
        <f t="shared" si="485"/>
        <v>34.189946999999997</v>
      </c>
      <c r="CH31" s="52">
        <f t="shared" si="485"/>
        <v>29.979049999999997</v>
      </c>
      <c r="CI31" s="52">
        <f t="shared" si="485"/>
        <v>59.884432000000004</v>
      </c>
      <c r="CJ31" s="52">
        <f t="shared" si="485"/>
        <v>47.258756999999996</v>
      </c>
      <c r="CK31" s="52">
        <f t="shared" si="485"/>
        <v>48.919951499999996</v>
      </c>
      <c r="CL31" s="52">
        <f t="shared" si="485"/>
        <v>43.511741000000001</v>
      </c>
      <c r="CM31" s="52">
        <f t="shared" si="485"/>
        <v>43.384427500000001</v>
      </c>
      <c r="CN31" s="52">
        <f t="shared" si="485"/>
        <v>37.486963000000003</v>
      </c>
      <c r="CO31" s="52">
        <f t="shared" si="485"/>
        <v>36.293082000000005</v>
      </c>
      <c r="CP31" s="52">
        <f t="shared" si="485"/>
        <v>31.172931000000005</v>
      </c>
      <c r="CQ31" s="52">
        <f t="shared" si="485"/>
        <v>27.172034000000004</v>
      </c>
      <c r="CR31" s="88">
        <f t="shared" si="485"/>
        <v>17.663224</v>
      </c>
      <c r="CS31" s="52">
        <f t="shared" si="485"/>
        <v>8.5147114999999989</v>
      </c>
      <c r="CT31" s="52">
        <f t="shared" si="485"/>
        <v>25.773525999999997</v>
      </c>
      <c r="CU31" s="52">
        <f t="shared" si="485"/>
        <v>19.588299499999998</v>
      </c>
      <c r="CV31" s="52">
        <f t="shared" si="485"/>
        <v>29.239795999999998</v>
      </c>
      <c r="CW31" s="52">
        <f t="shared" si="485"/>
        <v>36.055768499999999</v>
      </c>
      <c r="CX31" s="52">
        <f t="shared" si="485"/>
        <v>38.088903500000001</v>
      </c>
      <c r="CY31" s="52">
        <f t="shared" si="485"/>
        <v>33.283379500000002</v>
      </c>
      <c r="CZ31" s="52">
        <f t="shared" si="485"/>
        <v>38.948157500000001</v>
      </c>
      <c r="DA31" s="52">
        <f t="shared" si="485"/>
        <v>37.486963000000003</v>
      </c>
      <c r="DB31" s="52">
        <f t="shared" si="485"/>
        <v>37.724276500000002</v>
      </c>
      <c r="DC31" s="52">
        <f t="shared" si="485"/>
        <v>32.276812</v>
      </c>
      <c r="DD31" s="52">
        <f t="shared" si="485"/>
        <v>31.942185000000002</v>
      </c>
      <c r="DE31" s="52">
        <f t="shared" ref="DE31:EB31" si="486">DE20*DE6</f>
        <v>37.841589999999997</v>
      </c>
      <c r="DF31" s="52">
        <f t="shared" si="486"/>
        <v>33.390692999999999</v>
      </c>
      <c r="DG31" s="52">
        <f t="shared" si="486"/>
        <v>45.360248999999996</v>
      </c>
      <c r="DH31" s="52">
        <f t="shared" si="486"/>
        <v>56.192042999999998</v>
      </c>
      <c r="DI31" s="52">
        <f t="shared" si="486"/>
        <v>18.399791499999999</v>
      </c>
      <c r="DJ31" s="52">
        <f t="shared" si="486"/>
        <v>26.462779999999999</v>
      </c>
      <c r="DK31" s="52">
        <f t="shared" si="486"/>
        <v>25.970839500000004</v>
      </c>
      <c r="DL31" s="52">
        <f t="shared" si="486"/>
        <v>24.602331500000005</v>
      </c>
      <c r="DM31" s="52">
        <f t="shared" si="486"/>
        <v>21.071434500000002</v>
      </c>
      <c r="DN31" s="52">
        <f t="shared" si="486"/>
        <v>41.318606000000003</v>
      </c>
      <c r="DO31" s="52">
        <f t="shared" si="486"/>
        <v>41.833232999999993</v>
      </c>
      <c r="DP31" s="52">
        <f t="shared" si="486"/>
        <v>53.956221499999998</v>
      </c>
      <c r="DQ31" s="52">
        <f t="shared" si="486"/>
        <v>64.708761499999994</v>
      </c>
      <c r="DR31" s="52">
        <f t="shared" si="486"/>
        <v>84.059511999999998</v>
      </c>
      <c r="DS31" s="52">
        <f t="shared" si="486"/>
        <v>79.714436499999991</v>
      </c>
      <c r="DT31" s="52">
        <f t="shared" si="486"/>
        <v>65.193388499999998</v>
      </c>
      <c r="DU31" s="52">
        <f t="shared" si="486"/>
        <v>57.875924000000005</v>
      </c>
      <c r="DV31" s="52">
        <f t="shared" si="486"/>
        <v>49.909205499999999</v>
      </c>
      <c r="DW31" s="52">
        <f t="shared" si="486"/>
        <v>42.217860000000002</v>
      </c>
      <c r="DX31" s="52">
        <f t="shared" si="486"/>
        <v>36.400395500000002</v>
      </c>
      <c r="DY31" s="52">
        <f t="shared" si="486"/>
        <v>29.664422999999996</v>
      </c>
      <c r="DZ31" s="52">
        <f t="shared" si="486"/>
        <v>37.122335999999997</v>
      </c>
      <c r="EA31" s="52">
        <f t="shared" si="486"/>
        <v>38.948157500000001</v>
      </c>
      <c r="EB31" s="88">
        <f t="shared" si="486"/>
        <v>92.939662999999996</v>
      </c>
      <c r="EC31" s="53">
        <f t="shared" si="3"/>
        <v>4841.0116009999974</v>
      </c>
    </row>
    <row r="32" spans="1:133" x14ac:dyDescent="0.2">
      <c r="A32" s="54" t="s">
        <v>135</v>
      </c>
      <c r="B32" s="52">
        <f>B21*B6</f>
        <v>8.4540849999999992</v>
      </c>
      <c r="C32" s="52">
        <f t="shared" ref="C32:AR32" si="487">C21*C6</f>
        <v>8.5448310000000003</v>
      </c>
      <c r="D32" s="52">
        <f t="shared" si="487"/>
        <v>9.3615449999999996</v>
      </c>
      <c r="E32" s="52">
        <f t="shared" si="487"/>
        <v>9.2254260000000006</v>
      </c>
      <c r="F32" s="52">
        <f t="shared" si="487"/>
        <v>9.3161719999999999</v>
      </c>
      <c r="G32" s="52">
        <f t="shared" si="487"/>
        <v>9.9967670000000002</v>
      </c>
      <c r="H32" s="52">
        <f t="shared" si="487"/>
        <v>9.8379614999999987</v>
      </c>
      <c r="I32" s="52">
        <f t="shared" si="487"/>
        <v>10.631989000000001</v>
      </c>
      <c r="J32" s="52">
        <f t="shared" si="487"/>
        <v>10.178259000000001</v>
      </c>
      <c r="K32" s="52">
        <f t="shared" si="487"/>
        <v>10.3824375</v>
      </c>
      <c r="L32" s="52">
        <f t="shared" si="487"/>
        <v>11.176464999999999</v>
      </c>
      <c r="M32" s="52">
        <f t="shared" si="487"/>
        <v>10.586615999999999</v>
      </c>
      <c r="N32" s="52">
        <f t="shared" si="487"/>
        <v>10.8361675</v>
      </c>
      <c r="O32" s="52">
        <f t="shared" si="487"/>
        <v>8.567517500000001</v>
      </c>
      <c r="P32" s="52">
        <f t="shared" si="487"/>
        <v>7.1155815000000002</v>
      </c>
      <c r="Q32" s="52">
        <f t="shared" si="487"/>
        <v>7.6373709999999999</v>
      </c>
      <c r="R32" s="52">
        <f t="shared" si="487"/>
        <v>10.223632</v>
      </c>
      <c r="S32" s="52">
        <f t="shared" si="487"/>
        <v>10.586615999999999</v>
      </c>
      <c r="T32" s="52">
        <f t="shared" si="487"/>
        <v>11.199151500000001</v>
      </c>
      <c r="U32" s="52">
        <f t="shared" si="487"/>
        <v>11.176464999999999</v>
      </c>
      <c r="V32" s="52">
        <f t="shared" si="487"/>
        <v>11.675568</v>
      </c>
      <c r="W32" s="52">
        <f t="shared" si="487"/>
        <v>11.357956999999999</v>
      </c>
      <c r="X32" s="52">
        <f t="shared" si="487"/>
        <v>8.1818469999999994</v>
      </c>
      <c r="Y32" s="52">
        <f t="shared" si="487"/>
        <v>9.3161719999999999</v>
      </c>
      <c r="Z32" s="52">
        <f t="shared" si="487"/>
        <v>9.2481125000000013</v>
      </c>
      <c r="AA32" s="52">
        <f t="shared" si="487"/>
        <v>9.1573665000000002</v>
      </c>
      <c r="AB32" s="52">
        <f t="shared" si="487"/>
        <v>6.7979704999999999</v>
      </c>
      <c r="AC32" s="52">
        <f t="shared" si="487"/>
        <v>9.7245290000000004</v>
      </c>
      <c r="AD32" s="52">
        <f t="shared" si="487"/>
        <v>9.1800530000000009</v>
      </c>
      <c r="AE32" s="52">
        <f t="shared" si="487"/>
        <v>8.7263230000000007</v>
      </c>
      <c r="AF32" s="52">
        <f t="shared" si="487"/>
        <v>7.4105059999999998</v>
      </c>
      <c r="AG32" s="52">
        <f t="shared" si="487"/>
        <v>10.064826500000001</v>
      </c>
      <c r="AH32" s="52">
        <f t="shared" si="487"/>
        <v>7.2970735000000007</v>
      </c>
      <c r="AI32" s="52">
        <f t="shared" si="487"/>
        <v>7.0928949999999995</v>
      </c>
      <c r="AJ32" s="52">
        <f t="shared" si="487"/>
        <v>7.6373709999999999</v>
      </c>
      <c r="AK32" s="52">
        <f t="shared" si="487"/>
        <v>8.4087119999999995</v>
      </c>
      <c r="AL32" s="52">
        <f t="shared" si="487"/>
        <v>8.567517500000001</v>
      </c>
      <c r="AM32" s="52">
        <f t="shared" si="487"/>
        <v>9.7245290000000004</v>
      </c>
      <c r="AN32" s="52">
        <f t="shared" si="487"/>
        <v>9.7925885000000008</v>
      </c>
      <c r="AO32" s="52">
        <f t="shared" si="487"/>
        <v>6.8887165000000001</v>
      </c>
      <c r="AP32" s="52">
        <f t="shared" si="487"/>
        <v>8.7490094999999997</v>
      </c>
      <c r="AQ32" s="88">
        <f t="shared" si="487"/>
        <v>8.5221444999999996</v>
      </c>
      <c r="AR32" s="52">
        <f t="shared" si="487"/>
        <v>7.8415495000000002</v>
      </c>
      <c r="AS32" s="52">
        <f t="shared" ref="AS32:DD32" si="488">AS21*AS6</f>
        <v>6.7979704999999999</v>
      </c>
      <c r="AT32" s="52">
        <f t="shared" si="488"/>
        <v>7.8415495000000002</v>
      </c>
      <c r="AU32" s="52">
        <f t="shared" si="488"/>
        <v>5.5728995000000001</v>
      </c>
      <c r="AV32" s="52">
        <f t="shared" si="488"/>
        <v>11.426016499999999</v>
      </c>
      <c r="AW32" s="52">
        <f t="shared" si="488"/>
        <v>9.7925885000000008</v>
      </c>
      <c r="AX32" s="52">
        <f t="shared" si="488"/>
        <v>9.4522909999999989</v>
      </c>
      <c r="AY32" s="52">
        <f t="shared" si="488"/>
        <v>8.4767715000000017</v>
      </c>
      <c r="AZ32" s="52">
        <f t="shared" si="488"/>
        <v>7.9549820000000002</v>
      </c>
      <c r="BA32" s="52">
        <f t="shared" si="488"/>
        <v>5.6182724999999998</v>
      </c>
      <c r="BB32" s="52">
        <f t="shared" si="488"/>
        <v>6.4576729999999998</v>
      </c>
      <c r="BC32" s="52">
        <f t="shared" si="488"/>
        <v>10.49587</v>
      </c>
      <c r="BD32" s="52">
        <f t="shared" si="488"/>
        <v>7.0928949999999995</v>
      </c>
      <c r="BE32" s="52">
        <f t="shared" si="488"/>
        <v>8.1364739999999998</v>
      </c>
      <c r="BF32" s="52">
        <f t="shared" si="488"/>
        <v>5.5728995000000001</v>
      </c>
      <c r="BG32" s="52">
        <f t="shared" si="488"/>
        <v>9.2707990000000002</v>
      </c>
      <c r="BH32" s="52">
        <f t="shared" si="488"/>
        <v>5.9358835000000001</v>
      </c>
      <c r="BI32" s="52">
        <f t="shared" si="488"/>
        <v>5.0511099999999969</v>
      </c>
      <c r="BJ32" s="52">
        <f t="shared" si="488"/>
        <v>10.700048500000001</v>
      </c>
      <c r="BK32" s="52">
        <f t="shared" si="488"/>
        <v>10.8361675</v>
      </c>
      <c r="BL32" s="52">
        <f t="shared" si="488"/>
        <v>11.040346</v>
      </c>
      <c r="BM32" s="52">
        <f t="shared" si="488"/>
        <v>13.717352999999999</v>
      </c>
      <c r="BN32" s="52">
        <f t="shared" si="488"/>
        <v>13.717352999999999</v>
      </c>
      <c r="BO32" s="52">
        <f t="shared" si="488"/>
        <v>12.174671</v>
      </c>
      <c r="BP32" s="52">
        <f t="shared" si="488"/>
        <v>10.8361675</v>
      </c>
      <c r="BQ32" s="52">
        <f t="shared" si="488"/>
        <v>8.8851285000000004</v>
      </c>
      <c r="BR32" s="52">
        <f t="shared" si="488"/>
        <v>6.9794625000000003</v>
      </c>
      <c r="BS32" s="52">
        <f t="shared" si="488"/>
        <v>7.1155815000000002</v>
      </c>
      <c r="BT32" s="52">
        <f t="shared" si="488"/>
        <v>9.4296044999999999</v>
      </c>
      <c r="BU32" s="52">
        <f t="shared" si="488"/>
        <v>9.3842315000000003</v>
      </c>
      <c r="BV32" s="52">
        <f t="shared" si="488"/>
        <v>5.0737965000000003</v>
      </c>
      <c r="BW32" s="52">
        <f t="shared" si="488"/>
        <v>9.9967669999999966</v>
      </c>
      <c r="BX32" s="52">
        <f t="shared" si="488"/>
        <v>9.5430369999999982</v>
      </c>
      <c r="BY32" s="52">
        <f t="shared" si="488"/>
        <v>9.2254260000000006</v>
      </c>
      <c r="BZ32" s="52">
        <f t="shared" si="488"/>
        <v>9.7018425000000015</v>
      </c>
      <c r="CA32" s="52">
        <f t="shared" si="488"/>
        <v>9.2027394999999999</v>
      </c>
      <c r="CB32" s="52">
        <f t="shared" si="488"/>
        <v>9.2027394999999999</v>
      </c>
      <c r="CC32" s="52">
        <f t="shared" si="488"/>
        <v>8.2725930000000005</v>
      </c>
      <c r="CD32" s="52">
        <f t="shared" si="488"/>
        <v>10.087513000000001</v>
      </c>
      <c r="CE32" s="52">
        <f t="shared" si="488"/>
        <v>9.7472154999999994</v>
      </c>
      <c r="CF32" s="52">
        <f t="shared" si="488"/>
        <v>9.6564695</v>
      </c>
      <c r="CG32" s="52">
        <f t="shared" si="488"/>
        <v>9.1800530000000009</v>
      </c>
      <c r="CH32" s="52">
        <f t="shared" si="488"/>
        <v>8.6809499999999993</v>
      </c>
      <c r="CI32" s="52">
        <f t="shared" si="488"/>
        <v>11.675568</v>
      </c>
      <c r="CJ32" s="52">
        <f t="shared" si="488"/>
        <v>10.541243</v>
      </c>
      <c r="CK32" s="52">
        <f t="shared" si="488"/>
        <v>10.700048500000001</v>
      </c>
      <c r="CL32" s="52">
        <f t="shared" si="488"/>
        <v>10.178259000000001</v>
      </c>
      <c r="CM32" s="52">
        <f t="shared" si="488"/>
        <v>10.1555725</v>
      </c>
      <c r="CN32" s="52">
        <f t="shared" si="488"/>
        <v>9.543037</v>
      </c>
      <c r="CO32" s="52">
        <f t="shared" si="488"/>
        <v>9.406918000000001</v>
      </c>
      <c r="CP32" s="52">
        <f t="shared" si="488"/>
        <v>8.817069</v>
      </c>
      <c r="CQ32" s="52">
        <f t="shared" si="488"/>
        <v>8.3179660000000002</v>
      </c>
      <c r="CR32" s="88">
        <f t="shared" si="488"/>
        <v>6.9567760000000005</v>
      </c>
      <c r="CS32" s="52">
        <f t="shared" si="488"/>
        <v>5.2552885000000007</v>
      </c>
      <c r="CT32" s="52">
        <f t="shared" si="488"/>
        <v>8.1364739999999998</v>
      </c>
      <c r="CU32" s="52">
        <f t="shared" si="488"/>
        <v>7.2517005000000001</v>
      </c>
      <c r="CV32" s="52">
        <f t="shared" si="488"/>
        <v>8.590204</v>
      </c>
      <c r="CW32" s="52">
        <f t="shared" si="488"/>
        <v>9.3842315000000003</v>
      </c>
      <c r="CX32" s="52">
        <f t="shared" si="488"/>
        <v>9.6110965000000004</v>
      </c>
      <c r="CY32" s="52">
        <f t="shared" si="488"/>
        <v>9.0666204999999955</v>
      </c>
      <c r="CZ32" s="52">
        <f t="shared" si="488"/>
        <v>9.7018425000000015</v>
      </c>
      <c r="DA32" s="52">
        <f t="shared" si="488"/>
        <v>9.543037</v>
      </c>
      <c r="DB32" s="52">
        <f t="shared" si="488"/>
        <v>9.5657235000000007</v>
      </c>
      <c r="DC32" s="52">
        <f t="shared" si="488"/>
        <v>8.9531879999999937</v>
      </c>
      <c r="DD32" s="52">
        <f t="shared" si="488"/>
        <v>8.9078149999999994</v>
      </c>
      <c r="DE32" s="52">
        <f t="shared" ref="DE32:EB32" si="489">DE21*DE6</f>
        <v>9.5884099999999997</v>
      </c>
      <c r="DF32" s="52">
        <f t="shared" si="489"/>
        <v>9.0893070000000016</v>
      </c>
      <c r="DG32" s="52">
        <f t="shared" si="489"/>
        <v>10.359751000000001</v>
      </c>
      <c r="DH32" s="52">
        <f t="shared" si="489"/>
        <v>11.357956999999999</v>
      </c>
      <c r="DI32" s="52">
        <f t="shared" si="489"/>
        <v>7.0702085000000006</v>
      </c>
      <c r="DJ32" s="52">
        <f t="shared" si="489"/>
        <v>8.2272199999999991</v>
      </c>
      <c r="DK32" s="52">
        <f t="shared" si="489"/>
        <v>8.1591605000000005</v>
      </c>
      <c r="DL32" s="52">
        <f t="shared" si="489"/>
        <v>7.9776684999999947</v>
      </c>
      <c r="DM32" s="52">
        <f t="shared" si="489"/>
        <v>7.4785655000000002</v>
      </c>
      <c r="DN32" s="52">
        <f t="shared" si="489"/>
        <v>9.9513940000000005</v>
      </c>
      <c r="DO32" s="52">
        <f t="shared" si="489"/>
        <v>9.9967670000000037</v>
      </c>
      <c r="DP32" s="52">
        <f t="shared" si="489"/>
        <v>11.1537785</v>
      </c>
      <c r="DQ32" s="52">
        <f t="shared" si="489"/>
        <v>12.0612385</v>
      </c>
      <c r="DR32" s="52">
        <f t="shared" si="489"/>
        <v>13.490488000000001</v>
      </c>
      <c r="DS32" s="52">
        <f t="shared" si="489"/>
        <v>13.1955635</v>
      </c>
      <c r="DT32" s="52">
        <f t="shared" si="489"/>
        <v>12.1066115</v>
      </c>
      <c r="DU32" s="52">
        <f t="shared" si="489"/>
        <v>11.494076000000002</v>
      </c>
      <c r="DV32" s="52">
        <f t="shared" si="489"/>
        <v>10.790794500000001</v>
      </c>
      <c r="DW32" s="52">
        <f t="shared" si="489"/>
        <v>10.04214</v>
      </c>
      <c r="DX32" s="52">
        <f t="shared" si="489"/>
        <v>9.4296044999999964</v>
      </c>
      <c r="DY32" s="52">
        <f t="shared" si="489"/>
        <v>8.6355770000000014</v>
      </c>
      <c r="DZ32" s="52">
        <f t="shared" si="489"/>
        <v>9.4976640000000003</v>
      </c>
      <c r="EA32" s="52">
        <f t="shared" si="489"/>
        <v>9.7018425000000015</v>
      </c>
      <c r="EB32" s="88">
        <f t="shared" si="489"/>
        <v>14.080337</v>
      </c>
      <c r="EC32" s="53">
        <f t="shared" si="3"/>
        <v>1214.9283990000001</v>
      </c>
    </row>
    <row r="33" spans="1:133" x14ac:dyDescent="0.2">
      <c r="A33" s="54" t="s">
        <v>136</v>
      </c>
      <c r="B33" s="52">
        <f>B22*B6</f>
        <v>15.301893849999999</v>
      </c>
      <c r="C33" s="52">
        <f t="shared" ref="C33:AR33" si="490">C22*C6</f>
        <v>15.46614411</v>
      </c>
      <c r="D33" s="52">
        <f t="shared" si="490"/>
        <v>16.944396449999999</v>
      </c>
      <c r="E33" s="52">
        <f t="shared" si="490"/>
        <v>16.698021060000002</v>
      </c>
      <c r="F33" s="52">
        <f t="shared" si="490"/>
        <v>16.862271320000001</v>
      </c>
      <c r="G33" s="52">
        <f t="shared" si="490"/>
        <v>18.094148270000002</v>
      </c>
      <c r="H33" s="52">
        <f t="shared" si="490"/>
        <v>17.806710314999997</v>
      </c>
      <c r="I33" s="52">
        <f t="shared" si="490"/>
        <v>19.24390009</v>
      </c>
      <c r="J33" s="52">
        <f t="shared" si="490"/>
        <v>18.42264879</v>
      </c>
      <c r="K33" s="52">
        <f t="shared" si="490"/>
        <v>18.792211875</v>
      </c>
      <c r="L33" s="52">
        <f t="shared" si="490"/>
        <v>20.229401649999996</v>
      </c>
      <c r="M33" s="52">
        <f t="shared" si="490"/>
        <v>19.161774959999999</v>
      </c>
      <c r="N33" s="52">
        <f t="shared" si="490"/>
        <v>19.613463175</v>
      </c>
      <c r="O33" s="52">
        <f t="shared" si="490"/>
        <v>15.507206675000003</v>
      </c>
      <c r="P33" s="52">
        <f t="shared" si="490"/>
        <v>12.879202515000001</v>
      </c>
      <c r="Q33" s="52">
        <f t="shared" si="490"/>
        <v>13.82364151</v>
      </c>
      <c r="R33" s="52">
        <f t="shared" si="490"/>
        <v>18.504773920000002</v>
      </c>
      <c r="S33" s="52">
        <f t="shared" si="490"/>
        <v>19.161774959999999</v>
      </c>
      <c r="T33" s="52">
        <f t="shared" si="490"/>
        <v>20.270464215000004</v>
      </c>
      <c r="U33" s="52">
        <f t="shared" si="490"/>
        <v>20.229401649999996</v>
      </c>
      <c r="V33" s="52">
        <f t="shared" si="490"/>
        <v>21.132778080000001</v>
      </c>
      <c r="W33" s="52">
        <f t="shared" si="490"/>
        <v>20.557902169999998</v>
      </c>
      <c r="X33" s="52">
        <f t="shared" si="490"/>
        <v>14.809143069999999</v>
      </c>
      <c r="Y33" s="52">
        <f t="shared" si="490"/>
        <v>16.862271320000001</v>
      </c>
      <c r="Z33" s="52">
        <f t="shared" si="490"/>
        <v>16.739083625000003</v>
      </c>
      <c r="AA33" s="52">
        <f t="shared" si="490"/>
        <v>16.574833365</v>
      </c>
      <c r="AB33" s="52">
        <f t="shared" si="490"/>
        <v>12.304326605</v>
      </c>
      <c r="AC33" s="52">
        <f t="shared" si="490"/>
        <v>17.60139749</v>
      </c>
      <c r="AD33" s="52">
        <f t="shared" si="490"/>
        <v>16.615895930000001</v>
      </c>
      <c r="AE33" s="52">
        <f t="shared" si="490"/>
        <v>15.794644630000002</v>
      </c>
      <c r="AF33" s="52">
        <f t="shared" si="490"/>
        <v>13.41301586</v>
      </c>
      <c r="AG33" s="52">
        <f t="shared" si="490"/>
        <v>18.217335965</v>
      </c>
      <c r="AH33" s="52">
        <f t="shared" si="490"/>
        <v>13.207703035000002</v>
      </c>
      <c r="AI33" s="52">
        <f t="shared" si="490"/>
        <v>12.838139949999999</v>
      </c>
      <c r="AJ33" s="52">
        <f t="shared" si="490"/>
        <v>13.82364151</v>
      </c>
      <c r="AK33" s="52">
        <f t="shared" si="490"/>
        <v>15.219768719999999</v>
      </c>
      <c r="AL33" s="52">
        <f t="shared" si="490"/>
        <v>15.507206675000003</v>
      </c>
      <c r="AM33" s="52">
        <f t="shared" si="490"/>
        <v>17.60139749</v>
      </c>
      <c r="AN33" s="52">
        <f t="shared" si="490"/>
        <v>17.724585185000002</v>
      </c>
      <c r="AO33" s="52">
        <f t="shared" si="490"/>
        <v>12.468576865000001</v>
      </c>
      <c r="AP33" s="52">
        <f t="shared" si="490"/>
        <v>15.835707194999999</v>
      </c>
      <c r="AQ33" s="88">
        <f t="shared" si="490"/>
        <v>15.425081544999999</v>
      </c>
      <c r="AR33" s="52">
        <f t="shared" si="490"/>
        <v>14.193204595000001</v>
      </c>
      <c r="AS33" s="52">
        <f t="shared" ref="AS33:DD33" si="491">AS22*AS6</f>
        <v>12.304326605</v>
      </c>
      <c r="AT33" s="52">
        <f t="shared" si="491"/>
        <v>14.193204595000001</v>
      </c>
      <c r="AU33" s="52">
        <f t="shared" si="491"/>
        <v>10.086948095</v>
      </c>
      <c r="AV33" s="52">
        <f t="shared" si="491"/>
        <v>20.681089865000001</v>
      </c>
      <c r="AW33" s="52">
        <f t="shared" si="491"/>
        <v>17.724585185000002</v>
      </c>
      <c r="AX33" s="52">
        <f t="shared" si="491"/>
        <v>17.108646709999999</v>
      </c>
      <c r="AY33" s="52">
        <f t="shared" si="491"/>
        <v>15.342956415000003</v>
      </c>
      <c r="AZ33" s="52">
        <f t="shared" si="491"/>
        <v>14.398517420000001</v>
      </c>
      <c r="BA33" s="52">
        <f t="shared" si="491"/>
        <v>10.169073225</v>
      </c>
      <c r="BB33" s="52">
        <f t="shared" si="491"/>
        <v>11.68838813</v>
      </c>
      <c r="BC33" s="52">
        <f t="shared" si="491"/>
        <v>18.9975247</v>
      </c>
      <c r="BD33" s="52">
        <f t="shared" si="491"/>
        <v>12.838139949999999</v>
      </c>
      <c r="BE33" s="52">
        <f t="shared" si="491"/>
        <v>14.72701794</v>
      </c>
      <c r="BF33" s="52">
        <f t="shared" si="491"/>
        <v>10.086948095</v>
      </c>
      <c r="BG33" s="52">
        <f t="shared" si="491"/>
        <v>16.78014619</v>
      </c>
      <c r="BH33" s="52">
        <f t="shared" si="491"/>
        <v>10.743949135000001</v>
      </c>
      <c r="BI33" s="52">
        <f t="shared" si="491"/>
        <v>9.1425090999999945</v>
      </c>
      <c r="BJ33" s="52">
        <f t="shared" si="491"/>
        <v>19.367087785000002</v>
      </c>
      <c r="BK33" s="52">
        <f t="shared" si="491"/>
        <v>19.613463175</v>
      </c>
      <c r="BL33" s="52">
        <f t="shared" si="491"/>
        <v>19.983026259999999</v>
      </c>
      <c r="BM33" s="52">
        <f t="shared" si="491"/>
        <v>24.828408929999998</v>
      </c>
      <c r="BN33" s="52">
        <f t="shared" si="491"/>
        <v>24.828408929999998</v>
      </c>
      <c r="BO33" s="52">
        <f t="shared" si="491"/>
        <v>22.036154509999999</v>
      </c>
      <c r="BP33" s="52">
        <f t="shared" si="491"/>
        <v>19.613463175</v>
      </c>
      <c r="BQ33" s="52">
        <f t="shared" si="491"/>
        <v>16.082082585000002</v>
      </c>
      <c r="BR33" s="52">
        <f t="shared" si="491"/>
        <v>12.632827125</v>
      </c>
      <c r="BS33" s="52">
        <f t="shared" si="491"/>
        <v>12.879202515000001</v>
      </c>
      <c r="BT33" s="52">
        <f t="shared" si="491"/>
        <v>17.067584145000001</v>
      </c>
      <c r="BU33" s="52">
        <f t="shared" si="491"/>
        <v>16.985459015</v>
      </c>
      <c r="BV33" s="52">
        <f t="shared" si="491"/>
        <v>9.1835716650000006</v>
      </c>
      <c r="BW33" s="52">
        <f t="shared" si="491"/>
        <v>18.094148269999994</v>
      </c>
      <c r="BX33" s="52">
        <f t="shared" si="491"/>
        <v>17.272896969999998</v>
      </c>
      <c r="BY33" s="52">
        <f t="shared" si="491"/>
        <v>16.698021060000002</v>
      </c>
      <c r="BZ33" s="52">
        <f t="shared" si="491"/>
        <v>17.560334925000003</v>
      </c>
      <c r="CA33" s="52">
        <f t="shared" si="491"/>
        <v>16.656958495000001</v>
      </c>
      <c r="CB33" s="52">
        <f t="shared" si="491"/>
        <v>16.656958495000001</v>
      </c>
      <c r="CC33" s="52">
        <f t="shared" si="491"/>
        <v>14.973393330000002</v>
      </c>
      <c r="CD33" s="52">
        <f t="shared" si="491"/>
        <v>18.258398530000004</v>
      </c>
      <c r="CE33" s="52">
        <f t="shared" si="491"/>
        <v>17.642460055000001</v>
      </c>
      <c r="CF33" s="52">
        <f t="shared" si="491"/>
        <v>17.478209795000001</v>
      </c>
      <c r="CG33" s="52">
        <f t="shared" si="491"/>
        <v>16.615895930000001</v>
      </c>
      <c r="CH33" s="52">
        <f t="shared" si="491"/>
        <v>15.712519499999999</v>
      </c>
      <c r="CI33" s="52">
        <f t="shared" si="491"/>
        <v>21.132778080000001</v>
      </c>
      <c r="CJ33" s="52">
        <f t="shared" si="491"/>
        <v>19.079649830000001</v>
      </c>
      <c r="CK33" s="52">
        <f t="shared" si="491"/>
        <v>19.367087785000002</v>
      </c>
      <c r="CL33" s="52">
        <f t="shared" si="491"/>
        <v>18.42264879</v>
      </c>
      <c r="CM33" s="52">
        <f t="shared" si="491"/>
        <v>18.381586225</v>
      </c>
      <c r="CN33" s="52">
        <f t="shared" si="491"/>
        <v>17.272896970000001</v>
      </c>
      <c r="CO33" s="52">
        <f t="shared" si="491"/>
        <v>17.026521580000001</v>
      </c>
      <c r="CP33" s="52">
        <f t="shared" si="491"/>
        <v>15.95889489</v>
      </c>
      <c r="CQ33" s="52">
        <f t="shared" si="491"/>
        <v>15.05551846</v>
      </c>
      <c r="CR33" s="88">
        <f t="shared" si="491"/>
        <v>12.591764560000001</v>
      </c>
      <c r="CS33" s="52">
        <f t="shared" si="491"/>
        <v>9.512072185000001</v>
      </c>
      <c r="CT33" s="52">
        <f t="shared" si="491"/>
        <v>14.72701794</v>
      </c>
      <c r="CU33" s="52">
        <f t="shared" si="491"/>
        <v>13.125577905</v>
      </c>
      <c r="CV33" s="52">
        <f t="shared" si="491"/>
        <v>15.54826924</v>
      </c>
      <c r="CW33" s="52">
        <f t="shared" si="491"/>
        <v>16.985459015</v>
      </c>
      <c r="CX33" s="52">
        <f t="shared" si="491"/>
        <v>17.396084665</v>
      </c>
      <c r="CY33" s="52">
        <f t="shared" si="491"/>
        <v>16.410583104999994</v>
      </c>
      <c r="CZ33" s="52">
        <f t="shared" si="491"/>
        <v>17.560334925000003</v>
      </c>
      <c r="DA33" s="52">
        <f t="shared" si="491"/>
        <v>17.272896970000001</v>
      </c>
      <c r="DB33" s="52">
        <f t="shared" si="491"/>
        <v>17.313959535000002</v>
      </c>
      <c r="DC33" s="52">
        <f t="shared" si="491"/>
        <v>16.20527027999999</v>
      </c>
      <c r="DD33" s="52">
        <f t="shared" si="491"/>
        <v>16.123145149999999</v>
      </c>
      <c r="DE33" s="52">
        <f t="shared" ref="DE33:EB33" si="492">DE22*DE6</f>
        <v>17.355022099999999</v>
      </c>
      <c r="DF33" s="52">
        <f t="shared" si="492"/>
        <v>16.451645670000005</v>
      </c>
      <c r="DG33" s="52">
        <f t="shared" si="492"/>
        <v>18.751149310000002</v>
      </c>
      <c r="DH33" s="52">
        <f t="shared" si="492"/>
        <v>20.557902169999998</v>
      </c>
      <c r="DI33" s="52">
        <f t="shared" si="492"/>
        <v>12.797077385000001</v>
      </c>
      <c r="DJ33" s="52">
        <f t="shared" si="492"/>
        <v>14.891268199999999</v>
      </c>
      <c r="DK33" s="52">
        <f t="shared" si="492"/>
        <v>14.768080505000002</v>
      </c>
      <c r="DL33" s="52">
        <f t="shared" si="492"/>
        <v>14.439579984999991</v>
      </c>
      <c r="DM33" s="52">
        <f t="shared" si="492"/>
        <v>13.536203555</v>
      </c>
      <c r="DN33" s="52">
        <f t="shared" si="492"/>
        <v>18.01202314</v>
      </c>
      <c r="DO33" s="52">
        <f t="shared" si="492"/>
        <v>18.094148270000009</v>
      </c>
      <c r="DP33" s="52">
        <f t="shared" si="492"/>
        <v>20.188339084999999</v>
      </c>
      <c r="DQ33" s="52">
        <f t="shared" si="492"/>
        <v>21.830841684999999</v>
      </c>
      <c r="DR33" s="52">
        <f t="shared" si="492"/>
        <v>24.417783280000002</v>
      </c>
      <c r="DS33" s="52">
        <f t="shared" si="492"/>
        <v>23.883969935000003</v>
      </c>
      <c r="DT33" s="52">
        <f t="shared" si="492"/>
        <v>21.912966815000001</v>
      </c>
      <c r="DU33" s="52">
        <f t="shared" si="492"/>
        <v>20.804277560000003</v>
      </c>
      <c r="DV33" s="52">
        <f t="shared" si="492"/>
        <v>19.531338045000002</v>
      </c>
      <c r="DW33" s="52">
        <f t="shared" si="492"/>
        <v>18.176273399999999</v>
      </c>
      <c r="DX33" s="52">
        <f t="shared" si="492"/>
        <v>17.067584144999994</v>
      </c>
      <c r="DY33" s="52">
        <f t="shared" si="492"/>
        <v>15.630394370000003</v>
      </c>
      <c r="DZ33" s="52">
        <f t="shared" si="492"/>
        <v>17.19077184</v>
      </c>
      <c r="EA33" s="52">
        <f t="shared" si="492"/>
        <v>17.560334925000003</v>
      </c>
      <c r="EB33" s="88">
        <f t="shared" si="492"/>
        <v>25.485409969999999</v>
      </c>
      <c r="EC33" s="53">
        <f t="shared" si="3"/>
        <v>2199.0204021900013</v>
      </c>
    </row>
    <row r="34" spans="1:133" x14ac:dyDescent="0.2">
      <c r="A34" s="54" t="s">
        <v>137</v>
      </c>
      <c r="B34" s="52">
        <f>B23*B6</f>
        <v>5.3407075111026483</v>
      </c>
      <c r="C34" s="52">
        <f t="shared" ref="C34:AR34" si="493">C23*C6</f>
        <v>5.3407075111026483</v>
      </c>
      <c r="D34" s="52">
        <f t="shared" si="493"/>
        <v>5.3407075111026483</v>
      </c>
      <c r="E34" s="52">
        <f t="shared" si="493"/>
        <v>5.3407075111026483</v>
      </c>
      <c r="F34" s="52">
        <f t="shared" si="493"/>
        <v>5.3407075111026483</v>
      </c>
      <c r="G34" s="52">
        <f t="shared" si="493"/>
        <v>5.3407075111026483</v>
      </c>
      <c r="H34" s="52">
        <f t="shared" si="493"/>
        <v>5.3407075111026483</v>
      </c>
      <c r="I34" s="52">
        <f t="shared" si="493"/>
        <v>5.3407075111026483</v>
      </c>
      <c r="J34" s="52">
        <f t="shared" si="493"/>
        <v>5.3407075111026483</v>
      </c>
      <c r="K34" s="52">
        <f t="shared" si="493"/>
        <v>5.3407075111026483</v>
      </c>
      <c r="L34" s="52">
        <f t="shared" si="493"/>
        <v>5.3407075111026483</v>
      </c>
      <c r="M34" s="52">
        <f t="shared" si="493"/>
        <v>5.3407075111026483</v>
      </c>
      <c r="N34" s="52">
        <f t="shared" si="493"/>
        <v>5.3407075111026483</v>
      </c>
      <c r="O34" s="52">
        <f t="shared" si="493"/>
        <v>5.3407075111026483</v>
      </c>
      <c r="P34" s="52">
        <f t="shared" si="493"/>
        <v>5.3407075111026483</v>
      </c>
      <c r="Q34" s="52">
        <f t="shared" si="493"/>
        <v>5.3407075111026483</v>
      </c>
      <c r="R34" s="52">
        <f t="shared" si="493"/>
        <v>5.3407075111026483</v>
      </c>
      <c r="S34" s="52">
        <f t="shared" si="493"/>
        <v>5.3407075111026483</v>
      </c>
      <c r="T34" s="52">
        <f t="shared" si="493"/>
        <v>5.3407075111026483</v>
      </c>
      <c r="U34" s="52">
        <f t="shared" si="493"/>
        <v>5.3407075111026483</v>
      </c>
      <c r="V34" s="52">
        <f t="shared" si="493"/>
        <v>5.3407075111026483</v>
      </c>
      <c r="W34" s="52">
        <f t="shared" si="493"/>
        <v>5.3407075111026483</v>
      </c>
      <c r="X34" s="52">
        <f t="shared" si="493"/>
        <v>5.3407075111026483</v>
      </c>
      <c r="Y34" s="52">
        <f t="shared" si="493"/>
        <v>5.3407075111026483</v>
      </c>
      <c r="Z34" s="52">
        <f t="shared" si="493"/>
        <v>5.3407075111026483</v>
      </c>
      <c r="AA34" s="52">
        <f t="shared" si="493"/>
        <v>5.3407075111026483</v>
      </c>
      <c r="AB34" s="52">
        <f t="shared" si="493"/>
        <v>5.3407075111026483</v>
      </c>
      <c r="AC34" s="52">
        <f t="shared" si="493"/>
        <v>5.3407075111026483</v>
      </c>
      <c r="AD34" s="52">
        <f t="shared" si="493"/>
        <v>5.3407075111026483</v>
      </c>
      <c r="AE34" s="52">
        <f t="shared" si="493"/>
        <v>5.3407075111026483</v>
      </c>
      <c r="AF34" s="52">
        <f t="shared" si="493"/>
        <v>5.3407075111026483</v>
      </c>
      <c r="AG34" s="52">
        <f t="shared" si="493"/>
        <v>5.3407075111026483</v>
      </c>
      <c r="AH34" s="52">
        <f t="shared" si="493"/>
        <v>5.3407075111026483</v>
      </c>
      <c r="AI34" s="52">
        <f t="shared" si="493"/>
        <v>5.3407075111026483</v>
      </c>
      <c r="AJ34" s="52">
        <f t="shared" si="493"/>
        <v>5.3407075111026483</v>
      </c>
      <c r="AK34" s="52">
        <f t="shared" si="493"/>
        <v>5.3407075111026483</v>
      </c>
      <c r="AL34" s="52">
        <f t="shared" si="493"/>
        <v>5.3407075111026483</v>
      </c>
      <c r="AM34" s="52">
        <f t="shared" si="493"/>
        <v>5.3407075111026483</v>
      </c>
      <c r="AN34" s="52">
        <f t="shared" si="493"/>
        <v>5.3407075111026483</v>
      </c>
      <c r="AO34" s="52">
        <f t="shared" si="493"/>
        <v>5.3407075111026483</v>
      </c>
      <c r="AP34" s="52">
        <f t="shared" si="493"/>
        <v>5.3407075111026483</v>
      </c>
      <c r="AQ34" s="88">
        <f t="shared" si="493"/>
        <v>5.3407075111026483</v>
      </c>
      <c r="AR34" s="52">
        <f t="shared" si="493"/>
        <v>5.3407075111026483</v>
      </c>
      <c r="AS34" s="52">
        <f t="shared" ref="AS34:DD34" si="494">AS23*AS6</f>
        <v>5.3407075111026483</v>
      </c>
      <c r="AT34" s="52">
        <f t="shared" si="494"/>
        <v>5.3407075111026483</v>
      </c>
      <c r="AU34" s="52">
        <f t="shared" si="494"/>
        <v>5.3407075111026483</v>
      </c>
      <c r="AV34" s="52">
        <f t="shared" si="494"/>
        <v>5.3407075111026483</v>
      </c>
      <c r="AW34" s="52">
        <f t="shared" si="494"/>
        <v>5.3407075111026483</v>
      </c>
      <c r="AX34" s="52">
        <f t="shared" si="494"/>
        <v>5.3407075111026483</v>
      </c>
      <c r="AY34" s="52">
        <f t="shared" si="494"/>
        <v>5.3407075111026483</v>
      </c>
      <c r="AZ34" s="52">
        <f t="shared" si="494"/>
        <v>5.3407075111026483</v>
      </c>
      <c r="BA34" s="52">
        <f t="shared" si="494"/>
        <v>5.3407075111026483</v>
      </c>
      <c r="BB34" s="52">
        <f t="shared" si="494"/>
        <v>5.3407075111026483</v>
      </c>
      <c r="BC34" s="52">
        <f t="shared" si="494"/>
        <v>5.3407075111026483</v>
      </c>
      <c r="BD34" s="52">
        <f t="shared" si="494"/>
        <v>5.3407075111026483</v>
      </c>
      <c r="BE34" s="52">
        <f t="shared" si="494"/>
        <v>5.3407075111026483</v>
      </c>
      <c r="BF34" s="52">
        <f t="shared" si="494"/>
        <v>5.3407075111026483</v>
      </c>
      <c r="BG34" s="52">
        <f t="shared" si="494"/>
        <v>5.3407075111026483</v>
      </c>
      <c r="BH34" s="52">
        <f t="shared" si="494"/>
        <v>5.3407075111026483</v>
      </c>
      <c r="BI34" s="52">
        <f t="shared" si="494"/>
        <v>5.3407075111026483</v>
      </c>
      <c r="BJ34" s="52">
        <f t="shared" si="494"/>
        <v>5.3407075111026483</v>
      </c>
      <c r="BK34" s="52">
        <f t="shared" si="494"/>
        <v>5.3407075111026483</v>
      </c>
      <c r="BL34" s="52">
        <f t="shared" si="494"/>
        <v>5.3407075111026483</v>
      </c>
      <c r="BM34" s="52">
        <f t="shared" si="494"/>
        <v>5.3407075111026483</v>
      </c>
      <c r="BN34" s="52">
        <f t="shared" si="494"/>
        <v>5.3407075111026483</v>
      </c>
      <c r="BO34" s="52">
        <f t="shared" si="494"/>
        <v>5.3407075111026483</v>
      </c>
      <c r="BP34" s="52">
        <f t="shared" si="494"/>
        <v>5.3407075111026483</v>
      </c>
      <c r="BQ34" s="52">
        <f t="shared" si="494"/>
        <v>5.3407075111026483</v>
      </c>
      <c r="BR34" s="52">
        <f t="shared" si="494"/>
        <v>5.3407075111026483</v>
      </c>
      <c r="BS34" s="52">
        <f t="shared" si="494"/>
        <v>5.3407075111026483</v>
      </c>
      <c r="BT34" s="52">
        <f t="shared" si="494"/>
        <v>5.3407075111026483</v>
      </c>
      <c r="BU34" s="52">
        <f t="shared" si="494"/>
        <v>5.3407075111026483</v>
      </c>
      <c r="BV34" s="52">
        <f t="shared" si="494"/>
        <v>5.3407075111026483</v>
      </c>
      <c r="BW34" s="52">
        <f t="shared" si="494"/>
        <v>5.3407075111026483</v>
      </c>
      <c r="BX34" s="52">
        <f t="shared" si="494"/>
        <v>5.3407075111026483</v>
      </c>
      <c r="BY34" s="52">
        <f t="shared" si="494"/>
        <v>5.3407075111026483</v>
      </c>
      <c r="BZ34" s="52">
        <f t="shared" si="494"/>
        <v>5.3407075111026483</v>
      </c>
      <c r="CA34" s="52">
        <f t="shared" si="494"/>
        <v>5.3407075111026483</v>
      </c>
      <c r="CB34" s="52">
        <f t="shared" si="494"/>
        <v>5.3407075111026483</v>
      </c>
      <c r="CC34" s="52">
        <f t="shared" si="494"/>
        <v>5.3407075111026483</v>
      </c>
      <c r="CD34" s="52">
        <f t="shared" si="494"/>
        <v>5.3407075111026483</v>
      </c>
      <c r="CE34" s="52">
        <f t="shared" si="494"/>
        <v>5.3407075111026483</v>
      </c>
      <c r="CF34" s="52">
        <f t="shared" si="494"/>
        <v>5.3407075111026483</v>
      </c>
      <c r="CG34" s="52">
        <f t="shared" si="494"/>
        <v>5.3407075111026483</v>
      </c>
      <c r="CH34" s="52">
        <f t="shared" si="494"/>
        <v>5.3407075111026483</v>
      </c>
      <c r="CI34" s="52">
        <f t="shared" si="494"/>
        <v>5.3407075111026483</v>
      </c>
      <c r="CJ34" s="52">
        <f t="shared" si="494"/>
        <v>5.3407075111026483</v>
      </c>
      <c r="CK34" s="52">
        <f t="shared" si="494"/>
        <v>5.3407075111026483</v>
      </c>
      <c r="CL34" s="52">
        <f t="shared" si="494"/>
        <v>5.3407075111026483</v>
      </c>
      <c r="CM34" s="52">
        <f t="shared" si="494"/>
        <v>5.3407075111026483</v>
      </c>
      <c r="CN34" s="52">
        <f t="shared" si="494"/>
        <v>5.3407075111026483</v>
      </c>
      <c r="CO34" s="52">
        <f t="shared" si="494"/>
        <v>5.3407075111026483</v>
      </c>
      <c r="CP34" s="52">
        <f t="shared" si="494"/>
        <v>5.3407075111026483</v>
      </c>
      <c r="CQ34" s="52">
        <f t="shared" si="494"/>
        <v>5.3407075111026483</v>
      </c>
      <c r="CR34" s="88">
        <f t="shared" si="494"/>
        <v>5.3407075111026483</v>
      </c>
      <c r="CS34" s="52">
        <f t="shared" si="494"/>
        <v>5.3407075111026483</v>
      </c>
      <c r="CT34" s="52">
        <f t="shared" si="494"/>
        <v>5.3407075111026483</v>
      </c>
      <c r="CU34" s="52">
        <f t="shared" si="494"/>
        <v>5.3407075111026483</v>
      </c>
      <c r="CV34" s="52">
        <f t="shared" si="494"/>
        <v>5.3407075111026483</v>
      </c>
      <c r="CW34" s="52">
        <f t="shared" si="494"/>
        <v>5.3407075111026483</v>
      </c>
      <c r="CX34" s="52">
        <f t="shared" si="494"/>
        <v>5.3407075111026483</v>
      </c>
      <c r="CY34" s="52">
        <f t="shared" si="494"/>
        <v>5.3407075111026483</v>
      </c>
      <c r="CZ34" s="52">
        <f t="shared" si="494"/>
        <v>5.3407075111026483</v>
      </c>
      <c r="DA34" s="52">
        <f t="shared" si="494"/>
        <v>5.3407075111026483</v>
      </c>
      <c r="DB34" s="52">
        <f t="shared" si="494"/>
        <v>5.3407075111026483</v>
      </c>
      <c r="DC34" s="52">
        <f t="shared" si="494"/>
        <v>5.3407075111026483</v>
      </c>
      <c r="DD34" s="52">
        <f t="shared" si="494"/>
        <v>5.3407075111026483</v>
      </c>
      <c r="DE34" s="52">
        <f t="shared" ref="DE34:EB34" si="495">DE23*DE6</f>
        <v>5.3407075111026483</v>
      </c>
      <c r="DF34" s="52">
        <f t="shared" si="495"/>
        <v>5.3407075111026483</v>
      </c>
      <c r="DG34" s="52">
        <f t="shared" si="495"/>
        <v>5.3407075111026483</v>
      </c>
      <c r="DH34" s="52">
        <f t="shared" si="495"/>
        <v>5.3407075111026483</v>
      </c>
      <c r="DI34" s="52">
        <f t="shared" si="495"/>
        <v>5.3407075111026483</v>
      </c>
      <c r="DJ34" s="52">
        <f t="shared" si="495"/>
        <v>5.3407075111026483</v>
      </c>
      <c r="DK34" s="52">
        <f t="shared" si="495"/>
        <v>5.3407075111026483</v>
      </c>
      <c r="DL34" s="52">
        <f t="shared" si="495"/>
        <v>5.3407075111026483</v>
      </c>
      <c r="DM34" s="52">
        <f t="shared" si="495"/>
        <v>5.3407075111026483</v>
      </c>
      <c r="DN34" s="52">
        <f t="shared" si="495"/>
        <v>5.3407075111026483</v>
      </c>
      <c r="DO34" s="52">
        <f t="shared" si="495"/>
        <v>5.3407075111026483</v>
      </c>
      <c r="DP34" s="52">
        <f t="shared" si="495"/>
        <v>5.3407075111026483</v>
      </c>
      <c r="DQ34" s="52">
        <f t="shared" si="495"/>
        <v>5.3407075111026483</v>
      </c>
      <c r="DR34" s="52">
        <f t="shared" si="495"/>
        <v>5.3407075111026483</v>
      </c>
      <c r="DS34" s="52">
        <f t="shared" si="495"/>
        <v>5.3407075111026483</v>
      </c>
      <c r="DT34" s="52">
        <f t="shared" si="495"/>
        <v>5.3407075111026483</v>
      </c>
      <c r="DU34" s="52">
        <f t="shared" si="495"/>
        <v>5.3407075111026483</v>
      </c>
      <c r="DV34" s="52">
        <f t="shared" si="495"/>
        <v>5.3407075111026483</v>
      </c>
      <c r="DW34" s="52">
        <f t="shared" si="495"/>
        <v>5.3407075111026483</v>
      </c>
      <c r="DX34" s="52">
        <f t="shared" si="495"/>
        <v>5.3407075111026483</v>
      </c>
      <c r="DY34" s="52">
        <f t="shared" si="495"/>
        <v>5.3407075111026483</v>
      </c>
      <c r="DZ34" s="52">
        <f t="shared" si="495"/>
        <v>5.3407075111026483</v>
      </c>
      <c r="EA34" s="52">
        <f t="shared" si="495"/>
        <v>5.3407075111026483</v>
      </c>
      <c r="EB34" s="88">
        <f t="shared" si="495"/>
        <v>5.3407075111026483</v>
      </c>
      <c r="EC34" s="53">
        <f t="shared" si="3"/>
        <v>699.632683954448</v>
      </c>
    </row>
    <row r="35" spans="1:133" ht="15" customHeight="1" x14ac:dyDescent="0.2">
      <c r="A35" s="55"/>
    </row>
    <row r="36" spans="1:133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</row>
    <row r="37" spans="1:133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</row>
    <row r="38" spans="1:133" ht="15" customHeight="1" x14ac:dyDescent="0.2"/>
    <row r="70" spans="39:39" x14ac:dyDescent="0.2">
      <c r="AM70">
        <v>2.2999999999999998</v>
      </c>
    </row>
    <row r="71" spans="39:39" x14ac:dyDescent="0.2">
      <c r="AM71">
        <v>2.54</v>
      </c>
    </row>
    <row r="72" spans="39:39" x14ac:dyDescent="0.2">
      <c r="AM72">
        <v>2.88</v>
      </c>
    </row>
    <row r="73" spans="39:39" x14ac:dyDescent="0.2">
      <c r="AM73">
        <v>2.95</v>
      </c>
    </row>
    <row r="74" spans="39:39" x14ac:dyDescent="0.2">
      <c r="AM74">
        <v>3.46</v>
      </c>
    </row>
    <row r="75" spans="39:39" x14ac:dyDescent="0.2">
      <c r="AM75">
        <v>3.49</v>
      </c>
    </row>
    <row r="76" spans="39:39" x14ac:dyDescent="0.2">
      <c r="AM76">
        <v>2.21</v>
      </c>
    </row>
    <row r="77" spans="39:39" x14ac:dyDescent="0.2">
      <c r="AM77">
        <v>3.03</v>
      </c>
    </row>
    <row r="78" spans="39:39" x14ac:dyDescent="0.2">
      <c r="AM78">
        <v>2.9299999999999997</v>
      </c>
    </row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8"/>
  <sheetViews>
    <sheetView workbookViewId="0">
      <pane xSplit="1" ySplit="3" topLeftCell="DL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customWidth="1"/>
    <col min="3" max="115" width="7.28515625" customWidth="1"/>
    <col min="116" max="116" width="9.28515625" bestFit="1" customWidth="1"/>
    <col min="117" max="118" width="6" customWidth="1"/>
    <col min="337" max="337" width="22.5703125" customWidth="1"/>
    <col min="338" max="338" width="7.28515625" customWidth="1"/>
    <col min="339" max="349" width="6.85546875" customWidth="1"/>
    <col min="350" max="350" width="9.28515625" bestFit="1" customWidth="1"/>
    <col min="351" max="367" width="6" customWidth="1"/>
    <col min="593" max="593" width="22.5703125" customWidth="1"/>
    <col min="594" max="594" width="7.28515625" customWidth="1"/>
    <col min="595" max="605" width="6.85546875" customWidth="1"/>
    <col min="606" max="606" width="9.28515625" bestFit="1" customWidth="1"/>
    <col min="607" max="623" width="6" customWidth="1"/>
    <col min="849" max="849" width="22.5703125" customWidth="1"/>
    <col min="850" max="850" width="7.28515625" customWidth="1"/>
    <col min="851" max="861" width="6.85546875" customWidth="1"/>
    <col min="862" max="862" width="9.28515625" bestFit="1" customWidth="1"/>
    <col min="863" max="879" width="6" customWidth="1"/>
    <col min="1105" max="1105" width="22.5703125" customWidth="1"/>
    <col min="1106" max="1106" width="7.28515625" customWidth="1"/>
    <col min="1107" max="1117" width="6.85546875" customWidth="1"/>
    <col min="1118" max="1118" width="9.28515625" bestFit="1" customWidth="1"/>
    <col min="1119" max="1135" width="6" customWidth="1"/>
    <col min="1361" max="1361" width="22.5703125" customWidth="1"/>
    <col min="1362" max="1362" width="7.28515625" customWidth="1"/>
    <col min="1363" max="1373" width="6.85546875" customWidth="1"/>
    <col min="1374" max="1374" width="9.28515625" bestFit="1" customWidth="1"/>
    <col min="1375" max="1391" width="6" customWidth="1"/>
    <col min="1617" max="1617" width="22.5703125" customWidth="1"/>
    <col min="1618" max="1618" width="7.28515625" customWidth="1"/>
    <col min="1619" max="1629" width="6.85546875" customWidth="1"/>
    <col min="1630" max="1630" width="9.28515625" bestFit="1" customWidth="1"/>
    <col min="1631" max="1647" width="6" customWidth="1"/>
    <col min="1873" max="1873" width="22.5703125" customWidth="1"/>
    <col min="1874" max="1874" width="7.28515625" customWidth="1"/>
    <col min="1875" max="1885" width="6.85546875" customWidth="1"/>
    <col min="1886" max="1886" width="9.28515625" bestFit="1" customWidth="1"/>
    <col min="1887" max="1903" width="6" customWidth="1"/>
    <col min="2129" max="2129" width="22.5703125" customWidth="1"/>
    <col min="2130" max="2130" width="7.28515625" customWidth="1"/>
    <col min="2131" max="2141" width="6.85546875" customWidth="1"/>
    <col min="2142" max="2142" width="9.28515625" bestFit="1" customWidth="1"/>
    <col min="2143" max="2159" width="6" customWidth="1"/>
    <col min="2385" max="2385" width="22.5703125" customWidth="1"/>
    <col min="2386" max="2386" width="7.28515625" customWidth="1"/>
    <col min="2387" max="2397" width="6.85546875" customWidth="1"/>
    <col min="2398" max="2398" width="9.28515625" bestFit="1" customWidth="1"/>
    <col min="2399" max="2415" width="6" customWidth="1"/>
    <col min="2641" max="2641" width="22.5703125" customWidth="1"/>
    <col min="2642" max="2642" width="7.28515625" customWidth="1"/>
    <col min="2643" max="2653" width="6.85546875" customWidth="1"/>
    <col min="2654" max="2654" width="9.28515625" bestFit="1" customWidth="1"/>
    <col min="2655" max="2671" width="6" customWidth="1"/>
    <col min="2897" max="2897" width="22.5703125" customWidth="1"/>
    <col min="2898" max="2898" width="7.28515625" customWidth="1"/>
    <col min="2899" max="2909" width="6.85546875" customWidth="1"/>
    <col min="2910" max="2910" width="9.28515625" bestFit="1" customWidth="1"/>
    <col min="2911" max="2927" width="6" customWidth="1"/>
    <col min="3153" max="3153" width="22.5703125" customWidth="1"/>
    <col min="3154" max="3154" width="7.28515625" customWidth="1"/>
    <col min="3155" max="3165" width="6.85546875" customWidth="1"/>
    <col min="3166" max="3166" width="9.28515625" bestFit="1" customWidth="1"/>
    <col min="3167" max="3183" width="6" customWidth="1"/>
    <col min="3409" max="3409" width="22.5703125" customWidth="1"/>
    <col min="3410" max="3410" width="7.28515625" customWidth="1"/>
    <col min="3411" max="3421" width="6.85546875" customWidth="1"/>
    <col min="3422" max="3422" width="9.28515625" bestFit="1" customWidth="1"/>
    <col min="3423" max="3439" width="6" customWidth="1"/>
    <col min="3665" max="3665" width="22.5703125" customWidth="1"/>
    <col min="3666" max="3666" width="7.28515625" customWidth="1"/>
    <col min="3667" max="3677" width="6.85546875" customWidth="1"/>
    <col min="3678" max="3678" width="9.28515625" bestFit="1" customWidth="1"/>
    <col min="3679" max="3695" width="6" customWidth="1"/>
    <col min="3921" max="3921" width="22.5703125" customWidth="1"/>
    <col min="3922" max="3922" width="7.28515625" customWidth="1"/>
    <col min="3923" max="3933" width="6.85546875" customWidth="1"/>
    <col min="3934" max="3934" width="9.28515625" bestFit="1" customWidth="1"/>
    <col min="3935" max="3951" width="6" customWidth="1"/>
    <col min="4177" max="4177" width="22.5703125" customWidth="1"/>
    <col min="4178" max="4178" width="7.28515625" customWidth="1"/>
    <col min="4179" max="4189" width="6.85546875" customWidth="1"/>
    <col min="4190" max="4190" width="9.28515625" bestFit="1" customWidth="1"/>
    <col min="4191" max="4207" width="6" customWidth="1"/>
    <col min="4433" max="4433" width="22.5703125" customWidth="1"/>
    <col min="4434" max="4434" width="7.28515625" customWidth="1"/>
    <col min="4435" max="4445" width="6.85546875" customWidth="1"/>
    <col min="4446" max="4446" width="9.28515625" bestFit="1" customWidth="1"/>
    <col min="4447" max="4463" width="6" customWidth="1"/>
    <col min="4689" max="4689" width="22.5703125" customWidth="1"/>
    <col min="4690" max="4690" width="7.28515625" customWidth="1"/>
    <col min="4691" max="4701" width="6.85546875" customWidth="1"/>
    <col min="4702" max="4702" width="9.28515625" bestFit="1" customWidth="1"/>
    <col min="4703" max="4719" width="6" customWidth="1"/>
    <col min="4945" max="4945" width="22.5703125" customWidth="1"/>
    <col min="4946" max="4946" width="7.28515625" customWidth="1"/>
    <col min="4947" max="4957" width="6.85546875" customWidth="1"/>
    <col min="4958" max="4958" width="9.28515625" bestFit="1" customWidth="1"/>
    <col min="4959" max="4975" width="6" customWidth="1"/>
    <col min="5201" max="5201" width="22.5703125" customWidth="1"/>
    <col min="5202" max="5202" width="7.28515625" customWidth="1"/>
    <col min="5203" max="5213" width="6.85546875" customWidth="1"/>
    <col min="5214" max="5214" width="9.28515625" bestFit="1" customWidth="1"/>
    <col min="5215" max="5231" width="6" customWidth="1"/>
    <col min="5457" max="5457" width="22.5703125" customWidth="1"/>
    <col min="5458" max="5458" width="7.28515625" customWidth="1"/>
    <col min="5459" max="5469" width="6.85546875" customWidth="1"/>
    <col min="5470" max="5470" width="9.28515625" bestFit="1" customWidth="1"/>
    <col min="5471" max="5487" width="6" customWidth="1"/>
    <col min="5713" max="5713" width="22.5703125" customWidth="1"/>
    <col min="5714" max="5714" width="7.28515625" customWidth="1"/>
    <col min="5715" max="5725" width="6.85546875" customWidth="1"/>
    <col min="5726" max="5726" width="9.28515625" bestFit="1" customWidth="1"/>
    <col min="5727" max="5743" width="6" customWidth="1"/>
    <col min="5969" max="5969" width="22.5703125" customWidth="1"/>
    <col min="5970" max="5970" width="7.28515625" customWidth="1"/>
    <col min="5971" max="5981" width="6.85546875" customWidth="1"/>
    <col min="5982" max="5982" width="9.28515625" bestFit="1" customWidth="1"/>
    <col min="5983" max="5999" width="6" customWidth="1"/>
    <col min="6225" max="6225" width="22.5703125" customWidth="1"/>
    <col min="6226" max="6226" width="7.28515625" customWidth="1"/>
    <col min="6227" max="6237" width="6.85546875" customWidth="1"/>
    <col min="6238" max="6238" width="9.28515625" bestFit="1" customWidth="1"/>
    <col min="6239" max="6255" width="6" customWidth="1"/>
    <col min="6481" max="6481" width="22.5703125" customWidth="1"/>
    <col min="6482" max="6482" width="7.28515625" customWidth="1"/>
    <col min="6483" max="6493" width="6.85546875" customWidth="1"/>
    <col min="6494" max="6494" width="9.28515625" bestFit="1" customWidth="1"/>
    <col min="6495" max="6511" width="6" customWidth="1"/>
    <col min="6737" max="6737" width="22.5703125" customWidth="1"/>
    <col min="6738" max="6738" width="7.28515625" customWidth="1"/>
    <col min="6739" max="6749" width="6.85546875" customWidth="1"/>
    <col min="6750" max="6750" width="9.28515625" bestFit="1" customWidth="1"/>
    <col min="6751" max="6767" width="6" customWidth="1"/>
    <col min="6993" max="6993" width="22.5703125" customWidth="1"/>
    <col min="6994" max="6994" width="7.28515625" customWidth="1"/>
    <col min="6995" max="7005" width="6.85546875" customWidth="1"/>
    <col min="7006" max="7006" width="9.28515625" bestFit="1" customWidth="1"/>
    <col min="7007" max="7023" width="6" customWidth="1"/>
    <col min="7249" max="7249" width="22.5703125" customWidth="1"/>
    <col min="7250" max="7250" width="7.28515625" customWidth="1"/>
    <col min="7251" max="7261" width="6.85546875" customWidth="1"/>
    <col min="7262" max="7262" width="9.28515625" bestFit="1" customWidth="1"/>
    <col min="7263" max="7279" width="6" customWidth="1"/>
    <col min="7505" max="7505" width="22.5703125" customWidth="1"/>
    <col min="7506" max="7506" width="7.28515625" customWidth="1"/>
    <col min="7507" max="7517" width="6.85546875" customWidth="1"/>
    <col min="7518" max="7518" width="9.28515625" bestFit="1" customWidth="1"/>
    <col min="7519" max="7535" width="6" customWidth="1"/>
    <col min="7761" max="7761" width="22.5703125" customWidth="1"/>
    <col min="7762" max="7762" width="7.28515625" customWidth="1"/>
    <col min="7763" max="7773" width="6.85546875" customWidth="1"/>
    <col min="7774" max="7774" width="9.28515625" bestFit="1" customWidth="1"/>
    <col min="7775" max="7791" width="6" customWidth="1"/>
    <col min="8017" max="8017" width="22.5703125" customWidth="1"/>
    <col min="8018" max="8018" width="7.28515625" customWidth="1"/>
    <col min="8019" max="8029" width="6.85546875" customWidth="1"/>
    <col min="8030" max="8030" width="9.28515625" bestFit="1" customWidth="1"/>
    <col min="8031" max="8047" width="6" customWidth="1"/>
    <col min="8273" max="8273" width="22.5703125" customWidth="1"/>
    <col min="8274" max="8274" width="7.28515625" customWidth="1"/>
    <col min="8275" max="8285" width="6.85546875" customWidth="1"/>
    <col min="8286" max="8286" width="9.28515625" bestFit="1" customWidth="1"/>
    <col min="8287" max="8303" width="6" customWidth="1"/>
    <col min="8529" max="8529" width="22.5703125" customWidth="1"/>
    <col min="8530" max="8530" width="7.28515625" customWidth="1"/>
    <col min="8531" max="8541" width="6.85546875" customWidth="1"/>
    <col min="8542" max="8542" width="9.28515625" bestFit="1" customWidth="1"/>
    <col min="8543" max="8559" width="6" customWidth="1"/>
    <col min="8785" max="8785" width="22.5703125" customWidth="1"/>
    <col min="8786" max="8786" width="7.28515625" customWidth="1"/>
    <col min="8787" max="8797" width="6.85546875" customWidth="1"/>
    <col min="8798" max="8798" width="9.28515625" bestFit="1" customWidth="1"/>
    <col min="8799" max="8815" width="6" customWidth="1"/>
    <col min="9041" max="9041" width="22.5703125" customWidth="1"/>
    <col min="9042" max="9042" width="7.28515625" customWidth="1"/>
    <col min="9043" max="9053" width="6.85546875" customWidth="1"/>
    <col min="9054" max="9054" width="9.28515625" bestFit="1" customWidth="1"/>
    <col min="9055" max="9071" width="6" customWidth="1"/>
    <col min="9297" max="9297" width="22.5703125" customWidth="1"/>
    <col min="9298" max="9298" width="7.28515625" customWidth="1"/>
    <col min="9299" max="9309" width="6.85546875" customWidth="1"/>
    <col min="9310" max="9310" width="9.28515625" bestFit="1" customWidth="1"/>
    <col min="9311" max="9327" width="6" customWidth="1"/>
    <col min="9553" max="9553" width="22.5703125" customWidth="1"/>
    <col min="9554" max="9554" width="7.28515625" customWidth="1"/>
    <col min="9555" max="9565" width="6.85546875" customWidth="1"/>
    <col min="9566" max="9566" width="9.28515625" bestFit="1" customWidth="1"/>
    <col min="9567" max="9583" width="6" customWidth="1"/>
    <col min="9809" max="9809" width="22.5703125" customWidth="1"/>
    <col min="9810" max="9810" width="7.28515625" customWidth="1"/>
    <col min="9811" max="9821" width="6.85546875" customWidth="1"/>
    <col min="9822" max="9822" width="9.28515625" bestFit="1" customWidth="1"/>
    <col min="9823" max="9839" width="6" customWidth="1"/>
    <col min="10065" max="10065" width="22.5703125" customWidth="1"/>
    <col min="10066" max="10066" width="7.28515625" customWidth="1"/>
    <col min="10067" max="10077" width="6.85546875" customWidth="1"/>
    <col min="10078" max="10078" width="9.28515625" bestFit="1" customWidth="1"/>
    <col min="10079" max="10095" width="6" customWidth="1"/>
    <col min="10321" max="10321" width="22.5703125" customWidth="1"/>
    <col min="10322" max="10322" width="7.28515625" customWidth="1"/>
    <col min="10323" max="10333" width="6.85546875" customWidth="1"/>
    <col min="10334" max="10334" width="9.28515625" bestFit="1" customWidth="1"/>
    <col min="10335" max="10351" width="6" customWidth="1"/>
    <col min="10577" max="10577" width="22.5703125" customWidth="1"/>
    <col min="10578" max="10578" width="7.28515625" customWidth="1"/>
    <col min="10579" max="10589" width="6.85546875" customWidth="1"/>
    <col min="10590" max="10590" width="9.28515625" bestFit="1" customWidth="1"/>
    <col min="10591" max="10607" width="6" customWidth="1"/>
    <col min="10833" max="10833" width="22.5703125" customWidth="1"/>
    <col min="10834" max="10834" width="7.28515625" customWidth="1"/>
    <col min="10835" max="10845" width="6.85546875" customWidth="1"/>
    <col min="10846" max="10846" width="9.28515625" bestFit="1" customWidth="1"/>
    <col min="10847" max="10863" width="6" customWidth="1"/>
    <col min="11089" max="11089" width="22.5703125" customWidth="1"/>
    <col min="11090" max="11090" width="7.28515625" customWidth="1"/>
    <col min="11091" max="11101" width="6.85546875" customWidth="1"/>
    <col min="11102" max="11102" width="9.28515625" bestFit="1" customWidth="1"/>
    <col min="11103" max="11119" width="6" customWidth="1"/>
    <col min="11345" max="11345" width="22.5703125" customWidth="1"/>
    <col min="11346" max="11346" width="7.28515625" customWidth="1"/>
    <col min="11347" max="11357" width="6.85546875" customWidth="1"/>
    <col min="11358" max="11358" width="9.28515625" bestFit="1" customWidth="1"/>
    <col min="11359" max="11375" width="6" customWidth="1"/>
    <col min="11601" max="11601" width="22.5703125" customWidth="1"/>
    <col min="11602" max="11602" width="7.28515625" customWidth="1"/>
    <col min="11603" max="11613" width="6.85546875" customWidth="1"/>
    <col min="11614" max="11614" width="9.28515625" bestFit="1" customWidth="1"/>
    <col min="11615" max="11631" width="6" customWidth="1"/>
    <col min="11857" max="11857" width="22.5703125" customWidth="1"/>
    <col min="11858" max="11858" width="7.28515625" customWidth="1"/>
    <col min="11859" max="11869" width="6.85546875" customWidth="1"/>
    <col min="11870" max="11870" width="9.28515625" bestFit="1" customWidth="1"/>
    <col min="11871" max="11887" width="6" customWidth="1"/>
    <col min="12113" max="12113" width="22.5703125" customWidth="1"/>
    <col min="12114" max="12114" width="7.28515625" customWidth="1"/>
    <col min="12115" max="12125" width="6.85546875" customWidth="1"/>
    <col min="12126" max="12126" width="9.28515625" bestFit="1" customWidth="1"/>
    <col min="12127" max="12143" width="6" customWidth="1"/>
    <col min="12369" max="12369" width="22.5703125" customWidth="1"/>
    <col min="12370" max="12370" width="7.28515625" customWidth="1"/>
    <col min="12371" max="12381" width="6.85546875" customWidth="1"/>
    <col min="12382" max="12382" width="9.28515625" bestFit="1" customWidth="1"/>
    <col min="12383" max="12399" width="6" customWidth="1"/>
    <col min="12625" max="12625" width="22.5703125" customWidth="1"/>
    <col min="12626" max="12626" width="7.28515625" customWidth="1"/>
    <col min="12627" max="12637" width="6.85546875" customWidth="1"/>
    <col min="12638" max="12638" width="9.28515625" bestFit="1" customWidth="1"/>
    <col min="12639" max="12655" width="6" customWidth="1"/>
    <col min="12881" max="12881" width="22.5703125" customWidth="1"/>
    <col min="12882" max="12882" width="7.28515625" customWidth="1"/>
    <col min="12883" max="12893" width="6.85546875" customWidth="1"/>
    <col min="12894" max="12894" width="9.28515625" bestFit="1" customWidth="1"/>
    <col min="12895" max="12911" width="6" customWidth="1"/>
    <col min="13137" max="13137" width="22.5703125" customWidth="1"/>
    <col min="13138" max="13138" width="7.28515625" customWidth="1"/>
    <col min="13139" max="13149" width="6.85546875" customWidth="1"/>
    <col min="13150" max="13150" width="9.28515625" bestFit="1" customWidth="1"/>
    <col min="13151" max="13167" width="6" customWidth="1"/>
    <col min="13393" max="13393" width="22.5703125" customWidth="1"/>
    <col min="13394" max="13394" width="7.28515625" customWidth="1"/>
    <col min="13395" max="13405" width="6.85546875" customWidth="1"/>
    <col min="13406" max="13406" width="9.28515625" bestFit="1" customWidth="1"/>
    <col min="13407" max="13423" width="6" customWidth="1"/>
    <col min="13649" max="13649" width="22.5703125" customWidth="1"/>
    <col min="13650" max="13650" width="7.28515625" customWidth="1"/>
    <col min="13651" max="13661" width="6.85546875" customWidth="1"/>
    <col min="13662" max="13662" width="9.28515625" bestFit="1" customWidth="1"/>
    <col min="13663" max="13679" width="6" customWidth="1"/>
    <col min="13905" max="13905" width="22.5703125" customWidth="1"/>
    <col min="13906" max="13906" width="7.28515625" customWidth="1"/>
    <col min="13907" max="13917" width="6.85546875" customWidth="1"/>
    <col min="13918" max="13918" width="9.28515625" bestFit="1" customWidth="1"/>
    <col min="13919" max="13935" width="6" customWidth="1"/>
    <col min="14161" max="14161" width="22.5703125" customWidth="1"/>
    <col min="14162" max="14162" width="7.28515625" customWidth="1"/>
    <col min="14163" max="14173" width="6.85546875" customWidth="1"/>
    <col min="14174" max="14174" width="9.28515625" bestFit="1" customWidth="1"/>
    <col min="14175" max="14191" width="6" customWidth="1"/>
    <col min="14417" max="14417" width="22.5703125" customWidth="1"/>
    <col min="14418" max="14418" width="7.28515625" customWidth="1"/>
    <col min="14419" max="14429" width="6.85546875" customWidth="1"/>
    <col min="14430" max="14430" width="9.28515625" bestFit="1" customWidth="1"/>
    <col min="14431" max="14447" width="6" customWidth="1"/>
    <col min="14673" max="14673" width="22.5703125" customWidth="1"/>
    <col min="14674" max="14674" width="7.28515625" customWidth="1"/>
    <col min="14675" max="14685" width="6.85546875" customWidth="1"/>
    <col min="14686" max="14686" width="9.28515625" bestFit="1" customWidth="1"/>
    <col min="14687" max="14703" width="6" customWidth="1"/>
    <col min="14929" max="14929" width="22.5703125" customWidth="1"/>
    <col min="14930" max="14930" width="7.28515625" customWidth="1"/>
    <col min="14931" max="14941" width="6.85546875" customWidth="1"/>
    <col min="14942" max="14942" width="9.28515625" bestFit="1" customWidth="1"/>
    <col min="14943" max="14959" width="6" customWidth="1"/>
    <col min="15185" max="15185" width="22.5703125" customWidth="1"/>
    <col min="15186" max="15186" width="7.28515625" customWidth="1"/>
    <col min="15187" max="15197" width="6.85546875" customWidth="1"/>
    <col min="15198" max="15198" width="9.28515625" bestFit="1" customWidth="1"/>
    <col min="15199" max="15215" width="6" customWidth="1"/>
    <col min="15441" max="15441" width="22.5703125" customWidth="1"/>
    <col min="15442" max="15442" width="7.28515625" customWidth="1"/>
    <col min="15443" max="15453" width="6.85546875" customWidth="1"/>
    <col min="15454" max="15454" width="9.28515625" bestFit="1" customWidth="1"/>
    <col min="15455" max="15471" width="6" customWidth="1"/>
    <col min="15697" max="15697" width="22.5703125" customWidth="1"/>
    <col min="15698" max="15698" width="7.28515625" customWidth="1"/>
    <col min="15699" max="15709" width="6.85546875" customWidth="1"/>
    <col min="15710" max="15710" width="9.28515625" bestFit="1" customWidth="1"/>
    <col min="15711" max="15727" width="6" customWidth="1"/>
    <col min="15953" max="15953" width="22.5703125" customWidth="1"/>
    <col min="15954" max="15954" width="7.28515625" customWidth="1"/>
    <col min="15955" max="15965" width="6.85546875" customWidth="1"/>
    <col min="15966" max="15966" width="9.28515625" bestFit="1" customWidth="1"/>
    <col min="15967" max="15983" width="6" customWidth="1"/>
  </cols>
  <sheetData>
    <row r="1" spans="1:116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</row>
    <row r="2" spans="1:116" ht="172.5" hidden="1" customHeight="1" x14ac:dyDescent="0.2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</row>
    <row r="3" spans="1:116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42">
        <v>57</v>
      </c>
      <c r="BG3" s="42">
        <v>58</v>
      </c>
      <c r="BH3" s="42">
        <v>59</v>
      </c>
      <c r="BI3" s="42">
        <v>60</v>
      </c>
      <c r="BJ3" s="42">
        <v>61</v>
      </c>
      <c r="BK3" s="42">
        <v>62</v>
      </c>
      <c r="BL3" s="42">
        <v>63</v>
      </c>
      <c r="BM3" s="42">
        <v>64</v>
      </c>
      <c r="BN3" s="42">
        <v>65</v>
      </c>
      <c r="BO3" s="42">
        <v>66</v>
      </c>
      <c r="BP3" s="42">
        <v>67</v>
      </c>
      <c r="BQ3" s="42">
        <v>68</v>
      </c>
      <c r="BR3" s="42">
        <v>69</v>
      </c>
      <c r="BS3" s="42">
        <v>70</v>
      </c>
      <c r="BT3" s="42">
        <v>71</v>
      </c>
      <c r="BU3" s="42">
        <v>72</v>
      </c>
      <c r="BV3" s="42">
        <v>73</v>
      </c>
      <c r="BW3" s="42">
        <v>74</v>
      </c>
      <c r="BX3" s="42">
        <v>75</v>
      </c>
      <c r="BY3" s="42">
        <v>76</v>
      </c>
      <c r="BZ3" s="42">
        <v>77</v>
      </c>
      <c r="CA3" s="42">
        <v>78</v>
      </c>
      <c r="CB3" s="42">
        <v>79</v>
      </c>
      <c r="CC3" s="42">
        <v>80</v>
      </c>
      <c r="CD3" s="42">
        <v>81</v>
      </c>
      <c r="CE3" s="42">
        <v>82</v>
      </c>
      <c r="CF3" s="42">
        <v>83</v>
      </c>
      <c r="CG3" s="42">
        <v>84</v>
      </c>
      <c r="CH3" s="42">
        <v>85</v>
      </c>
      <c r="CI3" s="42">
        <v>86</v>
      </c>
      <c r="CJ3" s="42">
        <v>87</v>
      </c>
      <c r="CK3" s="42">
        <v>88</v>
      </c>
      <c r="CL3" s="42">
        <v>89</v>
      </c>
      <c r="CM3" s="42">
        <v>90</v>
      </c>
      <c r="CN3" s="42">
        <v>91</v>
      </c>
      <c r="CO3" s="42">
        <v>92</v>
      </c>
      <c r="CP3" s="42">
        <v>93</v>
      </c>
      <c r="CQ3" s="42">
        <v>94</v>
      </c>
      <c r="CR3" s="42">
        <v>95</v>
      </c>
      <c r="CS3" s="42">
        <v>96</v>
      </c>
      <c r="CT3" s="42">
        <v>97</v>
      </c>
      <c r="CU3" s="42">
        <v>98</v>
      </c>
      <c r="CV3" s="42">
        <v>99</v>
      </c>
      <c r="CW3" s="42">
        <v>100</v>
      </c>
      <c r="CX3" s="42">
        <v>101</v>
      </c>
      <c r="CY3" s="42">
        <v>102</v>
      </c>
      <c r="CZ3" s="42">
        <v>103</v>
      </c>
      <c r="DA3" s="42">
        <v>104</v>
      </c>
      <c r="DB3" s="42">
        <v>105</v>
      </c>
      <c r="DC3" s="42">
        <v>106</v>
      </c>
      <c r="DD3" s="42">
        <v>107</v>
      </c>
      <c r="DE3" s="42">
        <v>108</v>
      </c>
      <c r="DF3" s="42">
        <v>109</v>
      </c>
      <c r="DG3" s="42">
        <v>110</v>
      </c>
      <c r="DH3" s="42">
        <v>111</v>
      </c>
      <c r="DI3" s="42">
        <v>112</v>
      </c>
      <c r="DJ3" s="42">
        <v>113</v>
      </c>
      <c r="DK3" s="42">
        <v>114</v>
      </c>
      <c r="DL3" s="43" t="s">
        <v>117</v>
      </c>
    </row>
    <row r="4" spans="1:116" ht="15" customHeight="1" x14ac:dyDescent="0.2">
      <c r="A4" s="44" t="s">
        <v>118</v>
      </c>
      <c r="B4" s="45">
        <v>2.2000000000000002</v>
      </c>
      <c r="C4" s="45">
        <v>2.2000000000000002</v>
      </c>
      <c r="D4" s="45">
        <v>2.2000000000000002</v>
      </c>
      <c r="E4" s="45">
        <v>2.2000000000000002</v>
      </c>
      <c r="F4" s="45">
        <v>2.2000000000000002</v>
      </c>
      <c r="G4" s="45">
        <v>2.2000000000000002</v>
      </c>
      <c r="H4" s="45">
        <v>2.2000000000000002</v>
      </c>
      <c r="I4" s="45">
        <v>2.2000000000000002</v>
      </c>
      <c r="J4" s="45">
        <v>2.2000000000000002</v>
      </c>
      <c r="K4" s="45">
        <v>2.2000000000000002</v>
      </c>
      <c r="L4" s="45">
        <v>2.2000000000000002</v>
      </c>
      <c r="M4" s="45">
        <v>2.2000000000000002</v>
      </c>
      <c r="N4" s="45">
        <v>2.2000000000000002</v>
      </c>
      <c r="O4" s="45">
        <v>2.2000000000000002</v>
      </c>
      <c r="P4" s="45">
        <v>2.2000000000000002</v>
      </c>
      <c r="Q4" s="45">
        <v>2.2000000000000002</v>
      </c>
      <c r="R4" s="88">
        <v>2.2000000000000002</v>
      </c>
      <c r="S4" s="45">
        <v>2.2000000000000002</v>
      </c>
      <c r="T4" s="45">
        <v>2.2000000000000002</v>
      </c>
      <c r="U4" s="45">
        <v>2.2000000000000002</v>
      </c>
      <c r="V4" s="45">
        <v>2.2000000000000002</v>
      </c>
      <c r="W4" s="45">
        <v>2.2000000000000002</v>
      </c>
      <c r="X4" s="45">
        <v>2.2000000000000002</v>
      </c>
      <c r="Y4" s="45">
        <v>2.2000000000000002</v>
      </c>
      <c r="Z4" s="45">
        <v>2.2000000000000002</v>
      </c>
      <c r="AA4" s="45">
        <v>2.2000000000000002</v>
      </c>
      <c r="AB4" s="45">
        <v>2.2000000000000002</v>
      </c>
      <c r="AC4" s="45">
        <v>2.2000000000000002</v>
      </c>
      <c r="AD4" s="45">
        <v>2.2000000000000002</v>
      </c>
      <c r="AE4" s="45">
        <v>2.2000000000000002</v>
      </c>
      <c r="AF4" s="45">
        <v>2.2000000000000002</v>
      </c>
      <c r="AG4" s="45">
        <v>2.2000000000000002</v>
      </c>
      <c r="AH4" s="45">
        <v>2.2000000000000002</v>
      </c>
      <c r="AI4" s="45">
        <v>2.2000000000000002</v>
      </c>
      <c r="AJ4" s="45">
        <v>2.2000000000000002</v>
      </c>
      <c r="AK4" s="45">
        <v>2.2000000000000002</v>
      </c>
      <c r="AL4" s="45">
        <v>2.2000000000000002</v>
      </c>
      <c r="AM4" s="45">
        <v>2.2000000000000002</v>
      </c>
      <c r="AN4" s="45">
        <v>2.2000000000000002</v>
      </c>
      <c r="AO4" s="45">
        <v>2.2000000000000002</v>
      </c>
      <c r="AP4" s="45">
        <v>2.2000000000000002</v>
      </c>
      <c r="AQ4" s="45">
        <v>2.2000000000000002</v>
      </c>
      <c r="AR4" s="45">
        <v>2.2000000000000002</v>
      </c>
      <c r="AS4" s="45">
        <v>2.2000000000000002</v>
      </c>
      <c r="AT4" s="45">
        <v>2.2000000000000002</v>
      </c>
      <c r="AU4" s="45">
        <v>2.2000000000000002</v>
      </c>
      <c r="AV4" s="45">
        <v>2.2000000000000002</v>
      </c>
      <c r="AW4" s="45">
        <v>2.2000000000000002</v>
      </c>
      <c r="AX4" s="45">
        <v>2.2000000000000002</v>
      </c>
      <c r="AY4" s="45">
        <v>2.2000000000000002</v>
      </c>
      <c r="AZ4" s="45">
        <v>2.2000000000000002</v>
      </c>
      <c r="BA4" s="45">
        <v>2.2000000000000002</v>
      </c>
      <c r="BB4" s="45">
        <v>2.2000000000000002</v>
      </c>
      <c r="BC4" s="45">
        <v>2.2000000000000002</v>
      </c>
      <c r="BD4" s="45">
        <v>2.2000000000000002</v>
      </c>
      <c r="BE4" s="45">
        <v>2.2000000000000002</v>
      </c>
      <c r="BF4" s="45">
        <v>2.2000000000000002</v>
      </c>
      <c r="BG4" s="45">
        <v>2.2000000000000002</v>
      </c>
      <c r="BH4" s="45">
        <v>2.2000000000000002</v>
      </c>
      <c r="BI4" s="45">
        <v>2.2000000000000002</v>
      </c>
      <c r="BJ4" s="45">
        <v>2.2000000000000002</v>
      </c>
      <c r="BK4" s="45">
        <v>2.2000000000000002</v>
      </c>
      <c r="BL4" s="45">
        <v>2.2000000000000002</v>
      </c>
      <c r="BM4" s="45">
        <v>2.2000000000000002</v>
      </c>
      <c r="BN4" s="45">
        <v>2.2000000000000002</v>
      </c>
      <c r="BO4" s="45">
        <v>2.2000000000000002</v>
      </c>
      <c r="BP4" s="45">
        <v>2.2000000000000002</v>
      </c>
      <c r="BQ4" s="45">
        <v>2.2000000000000002</v>
      </c>
      <c r="BR4" s="45">
        <v>2.2000000000000002</v>
      </c>
      <c r="BS4" s="45">
        <v>2.2000000000000002</v>
      </c>
      <c r="BT4" s="45">
        <v>2.2000000000000002</v>
      </c>
      <c r="BU4" s="45">
        <v>2.2000000000000002</v>
      </c>
      <c r="BV4" s="45">
        <v>2.2000000000000002</v>
      </c>
      <c r="BW4" s="45">
        <v>2.2000000000000002</v>
      </c>
      <c r="BX4" s="45">
        <v>2.2000000000000002</v>
      </c>
      <c r="BY4" s="45">
        <v>2.2000000000000002</v>
      </c>
      <c r="BZ4" s="45">
        <v>2.2000000000000002</v>
      </c>
      <c r="CA4" s="88">
        <v>2.2000000000000002</v>
      </c>
      <c r="CB4" s="45">
        <v>2.2000000000000002</v>
      </c>
      <c r="CC4" s="45">
        <v>2.2000000000000002</v>
      </c>
      <c r="CD4" s="45">
        <v>2.2000000000000002</v>
      </c>
      <c r="CE4" s="45">
        <v>2.2000000000000002</v>
      </c>
      <c r="CF4" s="45">
        <v>2.2000000000000002</v>
      </c>
      <c r="CG4" s="45">
        <v>2.2000000000000002</v>
      </c>
      <c r="CH4" s="45">
        <v>2.2000000000000002</v>
      </c>
      <c r="CI4" s="45">
        <v>2.2000000000000002</v>
      </c>
      <c r="CJ4" s="45">
        <v>2.2000000000000002</v>
      </c>
      <c r="CK4" s="45">
        <v>2.2000000000000002</v>
      </c>
      <c r="CL4" s="45">
        <v>2.2000000000000002</v>
      </c>
      <c r="CM4" s="45">
        <v>2.2000000000000002</v>
      </c>
      <c r="CN4" s="45">
        <v>2.2000000000000002</v>
      </c>
      <c r="CO4" s="45">
        <v>2.2000000000000002</v>
      </c>
      <c r="CP4" s="45">
        <v>2.2000000000000002</v>
      </c>
      <c r="CQ4" s="45">
        <v>2.2000000000000002</v>
      </c>
      <c r="CR4" s="45">
        <v>2.2000000000000002</v>
      </c>
      <c r="CS4" s="45">
        <v>2.2000000000000002</v>
      </c>
      <c r="CT4" s="45">
        <v>2.2000000000000002</v>
      </c>
      <c r="CU4" s="45">
        <v>2.2000000000000002</v>
      </c>
      <c r="CV4" s="45">
        <v>2.2000000000000002</v>
      </c>
      <c r="CW4" s="45">
        <v>2.2000000000000002</v>
      </c>
      <c r="CX4" s="45">
        <v>2.2000000000000002</v>
      </c>
      <c r="CY4" s="45">
        <v>2.2000000000000002</v>
      </c>
      <c r="CZ4" s="45">
        <v>2.2000000000000002</v>
      </c>
      <c r="DA4" s="45">
        <v>2.2000000000000002</v>
      </c>
      <c r="DB4" s="45">
        <v>2.2000000000000002</v>
      </c>
      <c r="DC4" s="45">
        <v>2.2000000000000002</v>
      </c>
      <c r="DD4" s="45">
        <v>2.2000000000000002</v>
      </c>
      <c r="DE4" s="45">
        <v>2.2000000000000002</v>
      </c>
      <c r="DF4" s="45">
        <v>2.2000000000000002</v>
      </c>
      <c r="DG4" s="45">
        <v>2.2000000000000002</v>
      </c>
      <c r="DH4" s="45">
        <v>2.2000000000000002</v>
      </c>
      <c r="DI4" s="45">
        <v>2.2000000000000002</v>
      </c>
      <c r="DJ4" s="45">
        <v>2.2000000000000002</v>
      </c>
      <c r="DK4" s="45">
        <v>2.2000000000000002</v>
      </c>
      <c r="DL4" s="46"/>
    </row>
    <row r="5" spans="1:116" ht="15" customHeight="1" x14ac:dyDescent="0.2">
      <c r="A5" s="44" t="s">
        <v>119</v>
      </c>
      <c r="B5">
        <v>2.88</v>
      </c>
      <c r="C5">
        <v>4.05</v>
      </c>
      <c r="D5">
        <v>4.49</v>
      </c>
      <c r="E5">
        <v>3.4</v>
      </c>
      <c r="F5">
        <v>4.83</v>
      </c>
      <c r="G5">
        <v>3.28</v>
      </c>
      <c r="H5">
        <v>3.47</v>
      </c>
      <c r="I5">
        <v>3.73</v>
      </c>
      <c r="J5">
        <v>3.85</v>
      </c>
      <c r="K5">
        <v>3.94</v>
      </c>
      <c r="L5">
        <v>4.1399999999999997</v>
      </c>
      <c r="M5">
        <v>4.25</v>
      </c>
      <c r="N5">
        <v>4.32</v>
      </c>
      <c r="O5">
        <v>4.5599999999999996</v>
      </c>
      <c r="P5">
        <v>3.61</v>
      </c>
      <c r="Q5">
        <v>3.63</v>
      </c>
      <c r="R5" s="91">
        <v>3.53</v>
      </c>
      <c r="S5">
        <v>1.6799999999999997</v>
      </c>
      <c r="T5">
        <v>4.84</v>
      </c>
      <c r="U5">
        <v>5.39</v>
      </c>
      <c r="V5">
        <v>4.9400000000000022</v>
      </c>
      <c r="W5">
        <v>4.28</v>
      </c>
      <c r="X5">
        <v>4.4000000000000004</v>
      </c>
      <c r="Y5">
        <v>4.3600000000000003</v>
      </c>
      <c r="Z5">
        <v>4.3600000000000003</v>
      </c>
      <c r="AA5">
        <v>4.34</v>
      </c>
      <c r="AB5">
        <v>3.3999999999999981</v>
      </c>
      <c r="AC5">
        <v>3.44</v>
      </c>
      <c r="AD5">
        <v>3.5</v>
      </c>
      <c r="AE5">
        <v>3.53</v>
      </c>
      <c r="AF5">
        <v>4.3</v>
      </c>
      <c r="AG5">
        <v>4.59</v>
      </c>
      <c r="AH5">
        <v>3.36</v>
      </c>
      <c r="AI5">
        <v>4.4400000000000004</v>
      </c>
      <c r="AJ5">
        <v>4.55</v>
      </c>
      <c r="AK5">
        <v>4.1500000000000004</v>
      </c>
      <c r="AL5">
        <v>4.91</v>
      </c>
      <c r="AM5">
        <v>4.95</v>
      </c>
      <c r="AN5">
        <v>5.31</v>
      </c>
      <c r="AO5">
        <v>5.33</v>
      </c>
      <c r="AP5">
        <v>3.28</v>
      </c>
      <c r="AQ5">
        <v>4.4400000000000004</v>
      </c>
      <c r="AR5">
        <v>3.75</v>
      </c>
      <c r="AS5">
        <v>5.08</v>
      </c>
      <c r="AT5">
        <v>5.0399999999999991</v>
      </c>
      <c r="AU5">
        <v>5.05</v>
      </c>
      <c r="AV5">
        <v>5.04</v>
      </c>
      <c r="AW5">
        <v>4.97</v>
      </c>
      <c r="AX5">
        <v>3.11</v>
      </c>
      <c r="AY5">
        <v>3.7800000000000007</v>
      </c>
      <c r="AZ5">
        <v>3.9300000000000033</v>
      </c>
      <c r="BA5">
        <v>4.8499999999999996</v>
      </c>
      <c r="BB5">
        <v>4.76</v>
      </c>
      <c r="BC5">
        <v>4.5599999999999996</v>
      </c>
      <c r="BD5">
        <v>4.75</v>
      </c>
      <c r="BE5">
        <v>4.29</v>
      </c>
      <c r="BF5">
        <v>4.0599999999999996</v>
      </c>
      <c r="BG5">
        <v>6.01</v>
      </c>
      <c r="BH5">
        <v>5.97</v>
      </c>
      <c r="BI5">
        <v>5.54</v>
      </c>
      <c r="BJ5">
        <v>3.61</v>
      </c>
      <c r="BK5">
        <v>3.39</v>
      </c>
      <c r="BL5">
        <v>3.33</v>
      </c>
      <c r="BM5">
        <v>4.8499999999999996</v>
      </c>
      <c r="BN5">
        <v>4.62</v>
      </c>
      <c r="BO5">
        <v>4.59</v>
      </c>
      <c r="BP5">
        <v>4.33</v>
      </c>
      <c r="BQ5">
        <v>3.94</v>
      </c>
      <c r="BR5">
        <v>3.76</v>
      </c>
      <c r="BS5">
        <v>3.45</v>
      </c>
      <c r="BT5">
        <v>3.24</v>
      </c>
      <c r="BU5">
        <v>3.83</v>
      </c>
      <c r="BV5">
        <v>5.2</v>
      </c>
      <c r="BW5">
        <v>4.62</v>
      </c>
      <c r="BX5">
        <v>4.88</v>
      </c>
      <c r="BY5">
        <v>4.72</v>
      </c>
      <c r="BZ5">
        <v>4.53</v>
      </c>
      <c r="CA5" s="91">
        <v>4.2699999999999996</v>
      </c>
      <c r="CB5">
        <v>4.05</v>
      </c>
      <c r="CC5">
        <v>4.1900000000000004</v>
      </c>
      <c r="CD5">
        <v>4.0999999999999996</v>
      </c>
      <c r="CE5">
        <v>3.85</v>
      </c>
      <c r="CF5">
        <v>3.76</v>
      </c>
      <c r="CG5">
        <v>3.35</v>
      </c>
      <c r="CH5">
        <v>3.09</v>
      </c>
      <c r="CI5">
        <v>3.49</v>
      </c>
      <c r="CJ5">
        <v>3.75</v>
      </c>
      <c r="CK5">
        <v>3.93</v>
      </c>
      <c r="CL5">
        <v>4.04</v>
      </c>
      <c r="CM5">
        <v>4.4400000000000004</v>
      </c>
      <c r="CN5">
        <v>3.52</v>
      </c>
      <c r="CO5">
        <v>4.24</v>
      </c>
      <c r="CP5">
        <v>5.18</v>
      </c>
      <c r="CQ5">
        <v>6.89</v>
      </c>
      <c r="CR5">
        <v>6.9</v>
      </c>
      <c r="CS5">
        <v>7.07</v>
      </c>
      <c r="CT5">
        <v>7.37</v>
      </c>
      <c r="CU5">
        <v>6.4899999999999984</v>
      </c>
      <c r="CV5">
        <v>6.5000000000000036</v>
      </c>
      <c r="CW5">
        <v>5.76</v>
      </c>
      <c r="CX5">
        <v>5.29</v>
      </c>
      <c r="CY5">
        <v>4.8600000000000003</v>
      </c>
      <c r="CZ5">
        <v>4.71</v>
      </c>
      <c r="DA5">
        <v>4.24</v>
      </c>
      <c r="DB5">
        <v>3.9</v>
      </c>
      <c r="DC5">
        <v>3.37</v>
      </c>
      <c r="DD5">
        <v>3.94</v>
      </c>
      <c r="DE5">
        <v>4.7099999999999973</v>
      </c>
      <c r="DF5">
        <v>2.54</v>
      </c>
      <c r="DG5">
        <v>3.69</v>
      </c>
      <c r="DH5">
        <v>3.77</v>
      </c>
      <c r="DI5">
        <v>3.79</v>
      </c>
      <c r="DJ5">
        <v>6.47</v>
      </c>
      <c r="DK5">
        <v>4.25</v>
      </c>
      <c r="DL5" s="46"/>
    </row>
    <row r="6" spans="1:116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88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45">
        <v>1</v>
      </c>
      <c r="BG6" s="45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88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6"/>
    </row>
    <row r="7" spans="1:116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88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45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45">
        <v>20</v>
      </c>
      <c r="BG7" s="45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88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45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6"/>
    </row>
    <row r="8" spans="1:116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88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45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45">
        <v>0.3</v>
      </c>
      <c r="BG8" s="45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88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45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6"/>
    </row>
    <row r="9" spans="1:116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88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45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45">
        <v>1.81</v>
      </c>
      <c r="BG9" s="45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88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45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6"/>
    </row>
    <row r="10" spans="1:116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88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45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45">
        <v>0.4</v>
      </c>
      <c r="BG10" s="45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88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45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6"/>
    </row>
    <row r="11" spans="1:116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90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90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50"/>
    </row>
    <row r="12" spans="1:116" ht="15" customHeight="1" x14ac:dyDescent="0.2">
      <c r="A12" s="51" t="s">
        <v>126</v>
      </c>
      <c r="B12" s="52">
        <f>B4+B10*2</f>
        <v>3</v>
      </c>
      <c r="C12" s="52">
        <f t="shared" ref="C12:S12" si="0">C4+C10*2</f>
        <v>3</v>
      </c>
      <c r="D12" s="52">
        <f t="shared" si="0"/>
        <v>3</v>
      </c>
      <c r="E12" s="52">
        <f t="shared" si="0"/>
        <v>3</v>
      </c>
      <c r="F12" s="52">
        <f t="shared" si="0"/>
        <v>3</v>
      </c>
      <c r="G12" s="52">
        <f t="shared" si="0"/>
        <v>3</v>
      </c>
      <c r="H12" s="52">
        <f t="shared" si="0"/>
        <v>3</v>
      </c>
      <c r="I12" s="52">
        <f t="shared" si="0"/>
        <v>3</v>
      </c>
      <c r="J12" s="52">
        <f t="shared" si="0"/>
        <v>3</v>
      </c>
      <c r="K12" s="52">
        <f t="shared" si="0"/>
        <v>3</v>
      </c>
      <c r="L12" s="52">
        <f t="shared" si="0"/>
        <v>3</v>
      </c>
      <c r="M12" s="52">
        <f t="shared" si="0"/>
        <v>3</v>
      </c>
      <c r="N12" s="52">
        <f t="shared" si="0"/>
        <v>3</v>
      </c>
      <c r="O12" s="52">
        <f t="shared" si="0"/>
        <v>3</v>
      </c>
      <c r="P12" s="52">
        <f t="shared" si="0"/>
        <v>3</v>
      </c>
      <c r="Q12" s="52">
        <f t="shared" si="0"/>
        <v>3</v>
      </c>
      <c r="R12" s="88">
        <f t="shared" si="0"/>
        <v>3</v>
      </c>
      <c r="S12" s="52">
        <f t="shared" si="0"/>
        <v>3</v>
      </c>
      <c r="T12" s="52">
        <f t="shared" ref="T12:CE12" si="1">T4+T10*2</f>
        <v>3</v>
      </c>
      <c r="U12" s="52">
        <f t="shared" si="1"/>
        <v>3</v>
      </c>
      <c r="V12" s="52">
        <f t="shared" si="1"/>
        <v>3</v>
      </c>
      <c r="W12" s="52">
        <f t="shared" si="1"/>
        <v>3</v>
      </c>
      <c r="X12" s="52">
        <f t="shared" si="1"/>
        <v>3</v>
      </c>
      <c r="Y12" s="52">
        <f t="shared" si="1"/>
        <v>3</v>
      </c>
      <c r="Z12" s="52">
        <f t="shared" si="1"/>
        <v>3</v>
      </c>
      <c r="AA12" s="52">
        <f t="shared" si="1"/>
        <v>3</v>
      </c>
      <c r="AB12" s="52">
        <f t="shared" si="1"/>
        <v>3</v>
      </c>
      <c r="AC12" s="52">
        <f t="shared" si="1"/>
        <v>3</v>
      </c>
      <c r="AD12" s="52">
        <f t="shared" si="1"/>
        <v>3</v>
      </c>
      <c r="AE12" s="52">
        <f t="shared" si="1"/>
        <v>3</v>
      </c>
      <c r="AF12" s="52">
        <f t="shared" si="1"/>
        <v>3</v>
      </c>
      <c r="AG12" s="52">
        <f t="shared" si="1"/>
        <v>3</v>
      </c>
      <c r="AH12" s="52">
        <f t="shared" si="1"/>
        <v>3</v>
      </c>
      <c r="AI12" s="52">
        <f t="shared" si="1"/>
        <v>3</v>
      </c>
      <c r="AJ12" s="52">
        <f t="shared" si="1"/>
        <v>3</v>
      </c>
      <c r="AK12" s="52">
        <f t="shared" si="1"/>
        <v>3</v>
      </c>
      <c r="AL12" s="52">
        <f t="shared" si="1"/>
        <v>3</v>
      </c>
      <c r="AM12" s="52">
        <f t="shared" si="1"/>
        <v>3</v>
      </c>
      <c r="AN12" s="52">
        <f t="shared" si="1"/>
        <v>3</v>
      </c>
      <c r="AO12" s="52">
        <f t="shared" si="1"/>
        <v>3</v>
      </c>
      <c r="AP12" s="52">
        <f t="shared" si="1"/>
        <v>3</v>
      </c>
      <c r="AQ12" s="52">
        <f t="shared" si="1"/>
        <v>3</v>
      </c>
      <c r="AR12" s="52">
        <f t="shared" si="1"/>
        <v>3</v>
      </c>
      <c r="AS12" s="52">
        <f t="shared" si="1"/>
        <v>3</v>
      </c>
      <c r="AT12" s="52">
        <f t="shared" si="1"/>
        <v>3</v>
      </c>
      <c r="AU12" s="52">
        <f t="shared" si="1"/>
        <v>3</v>
      </c>
      <c r="AV12" s="52">
        <f t="shared" si="1"/>
        <v>3</v>
      </c>
      <c r="AW12" s="52">
        <f t="shared" si="1"/>
        <v>3</v>
      </c>
      <c r="AX12" s="52">
        <f t="shared" si="1"/>
        <v>3</v>
      </c>
      <c r="AY12" s="52">
        <f t="shared" si="1"/>
        <v>3</v>
      </c>
      <c r="AZ12" s="52">
        <f t="shared" si="1"/>
        <v>3</v>
      </c>
      <c r="BA12" s="52">
        <f t="shared" si="1"/>
        <v>3</v>
      </c>
      <c r="BB12" s="52">
        <f t="shared" si="1"/>
        <v>3</v>
      </c>
      <c r="BC12" s="52">
        <f t="shared" si="1"/>
        <v>3</v>
      </c>
      <c r="BD12" s="52">
        <f t="shared" si="1"/>
        <v>3</v>
      </c>
      <c r="BE12" s="52">
        <f t="shared" si="1"/>
        <v>3</v>
      </c>
      <c r="BF12" s="52">
        <f t="shared" si="1"/>
        <v>3</v>
      </c>
      <c r="BG12" s="52">
        <f t="shared" si="1"/>
        <v>3</v>
      </c>
      <c r="BH12" s="52">
        <f t="shared" si="1"/>
        <v>3</v>
      </c>
      <c r="BI12" s="52">
        <f t="shared" si="1"/>
        <v>3</v>
      </c>
      <c r="BJ12" s="52">
        <f t="shared" si="1"/>
        <v>3</v>
      </c>
      <c r="BK12" s="52">
        <f t="shared" si="1"/>
        <v>3</v>
      </c>
      <c r="BL12" s="52">
        <f t="shared" si="1"/>
        <v>3</v>
      </c>
      <c r="BM12" s="52">
        <f t="shared" si="1"/>
        <v>3</v>
      </c>
      <c r="BN12" s="52">
        <f t="shared" si="1"/>
        <v>3</v>
      </c>
      <c r="BO12" s="52">
        <f t="shared" si="1"/>
        <v>3</v>
      </c>
      <c r="BP12" s="52">
        <f t="shared" si="1"/>
        <v>3</v>
      </c>
      <c r="BQ12" s="52">
        <f t="shared" si="1"/>
        <v>3</v>
      </c>
      <c r="BR12" s="52">
        <f t="shared" si="1"/>
        <v>3</v>
      </c>
      <c r="BS12" s="52">
        <f t="shared" si="1"/>
        <v>3</v>
      </c>
      <c r="BT12" s="52">
        <f t="shared" si="1"/>
        <v>3</v>
      </c>
      <c r="BU12" s="52">
        <f t="shared" si="1"/>
        <v>3</v>
      </c>
      <c r="BV12" s="52">
        <f t="shared" si="1"/>
        <v>3</v>
      </c>
      <c r="BW12" s="52">
        <f t="shared" si="1"/>
        <v>3</v>
      </c>
      <c r="BX12" s="52">
        <f t="shared" si="1"/>
        <v>3</v>
      </c>
      <c r="BY12" s="52">
        <f t="shared" si="1"/>
        <v>3</v>
      </c>
      <c r="BZ12" s="52">
        <f t="shared" si="1"/>
        <v>3</v>
      </c>
      <c r="CA12" s="88">
        <f t="shared" si="1"/>
        <v>3</v>
      </c>
      <c r="CB12" s="52">
        <f t="shared" si="1"/>
        <v>3</v>
      </c>
      <c r="CC12" s="52">
        <f t="shared" si="1"/>
        <v>3</v>
      </c>
      <c r="CD12" s="52">
        <f t="shared" si="1"/>
        <v>3</v>
      </c>
      <c r="CE12" s="52">
        <f t="shared" si="1"/>
        <v>3</v>
      </c>
      <c r="CF12" s="52">
        <f t="shared" ref="CF12:DK12" si="2">CF4+CF10*2</f>
        <v>3</v>
      </c>
      <c r="CG12" s="52">
        <f t="shared" si="2"/>
        <v>3</v>
      </c>
      <c r="CH12" s="52">
        <f t="shared" si="2"/>
        <v>3</v>
      </c>
      <c r="CI12" s="52">
        <f t="shared" si="2"/>
        <v>3</v>
      </c>
      <c r="CJ12" s="52">
        <f t="shared" si="2"/>
        <v>3</v>
      </c>
      <c r="CK12" s="52">
        <f t="shared" si="2"/>
        <v>3</v>
      </c>
      <c r="CL12" s="52">
        <f t="shared" si="2"/>
        <v>3</v>
      </c>
      <c r="CM12" s="52">
        <f t="shared" si="2"/>
        <v>3</v>
      </c>
      <c r="CN12" s="52">
        <f t="shared" si="2"/>
        <v>3</v>
      </c>
      <c r="CO12" s="52">
        <f t="shared" si="2"/>
        <v>3</v>
      </c>
      <c r="CP12" s="52">
        <f t="shared" si="2"/>
        <v>3</v>
      </c>
      <c r="CQ12" s="52">
        <f t="shared" si="2"/>
        <v>3</v>
      </c>
      <c r="CR12" s="52">
        <f t="shared" si="2"/>
        <v>3</v>
      </c>
      <c r="CS12" s="52">
        <f t="shared" si="2"/>
        <v>3</v>
      </c>
      <c r="CT12" s="52">
        <f t="shared" si="2"/>
        <v>3</v>
      </c>
      <c r="CU12" s="52">
        <f t="shared" si="2"/>
        <v>3</v>
      </c>
      <c r="CV12" s="52">
        <f t="shared" si="2"/>
        <v>3</v>
      </c>
      <c r="CW12" s="52">
        <f t="shared" si="2"/>
        <v>3</v>
      </c>
      <c r="CX12" s="52">
        <f t="shared" si="2"/>
        <v>3</v>
      </c>
      <c r="CY12" s="52">
        <f t="shared" si="2"/>
        <v>3</v>
      </c>
      <c r="CZ12" s="52">
        <f t="shared" si="2"/>
        <v>3</v>
      </c>
      <c r="DA12" s="52">
        <f t="shared" si="2"/>
        <v>3</v>
      </c>
      <c r="DB12" s="52">
        <f t="shared" si="2"/>
        <v>3</v>
      </c>
      <c r="DC12" s="52">
        <f t="shared" si="2"/>
        <v>3</v>
      </c>
      <c r="DD12" s="52">
        <f t="shared" si="2"/>
        <v>3</v>
      </c>
      <c r="DE12" s="52">
        <f t="shared" si="2"/>
        <v>3</v>
      </c>
      <c r="DF12" s="52">
        <f t="shared" si="2"/>
        <v>3</v>
      </c>
      <c r="DG12" s="52">
        <f t="shared" si="2"/>
        <v>3</v>
      </c>
      <c r="DH12" s="52">
        <f t="shared" si="2"/>
        <v>3</v>
      </c>
      <c r="DI12" s="52">
        <f t="shared" si="2"/>
        <v>3</v>
      </c>
      <c r="DJ12" s="52">
        <f t="shared" si="2"/>
        <v>3</v>
      </c>
      <c r="DK12" s="52">
        <f t="shared" si="2"/>
        <v>3</v>
      </c>
      <c r="DL12" s="53">
        <f t="shared" ref="DL12:DL34" si="3">SUM(B12:DK12)</f>
        <v>342</v>
      </c>
    </row>
    <row r="13" spans="1:116" ht="15" customHeight="1" x14ac:dyDescent="0.2">
      <c r="A13" s="51" t="s">
        <v>127</v>
      </c>
      <c r="B13" s="52">
        <f>ROUND(B12+TAN(B7*PI()/180)*B5*2,2)</f>
        <v>5.0999999999999996</v>
      </c>
      <c r="C13" s="52">
        <f t="shared" ref="C13:S13" si="4">ROUND(C12+TAN(C7*PI()/180)*C5*2,2)</f>
        <v>5.95</v>
      </c>
      <c r="D13" s="52">
        <f t="shared" si="4"/>
        <v>6.27</v>
      </c>
      <c r="E13" s="52">
        <f t="shared" si="4"/>
        <v>5.47</v>
      </c>
      <c r="F13" s="52">
        <f t="shared" si="4"/>
        <v>6.52</v>
      </c>
      <c r="G13" s="52">
        <f t="shared" si="4"/>
        <v>5.39</v>
      </c>
      <c r="H13" s="52">
        <f t="shared" si="4"/>
        <v>5.53</v>
      </c>
      <c r="I13" s="52">
        <f t="shared" si="4"/>
        <v>5.72</v>
      </c>
      <c r="J13" s="52">
        <f t="shared" si="4"/>
        <v>5.8</v>
      </c>
      <c r="K13" s="52">
        <f t="shared" si="4"/>
        <v>5.87</v>
      </c>
      <c r="L13" s="52">
        <f t="shared" si="4"/>
        <v>6.01</v>
      </c>
      <c r="M13" s="52">
        <f t="shared" si="4"/>
        <v>6.09</v>
      </c>
      <c r="N13" s="52">
        <f t="shared" si="4"/>
        <v>6.14</v>
      </c>
      <c r="O13" s="52">
        <f t="shared" si="4"/>
        <v>6.32</v>
      </c>
      <c r="P13" s="52">
        <f t="shared" si="4"/>
        <v>5.63</v>
      </c>
      <c r="Q13" s="52">
        <f t="shared" si="4"/>
        <v>5.64</v>
      </c>
      <c r="R13" s="88">
        <f t="shared" si="4"/>
        <v>5.57</v>
      </c>
      <c r="S13" s="52">
        <f t="shared" si="4"/>
        <v>4.22</v>
      </c>
      <c r="T13" s="52">
        <f t="shared" ref="T13" si="5">ROUND(T12+TAN(T7*PI()/180)*T5*2,2)</f>
        <v>6.52</v>
      </c>
      <c r="U13" s="52">
        <f t="shared" ref="U13" si="6">ROUND(U12+TAN(U7*PI()/180)*U5*2,2)</f>
        <v>6.92</v>
      </c>
      <c r="V13" s="52">
        <f t="shared" ref="V13" si="7">ROUND(V12+TAN(V7*PI()/180)*V5*2,2)</f>
        <v>6.6</v>
      </c>
      <c r="W13" s="52">
        <f t="shared" ref="W13" si="8">ROUND(W12+TAN(W7*PI()/180)*W5*2,2)</f>
        <v>6.12</v>
      </c>
      <c r="X13" s="52">
        <f t="shared" ref="X13" si="9">ROUND(X12+TAN(X7*PI()/180)*X5*2,2)</f>
        <v>6.2</v>
      </c>
      <c r="Y13" s="52">
        <f t="shared" ref="Y13" si="10">ROUND(Y12+TAN(Y7*PI()/180)*Y5*2,2)</f>
        <v>6.17</v>
      </c>
      <c r="Z13" s="52">
        <f t="shared" ref="Z13" si="11">ROUND(Z12+TAN(Z7*PI()/180)*Z5*2,2)</f>
        <v>6.17</v>
      </c>
      <c r="AA13" s="52">
        <f t="shared" ref="AA13" si="12">ROUND(AA12+TAN(AA7*PI()/180)*AA5*2,2)</f>
        <v>6.16</v>
      </c>
      <c r="AB13" s="52">
        <f t="shared" ref="AB13" si="13">ROUND(AB12+TAN(AB7*PI()/180)*AB5*2,2)</f>
        <v>5.47</v>
      </c>
      <c r="AC13" s="52">
        <f t="shared" ref="AC13" si="14">ROUND(AC12+TAN(AC7*PI()/180)*AC5*2,2)</f>
        <v>5.5</v>
      </c>
      <c r="AD13" s="52">
        <f t="shared" ref="AD13" si="15">ROUND(AD12+TAN(AD7*PI()/180)*AD5*2,2)</f>
        <v>5.55</v>
      </c>
      <c r="AE13" s="52">
        <f t="shared" ref="AE13" si="16">ROUND(AE12+TAN(AE7*PI()/180)*AE5*2,2)</f>
        <v>5.57</v>
      </c>
      <c r="AF13" s="52">
        <f t="shared" ref="AF13" si="17">ROUND(AF12+TAN(AF7*PI()/180)*AF5*2,2)</f>
        <v>6.13</v>
      </c>
      <c r="AG13" s="52">
        <f t="shared" ref="AG13" si="18">ROUND(AG12+TAN(AG7*PI()/180)*AG5*2,2)</f>
        <v>6.34</v>
      </c>
      <c r="AH13" s="52">
        <f t="shared" ref="AH13" si="19">ROUND(AH12+TAN(AH7*PI()/180)*AH5*2,2)</f>
        <v>5.45</v>
      </c>
      <c r="AI13" s="52">
        <f t="shared" ref="AI13" si="20">ROUND(AI12+TAN(AI7*PI()/180)*AI5*2,2)</f>
        <v>6.23</v>
      </c>
      <c r="AJ13" s="52">
        <f t="shared" ref="AJ13" si="21">ROUND(AJ12+TAN(AJ7*PI()/180)*AJ5*2,2)</f>
        <v>6.31</v>
      </c>
      <c r="AK13" s="52">
        <f t="shared" ref="AK13" si="22">ROUND(AK12+TAN(AK7*PI()/180)*AK5*2,2)</f>
        <v>6.02</v>
      </c>
      <c r="AL13" s="52">
        <f t="shared" ref="AL13" si="23">ROUND(AL12+TAN(AL7*PI()/180)*AL5*2,2)</f>
        <v>6.57</v>
      </c>
      <c r="AM13" s="52">
        <f t="shared" ref="AM13" si="24">ROUND(AM12+TAN(AM7*PI()/180)*AM5*2,2)</f>
        <v>6.6</v>
      </c>
      <c r="AN13" s="52">
        <f t="shared" ref="AN13" si="25">ROUND(AN12+TAN(AN7*PI()/180)*AN5*2,2)</f>
        <v>6.87</v>
      </c>
      <c r="AO13" s="52">
        <f t="shared" ref="AO13" si="26">ROUND(AO12+TAN(AO7*PI()/180)*AO5*2,2)</f>
        <v>6.88</v>
      </c>
      <c r="AP13" s="52">
        <f t="shared" ref="AP13" si="27">ROUND(AP12+TAN(AP7*PI()/180)*AP5*2,2)</f>
        <v>5.39</v>
      </c>
      <c r="AQ13" s="52">
        <f t="shared" ref="AQ13" si="28">ROUND(AQ12+TAN(AQ7*PI()/180)*AQ5*2,2)</f>
        <v>6.23</v>
      </c>
      <c r="AR13" s="52">
        <f t="shared" ref="AR13" si="29">ROUND(AR12+TAN(AR7*PI()/180)*AR5*2,2)</f>
        <v>5.73</v>
      </c>
      <c r="AS13" s="52">
        <f t="shared" ref="AS13" si="30">ROUND(AS12+TAN(AS7*PI()/180)*AS5*2,2)</f>
        <v>6.7</v>
      </c>
      <c r="AT13" s="52">
        <f t="shared" ref="AT13" si="31">ROUND(AT12+TAN(AT7*PI()/180)*AT5*2,2)</f>
        <v>6.67</v>
      </c>
      <c r="AU13" s="52">
        <f t="shared" ref="AU13" si="32">ROUND(AU12+TAN(AU7*PI()/180)*AU5*2,2)</f>
        <v>6.68</v>
      </c>
      <c r="AV13" s="52">
        <f t="shared" ref="AV13" si="33">ROUND(AV12+TAN(AV7*PI()/180)*AV5*2,2)</f>
        <v>6.67</v>
      </c>
      <c r="AW13" s="52">
        <f t="shared" ref="AW13" si="34">ROUND(AW12+TAN(AW7*PI()/180)*AW5*2,2)</f>
        <v>6.62</v>
      </c>
      <c r="AX13" s="52">
        <f t="shared" ref="AX13" si="35">ROUND(AX12+TAN(AX7*PI()/180)*AX5*2,2)</f>
        <v>5.26</v>
      </c>
      <c r="AY13" s="52">
        <f t="shared" ref="AY13" si="36">ROUND(AY12+TAN(AY7*PI()/180)*AY5*2,2)</f>
        <v>5.75</v>
      </c>
      <c r="AZ13" s="52">
        <f t="shared" ref="AZ13" si="37">ROUND(AZ12+TAN(AZ7*PI()/180)*AZ5*2,2)</f>
        <v>5.86</v>
      </c>
      <c r="BA13" s="52">
        <f t="shared" ref="BA13" si="38">ROUND(BA12+TAN(BA7*PI()/180)*BA5*2,2)</f>
        <v>6.53</v>
      </c>
      <c r="BB13" s="52">
        <f t="shared" ref="BB13" si="39">ROUND(BB12+TAN(BB7*PI()/180)*BB5*2,2)</f>
        <v>6.46</v>
      </c>
      <c r="BC13" s="52">
        <f t="shared" ref="BC13" si="40">ROUND(BC12+TAN(BC7*PI()/180)*BC5*2,2)</f>
        <v>6.32</v>
      </c>
      <c r="BD13" s="52">
        <f t="shared" ref="BD13" si="41">ROUND(BD12+TAN(BD7*PI()/180)*BD5*2,2)</f>
        <v>6.46</v>
      </c>
      <c r="BE13" s="52">
        <f t="shared" ref="BE13" si="42">ROUND(BE12+TAN(BE7*PI()/180)*BE5*2,2)</f>
        <v>6.12</v>
      </c>
      <c r="BF13" s="52">
        <f t="shared" ref="BF13" si="43">ROUND(BF12+TAN(BF7*PI()/180)*BF5*2,2)</f>
        <v>5.96</v>
      </c>
      <c r="BG13" s="52">
        <f t="shared" ref="BG13" si="44">ROUND(BG12+TAN(BG7*PI()/180)*BG5*2,2)</f>
        <v>7.37</v>
      </c>
      <c r="BH13" s="52">
        <f t="shared" ref="BH13" si="45">ROUND(BH12+TAN(BH7*PI()/180)*BH5*2,2)</f>
        <v>7.35</v>
      </c>
      <c r="BI13" s="52">
        <f t="shared" ref="BI13" si="46">ROUND(BI12+TAN(BI7*PI()/180)*BI5*2,2)</f>
        <v>7.03</v>
      </c>
      <c r="BJ13" s="52">
        <f t="shared" ref="BJ13" si="47">ROUND(BJ12+TAN(BJ7*PI()/180)*BJ5*2,2)</f>
        <v>5.63</v>
      </c>
      <c r="BK13" s="52">
        <f t="shared" ref="BK13" si="48">ROUND(BK12+TAN(BK7*PI()/180)*BK5*2,2)</f>
        <v>5.47</v>
      </c>
      <c r="BL13" s="52">
        <f t="shared" ref="BL13" si="49">ROUND(BL12+TAN(BL7*PI()/180)*BL5*2,2)</f>
        <v>5.42</v>
      </c>
      <c r="BM13" s="52">
        <f t="shared" ref="BM13" si="50">ROUND(BM12+TAN(BM7*PI()/180)*BM5*2,2)</f>
        <v>6.53</v>
      </c>
      <c r="BN13" s="52">
        <f t="shared" ref="BN13" si="51">ROUND(BN12+TAN(BN7*PI()/180)*BN5*2,2)</f>
        <v>6.36</v>
      </c>
      <c r="BO13" s="52">
        <f t="shared" ref="BO13" si="52">ROUND(BO12+TAN(BO7*PI()/180)*BO5*2,2)</f>
        <v>6.34</v>
      </c>
      <c r="BP13" s="52">
        <f t="shared" ref="BP13" si="53">ROUND(BP12+TAN(BP7*PI()/180)*BP5*2,2)</f>
        <v>6.15</v>
      </c>
      <c r="BQ13" s="52">
        <f t="shared" ref="BQ13" si="54">ROUND(BQ12+TAN(BQ7*PI()/180)*BQ5*2,2)</f>
        <v>5.87</v>
      </c>
      <c r="BR13" s="52">
        <f t="shared" ref="BR13" si="55">ROUND(BR12+TAN(BR7*PI()/180)*BR5*2,2)</f>
        <v>5.74</v>
      </c>
      <c r="BS13" s="52">
        <f t="shared" ref="BS13" si="56">ROUND(BS12+TAN(BS7*PI()/180)*BS5*2,2)</f>
        <v>5.51</v>
      </c>
      <c r="BT13" s="52">
        <f t="shared" ref="BT13" si="57">ROUND(BT12+TAN(BT7*PI()/180)*BT5*2,2)</f>
        <v>5.36</v>
      </c>
      <c r="BU13" s="52">
        <f t="shared" ref="BU13" si="58">ROUND(BU12+TAN(BU7*PI()/180)*BU5*2,2)</f>
        <v>5.79</v>
      </c>
      <c r="BV13" s="52">
        <f t="shared" ref="BV13" si="59">ROUND(BV12+TAN(BV7*PI()/180)*BV5*2,2)</f>
        <v>6.79</v>
      </c>
      <c r="BW13" s="52">
        <f t="shared" ref="BW13" si="60">ROUND(BW12+TAN(BW7*PI()/180)*BW5*2,2)</f>
        <v>6.36</v>
      </c>
      <c r="BX13" s="52">
        <f t="shared" ref="BX13" si="61">ROUND(BX12+TAN(BX7*PI()/180)*BX5*2,2)</f>
        <v>6.55</v>
      </c>
      <c r="BY13" s="52">
        <f t="shared" ref="BY13" si="62">ROUND(BY12+TAN(BY7*PI()/180)*BY5*2,2)</f>
        <v>6.44</v>
      </c>
      <c r="BZ13" s="52">
        <f t="shared" ref="BZ13" si="63">ROUND(BZ12+TAN(BZ7*PI()/180)*BZ5*2,2)</f>
        <v>6.3</v>
      </c>
      <c r="CA13" s="88">
        <f t="shared" ref="CA13" si="64">ROUND(CA12+TAN(CA7*PI()/180)*CA5*2,2)</f>
        <v>6.11</v>
      </c>
      <c r="CB13" s="52">
        <f t="shared" ref="CB13" si="65">ROUND(CB12+TAN(CB7*PI()/180)*CB5*2,2)</f>
        <v>5.95</v>
      </c>
      <c r="CC13" s="52">
        <f t="shared" ref="CC13" si="66">ROUND(CC12+TAN(CC7*PI()/180)*CC5*2,2)</f>
        <v>6.05</v>
      </c>
      <c r="CD13" s="52">
        <f t="shared" ref="CD13" si="67">ROUND(CD12+TAN(CD7*PI()/180)*CD5*2,2)</f>
        <v>5.98</v>
      </c>
      <c r="CE13" s="52">
        <f t="shared" ref="CE13" si="68">ROUND(CE12+TAN(CE7*PI()/180)*CE5*2,2)</f>
        <v>5.8</v>
      </c>
      <c r="CF13" s="52">
        <f t="shared" ref="CF13" si="69">ROUND(CF12+TAN(CF7*PI()/180)*CF5*2,2)</f>
        <v>5.74</v>
      </c>
      <c r="CG13" s="52">
        <f t="shared" ref="CG13" si="70">ROUND(CG12+TAN(CG7*PI()/180)*CG5*2,2)</f>
        <v>5.44</v>
      </c>
      <c r="CH13" s="52">
        <f t="shared" ref="CH13" si="71">ROUND(CH12+TAN(CH7*PI()/180)*CH5*2,2)</f>
        <v>5.25</v>
      </c>
      <c r="CI13" s="52">
        <f t="shared" ref="CI13" si="72">ROUND(CI12+TAN(CI7*PI()/180)*CI5*2,2)</f>
        <v>5.54</v>
      </c>
      <c r="CJ13" s="52">
        <f t="shared" ref="CJ13" si="73">ROUND(CJ12+TAN(CJ7*PI()/180)*CJ5*2,2)</f>
        <v>5.73</v>
      </c>
      <c r="CK13" s="52">
        <f t="shared" ref="CK13" si="74">ROUND(CK12+TAN(CK7*PI()/180)*CK5*2,2)</f>
        <v>5.86</v>
      </c>
      <c r="CL13" s="52">
        <f t="shared" ref="CL13" si="75">ROUND(CL12+TAN(CL7*PI()/180)*CL5*2,2)</f>
        <v>5.94</v>
      </c>
      <c r="CM13" s="52">
        <f t="shared" ref="CM13" si="76">ROUND(CM12+TAN(CM7*PI()/180)*CM5*2,2)</f>
        <v>6.23</v>
      </c>
      <c r="CN13" s="52">
        <f t="shared" ref="CN13" si="77">ROUND(CN12+TAN(CN7*PI()/180)*CN5*2,2)</f>
        <v>5.56</v>
      </c>
      <c r="CO13" s="52">
        <f t="shared" ref="CO13" si="78">ROUND(CO12+TAN(CO7*PI()/180)*CO5*2,2)</f>
        <v>6.09</v>
      </c>
      <c r="CP13" s="52">
        <f t="shared" ref="CP13" si="79">ROUND(CP12+TAN(CP7*PI()/180)*CP5*2,2)</f>
        <v>6.77</v>
      </c>
      <c r="CQ13" s="52">
        <f t="shared" ref="CQ13" si="80">ROUND(CQ12+TAN(CQ7*PI()/180)*CQ5*2,2)</f>
        <v>8.02</v>
      </c>
      <c r="CR13" s="52">
        <f t="shared" ref="CR13" si="81">ROUND(CR12+TAN(CR7*PI()/180)*CR5*2,2)</f>
        <v>8.02</v>
      </c>
      <c r="CS13" s="52">
        <f t="shared" ref="CS13" si="82">ROUND(CS12+TAN(CS7*PI()/180)*CS5*2,2)</f>
        <v>8.15</v>
      </c>
      <c r="CT13" s="52">
        <f t="shared" ref="CT13" si="83">ROUND(CT12+TAN(CT7*PI()/180)*CT5*2,2)</f>
        <v>8.36</v>
      </c>
      <c r="CU13" s="52">
        <f t="shared" ref="CU13" si="84">ROUND(CU12+TAN(CU7*PI()/180)*CU5*2,2)</f>
        <v>7.72</v>
      </c>
      <c r="CV13" s="52">
        <f t="shared" ref="CV13" si="85">ROUND(CV12+TAN(CV7*PI()/180)*CV5*2,2)</f>
        <v>7.73</v>
      </c>
      <c r="CW13" s="52">
        <f t="shared" ref="CW13" si="86">ROUND(CW12+TAN(CW7*PI()/180)*CW5*2,2)</f>
        <v>7.19</v>
      </c>
      <c r="CX13" s="52">
        <f t="shared" ref="CX13" si="87">ROUND(CX12+TAN(CX7*PI()/180)*CX5*2,2)</f>
        <v>6.85</v>
      </c>
      <c r="CY13" s="52">
        <f t="shared" ref="CY13" si="88">ROUND(CY12+TAN(CY7*PI()/180)*CY5*2,2)</f>
        <v>6.54</v>
      </c>
      <c r="CZ13" s="52">
        <f t="shared" ref="CZ13" si="89">ROUND(CZ12+TAN(CZ7*PI()/180)*CZ5*2,2)</f>
        <v>6.43</v>
      </c>
      <c r="DA13" s="52">
        <f t="shared" ref="DA13" si="90">ROUND(DA12+TAN(DA7*PI()/180)*DA5*2,2)</f>
        <v>6.09</v>
      </c>
      <c r="DB13" s="52">
        <f t="shared" ref="DB13" si="91">ROUND(DB12+TAN(DB7*PI()/180)*DB5*2,2)</f>
        <v>5.84</v>
      </c>
      <c r="DC13" s="52">
        <f t="shared" ref="DC13" si="92">ROUND(DC12+TAN(DC7*PI()/180)*DC5*2,2)</f>
        <v>5.45</v>
      </c>
      <c r="DD13" s="52">
        <f t="shared" ref="DD13" si="93">ROUND(DD12+TAN(DD7*PI()/180)*DD5*2,2)</f>
        <v>5.87</v>
      </c>
      <c r="DE13" s="52">
        <f t="shared" ref="DE13" si="94">ROUND(DE12+TAN(DE7*PI()/180)*DE5*2,2)</f>
        <v>6.43</v>
      </c>
      <c r="DF13" s="52">
        <f t="shared" ref="DF13" si="95">ROUND(DF12+TAN(DF7*PI()/180)*DF5*2,2)</f>
        <v>4.8499999999999996</v>
      </c>
      <c r="DG13" s="52">
        <f t="shared" ref="DG13" si="96">ROUND(DG12+TAN(DG7*PI()/180)*DG5*2,2)</f>
        <v>5.69</v>
      </c>
      <c r="DH13" s="52">
        <f t="shared" ref="DH13" si="97">ROUND(DH12+TAN(DH7*PI()/180)*DH5*2,2)</f>
        <v>5.74</v>
      </c>
      <c r="DI13" s="52">
        <f t="shared" ref="DI13" si="98">ROUND(DI12+TAN(DI7*PI()/180)*DI5*2,2)</f>
        <v>5.76</v>
      </c>
      <c r="DJ13" s="52">
        <f t="shared" ref="DJ13" si="99">ROUND(DJ12+TAN(DJ7*PI()/180)*DJ5*2,2)</f>
        <v>7.71</v>
      </c>
      <c r="DK13" s="52">
        <f t="shared" ref="DK13" si="100">ROUND(DK12+TAN(DK7*PI()/180)*DK5*2,2)</f>
        <v>6.09</v>
      </c>
      <c r="DL13" s="53">
        <f t="shared" si="3"/>
        <v>703.93000000000018</v>
      </c>
    </row>
    <row r="14" spans="1:116" ht="15" customHeight="1" x14ac:dyDescent="0.2">
      <c r="A14" s="51" t="s">
        <v>128</v>
      </c>
      <c r="B14" s="52">
        <f>ROUND((B13+B12)/2*B5*(B12+B13)/2,2)</f>
        <v>47.24</v>
      </c>
      <c r="C14" s="52">
        <f t="shared" ref="C14:S14" si="101">ROUND((C13+C12)/2*C5*(C12+C13)/2,2)</f>
        <v>81.099999999999994</v>
      </c>
      <c r="D14" s="52">
        <f t="shared" si="101"/>
        <v>96.46</v>
      </c>
      <c r="E14" s="52">
        <f t="shared" si="101"/>
        <v>60.98</v>
      </c>
      <c r="F14" s="52">
        <f t="shared" si="101"/>
        <v>109.44</v>
      </c>
      <c r="G14" s="52">
        <f t="shared" si="101"/>
        <v>57.72</v>
      </c>
      <c r="H14" s="52">
        <f t="shared" si="101"/>
        <v>63.12</v>
      </c>
      <c r="I14" s="52">
        <f t="shared" si="101"/>
        <v>70.91</v>
      </c>
      <c r="J14" s="52">
        <f t="shared" si="101"/>
        <v>74.540000000000006</v>
      </c>
      <c r="K14" s="52">
        <f t="shared" si="101"/>
        <v>77.5</v>
      </c>
      <c r="L14" s="52">
        <f t="shared" si="101"/>
        <v>84.02</v>
      </c>
      <c r="M14" s="52">
        <f t="shared" si="101"/>
        <v>87.79</v>
      </c>
      <c r="N14" s="52">
        <f t="shared" si="101"/>
        <v>90.22</v>
      </c>
      <c r="O14" s="52">
        <f t="shared" si="101"/>
        <v>99.02</v>
      </c>
      <c r="P14" s="52">
        <f t="shared" si="101"/>
        <v>67.22</v>
      </c>
      <c r="Q14" s="52">
        <f t="shared" si="101"/>
        <v>67.739999999999995</v>
      </c>
      <c r="R14" s="88">
        <f t="shared" si="101"/>
        <v>64.819999999999993</v>
      </c>
      <c r="S14" s="52">
        <f t="shared" si="101"/>
        <v>21.89</v>
      </c>
      <c r="T14" s="52">
        <f t="shared" ref="T14" si="102">ROUND((T13+T12)/2*T5*(T12+T13)/2,2)</f>
        <v>109.66</v>
      </c>
      <c r="U14" s="52">
        <f t="shared" ref="U14" si="103">ROUND((U13+U12)/2*U5*(U12+U13)/2,2)</f>
        <v>132.6</v>
      </c>
      <c r="V14" s="52">
        <f t="shared" ref="V14" si="104">ROUND((V13+V12)/2*V5*(V12+V13)/2,2)</f>
        <v>113.82</v>
      </c>
      <c r="W14" s="52">
        <f t="shared" ref="W14" si="105">ROUND((W13+W12)/2*W5*(W12+W13)/2,2)</f>
        <v>89</v>
      </c>
      <c r="X14" s="52">
        <f t="shared" ref="X14" si="106">ROUND((X13+X12)/2*X5*(X12+X13)/2,2)</f>
        <v>93.1</v>
      </c>
      <c r="Y14" s="52">
        <f t="shared" ref="Y14" si="107">ROUND((Y13+Y12)/2*Y5*(Y12+Y13)/2,2)</f>
        <v>91.66</v>
      </c>
      <c r="Z14" s="52">
        <f t="shared" ref="Z14" si="108">ROUND((Z13+Z12)/2*Z5*(Z12+Z13)/2,2)</f>
        <v>91.66</v>
      </c>
      <c r="AA14" s="52">
        <f t="shared" ref="AA14" si="109">ROUND((AA13+AA12)/2*AA5*(AA12+AA13)/2,2)</f>
        <v>91.04</v>
      </c>
      <c r="AB14" s="52">
        <f t="shared" ref="AB14" si="110">ROUND((AB13+AB12)/2*AB5*(AB12+AB13)/2,2)</f>
        <v>60.98</v>
      </c>
      <c r="AC14" s="52">
        <f t="shared" ref="AC14" si="111">ROUND((AC13+AC12)/2*AC5*(AC12+AC13)/2,2)</f>
        <v>62.14</v>
      </c>
      <c r="AD14" s="52">
        <f t="shared" ref="AD14" si="112">ROUND((AD13+AD12)/2*AD5*(AD12+AD13)/2,2)</f>
        <v>63.96</v>
      </c>
      <c r="AE14" s="52">
        <f t="shared" ref="AE14" si="113">ROUND((AE13+AE12)/2*AE5*(AE12+AE13)/2,2)</f>
        <v>64.819999999999993</v>
      </c>
      <c r="AF14" s="52">
        <f t="shared" ref="AF14" si="114">ROUND((AF13+AF12)/2*AF5*(AF12+AF13)/2,2)</f>
        <v>89.61</v>
      </c>
      <c r="AG14" s="52">
        <f t="shared" ref="AG14" si="115">ROUND((AG13+AG12)/2*AG5*(AG12+AG13)/2,2)</f>
        <v>100.1</v>
      </c>
      <c r="AH14" s="52">
        <f t="shared" ref="AH14" si="116">ROUND((AH13+AH12)/2*AH5*(AH12+AH13)/2,2)</f>
        <v>59.98</v>
      </c>
      <c r="AI14" s="52">
        <f t="shared" ref="AI14" si="117">ROUND((AI13+AI12)/2*AI5*(AI12+AI13)/2,2)</f>
        <v>94.56</v>
      </c>
      <c r="AJ14" s="52">
        <f t="shared" ref="AJ14" si="118">ROUND((AJ13+AJ12)/2*AJ5*(AJ12+AJ13)/2,2)</f>
        <v>98.59</v>
      </c>
      <c r="AK14" s="52">
        <f t="shared" ref="AK14" si="119">ROUND((AK13+AK12)/2*AK5*(AK12+AK13)/2,2)</f>
        <v>84.41</v>
      </c>
      <c r="AL14" s="52">
        <f t="shared" ref="AL14" si="120">ROUND((AL13+AL12)/2*AL5*(AL12+AL13)/2,2)</f>
        <v>112.42</v>
      </c>
      <c r="AM14" s="52">
        <f t="shared" ref="AM14" si="121">ROUND((AM13+AM12)/2*AM5*(AM12+AM13)/2,2)</f>
        <v>114.05</v>
      </c>
      <c r="AN14" s="52">
        <f t="shared" ref="AN14" si="122">ROUND((AN13+AN12)/2*AN5*(AN12+AN13)/2,2)</f>
        <v>129.32</v>
      </c>
      <c r="AO14" s="52">
        <f t="shared" ref="AO14" si="123">ROUND((AO13+AO12)/2*AO5*(AO12+AO13)/2,2)</f>
        <v>130.07</v>
      </c>
      <c r="AP14" s="52">
        <f t="shared" ref="AP14" si="124">ROUND((AP13+AP12)/2*AP5*(AP12+AP13)/2,2)</f>
        <v>57.72</v>
      </c>
      <c r="AQ14" s="52">
        <f t="shared" ref="AQ14" si="125">ROUND((AQ13+AQ12)/2*AQ5*(AQ12+AQ13)/2,2)</f>
        <v>94.56</v>
      </c>
      <c r="AR14" s="52">
        <f t="shared" ref="AR14" si="126">ROUND((AR13+AR12)/2*AR5*(AR12+AR13)/2,2)</f>
        <v>71.45</v>
      </c>
      <c r="AS14" s="52">
        <f t="shared" ref="AS14" si="127">ROUND((AS13+AS12)/2*AS5*(AS12+AS13)/2,2)</f>
        <v>119.49</v>
      </c>
      <c r="AT14" s="52">
        <f t="shared" ref="AT14" si="128">ROUND((AT13+AT12)/2*AT5*(AT12+AT13)/2,2)</f>
        <v>117.82</v>
      </c>
      <c r="AU14" s="52">
        <f t="shared" ref="AU14" si="129">ROUND((AU13+AU12)/2*AU5*(AU12+AU13)/2,2)</f>
        <v>118.3</v>
      </c>
      <c r="AV14" s="52">
        <f t="shared" ref="AV14" si="130">ROUND((AV13+AV12)/2*AV5*(AV12+AV13)/2,2)</f>
        <v>117.82</v>
      </c>
      <c r="AW14" s="52">
        <f t="shared" ref="AW14" si="131">ROUND((AW13+AW12)/2*AW5*(AW12+AW13)/2,2)</f>
        <v>114.99</v>
      </c>
      <c r="AX14" s="52">
        <f t="shared" ref="AX14" si="132">ROUND((AX13+AX12)/2*AX5*(AX12+AX13)/2,2)</f>
        <v>53.05</v>
      </c>
      <c r="AY14" s="52">
        <f t="shared" ref="AY14" si="133">ROUND((AY13+AY12)/2*AY5*(AY12+AY13)/2,2)</f>
        <v>72.349999999999994</v>
      </c>
      <c r="AZ14" s="52">
        <f t="shared" ref="AZ14" si="134">ROUND((AZ13+AZ12)/2*AZ5*(AZ12+AZ13)/2,2)</f>
        <v>77.13</v>
      </c>
      <c r="BA14" s="52">
        <f t="shared" ref="BA14" si="135">ROUND((BA13+BA12)/2*BA5*(BA12+BA13)/2,2)</f>
        <v>110.12</v>
      </c>
      <c r="BB14" s="52">
        <f t="shared" ref="BB14" si="136">ROUND((BB13+BB12)/2*BB5*(BB12+BB13)/2,2)</f>
        <v>106.5</v>
      </c>
      <c r="BC14" s="52">
        <f t="shared" ref="BC14" si="137">ROUND((BC13+BC12)/2*BC5*(BC12+BC13)/2,2)</f>
        <v>99.02</v>
      </c>
      <c r="BD14" s="52">
        <f t="shared" ref="BD14" si="138">ROUND((BD13+BD12)/2*BD5*(BD12+BD13)/2,2)</f>
        <v>106.27</v>
      </c>
      <c r="BE14" s="52">
        <f t="shared" ref="BE14" si="139">ROUND((BE13+BE12)/2*BE5*(BE12+BE13)/2,2)</f>
        <v>89.2</v>
      </c>
      <c r="BF14" s="52">
        <f t="shared" ref="BF14" si="140">ROUND((BF13+BF12)/2*BF5*(BF12+BF13)/2,2)</f>
        <v>81.489999999999995</v>
      </c>
      <c r="BG14" s="52">
        <f t="shared" ref="BG14" si="141">ROUND((BG13+BG12)/2*BG5*(BG12+BG13)/2,2)</f>
        <v>161.57</v>
      </c>
      <c r="BH14" s="52">
        <f t="shared" ref="BH14" si="142">ROUND((BH13+BH12)/2*BH5*(BH12+BH13)/2,2)</f>
        <v>159.88</v>
      </c>
      <c r="BI14" s="52">
        <f t="shared" ref="BI14" si="143">ROUND((BI13+BI12)/2*BI5*(BI12+BI13)/2,2)</f>
        <v>139.33000000000001</v>
      </c>
      <c r="BJ14" s="52">
        <f t="shared" ref="BJ14" si="144">ROUND((BJ13+BJ12)/2*BJ5*(BJ12+BJ13)/2,2)</f>
        <v>67.22</v>
      </c>
      <c r="BK14" s="52">
        <f t="shared" ref="BK14" si="145">ROUND((BK13+BK12)/2*BK5*(BK12+BK13)/2,2)</f>
        <v>60.8</v>
      </c>
      <c r="BL14" s="52">
        <f t="shared" ref="BL14" si="146">ROUND((BL13+BL12)/2*BL5*(BL12+BL13)/2,2)</f>
        <v>59.02</v>
      </c>
      <c r="BM14" s="52">
        <f t="shared" ref="BM14" si="147">ROUND((BM13+BM12)/2*BM5*(BM12+BM13)/2,2)</f>
        <v>110.12</v>
      </c>
      <c r="BN14" s="52">
        <f t="shared" ref="BN14" si="148">ROUND((BN13+BN12)/2*BN5*(BN12+BN13)/2,2)</f>
        <v>101.19</v>
      </c>
      <c r="BO14" s="52">
        <f t="shared" ref="BO14" si="149">ROUND((BO13+BO12)/2*BO5*(BO12+BO13)/2,2)</f>
        <v>100.1</v>
      </c>
      <c r="BP14" s="52">
        <f t="shared" ref="BP14" si="150">ROUND((BP13+BP12)/2*BP5*(BP12+BP13)/2,2)</f>
        <v>90.63</v>
      </c>
      <c r="BQ14" s="52">
        <f t="shared" ref="BQ14" si="151">ROUND((BQ13+BQ12)/2*BQ5*(BQ12+BQ13)/2,2)</f>
        <v>77.5</v>
      </c>
      <c r="BR14" s="52">
        <f t="shared" ref="BR14" si="152">ROUND((BR13+BR12)/2*BR5*(BR12+BR13)/2,2)</f>
        <v>71.8</v>
      </c>
      <c r="BS14" s="52">
        <f t="shared" ref="BS14" si="153">ROUND((BS13+BS12)/2*BS5*(BS12+BS13)/2,2)</f>
        <v>62.46</v>
      </c>
      <c r="BT14" s="52">
        <f t="shared" ref="BT14" si="154">ROUND((BT13+BT12)/2*BT5*(BT12+BT13)/2,2)</f>
        <v>56.61</v>
      </c>
      <c r="BU14" s="52">
        <f t="shared" ref="BU14" si="155">ROUND((BU13+BU12)/2*BU5*(BU12+BU13)/2,2)</f>
        <v>73.98</v>
      </c>
      <c r="BV14" s="52">
        <f t="shared" ref="BV14" si="156">ROUND((BV13+BV12)/2*BV5*(BV12+BV13)/2,2)</f>
        <v>124.6</v>
      </c>
      <c r="BW14" s="52">
        <f t="shared" ref="BW14" si="157">ROUND((BW13+BW12)/2*BW5*(BW12+BW13)/2,2)</f>
        <v>101.19</v>
      </c>
      <c r="BX14" s="52">
        <f t="shared" ref="BX14" si="158">ROUND((BX13+BX12)/2*BX5*(BX12+BX13)/2,2)</f>
        <v>111.27</v>
      </c>
      <c r="BY14" s="52">
        <f t="shared" ref="BY14" si="159">ROUND((BY13+BY12)/2*BY5*(BY12+BY13)/2,2)</f>
        <v>105.15</v>
      </c>
      <c r="BZ14" s="52">
        <f t="shared" ref="BZ14" si="160">ROUND((BZ13+BZ12)/2*BZ5*(BZ12+BZ13)/2,2)</f>
        <v>97.95</v>
      </c>
      <c r="CA14" s="88">
        <f t="shared" ref="CA14" si="161">ROUND((CA13+CA12)/2*CA5*(CA12+CA13)/2,2)</f>
        <v>88.59</v>
      </c>
      <c r="CB14" s="52">
        <f t="shared" ref="CB14" si="162">ROUND((CB13+CB12)/2*CB5*(CB12+CB13)/2,2)</f>
        <v>81.099999999999994</v>
      </c>
      <c r="CC14" s="52">
        <f t="shared" ref="CC14" si="163">ROUND((CC13+CC12)/2*CC5*(CC12+CC13)/2,2)</f>
        <v>85.79</v>
      </c>
      <c r="CD14" s="52">
        <f t="shared" ref="CD14" si="164">ROUND((CD13+CD12)/2*CD5*(CD12+CD13)/2,2)</f>
        <v>82.66</v>
      </c>
      <c r="CE14" s="52">
        <f t="shared" ref="CE14" si="165">ROUND((CE13+CE12)/2*CE5*(CE12+CE13)/2,2)</f>
        <v>74.540000000000006</v>
      </c>
      <c r="CF14" s="52">
        <f t="shared" ref="CF14" si="166">ROUND((CF13+CF12)/2*CF5*(CF12+CF13)/2,2)</f>
        <v>71.8</v>
      </c>
      <c r="CG14" s="52">
        <f t="shared" ref="CG14" si="167">ROUND((CG13+CG12)/2*CG5*(CG12+CG13)/2,2)</f>
        <v>59.66</v>
      </c>
      <c r="CH14" s="52">
        <f t="shared" ref="CH14" si="168">ROUND((CH13+CH12)/2*CH5*(CH12+CH13)/2,2)</f>
        <v>52.58</v>
      </c>
      <c r="CI14" s="52">
        <f t="shared" ref="CI14" si="169">ROUND((CI13+CI12)/2*CI5*(CI12+CI13)/2,2)</f>
        <v>63.63</v>
      </c>
      <c r="CJ14" s="52">
        <f t="shared" ref="CJ14" si="170">ROUND((CJ13+CJ12)/2*CJ5*(CJ12+CJ13)/2,2)</f>
        <v>71.45</v>
      </c>
      <c r="CK14" s="52">
        <f t="shared" ref="CK14" si="171">ROUND((CK13+CK12)/2*CK5*(CK12+CK13)/2,2)</f>
        <v>77.13</v>
      </c>
      <c r="CL14" s="52">
        <f t="shared" ref="CL14" si="172">ROUND((CL13+CL12)/2*CL5*(CL12+CL13)/2,2)</f>
        <v>80.72</v>
      </c>
      <c r="CM14" s="52">
        <f t="shared" ref="CM14" si="173">ROUND((CM13+CM12)/2*CM5*(CM12+CM13)/2,2)</f>
        <v>94.56</v>
      </c>
      <c r="CN14" s="52">
        <f t="shared" ref="CN14" si="174">ROUND((CN13+CN12)/2*CN5*(CN12+CN13)/2,2)</f>
        <v>64.48</v>
      </c>
      <c r="CO14" s="52">
        <f t="shared" ref="CO14" si="175">ROUND((CO13+CO12)/2*CO5*(CO12+CO13)/2,2)</f>
        <v>87.59</v>
      </c>
      <c r="CP14" s="52">
        <f t="shared" ref="CP14" si="176">ROUND((CP13+CP12)/2*CP5*(CP12+CP13)/2,2)</f>
        <v>123.61</v>
      </c>
      <c r="CQ14" s="52">
        <f t="shared" ref="CQ14" si="177">ROUND((CQ13+CQ12)/2*CQ5*(CQ12+CQ13)/2,2)</f>
        <v>209.18</v>
      </c>
      <c r="CR14" s="52">
        <f t="shared" ref="CR14" si="178">ROUND((CR13+CR12)/2*CR5*(CR12+CR13)/2,2)</f>
        <v>209.48</v>
      </c>
      <c r="CS14" s="52">
        <f t="shared" ref="CS14" si="179">ROUND((CS13+CS12)/2*CS5*(CS12+CS13)/2,2)</f>
        <v>219.74</v>
      </c>
      <c r="CT14" s="52">
        <f t="shared" ref="CT14" si="180">ROUND((CT13+CT12)/2*CT5*(CT12+CT13)/2,2)</f>
        <v>237.77</v>
      </c>
      <c r="CU14" s="52">
        <f t="shared" ref="CU14" si="181">ROUND((CU13+CU12)/2*CU5*(CU12+CU13)/2,2)</f>
        <v>186.46</v>
      </c>
      <c r="CV14" s="52">
        <f t="shared" ref="CV14" si="182">ROUND((CV13+CV12)/2*CV5*(CV12+CV13)/2,2)</f>
        <v>187.09</v>
      </c>
      <c r="CW14" s="52">
        <f t="shared" ref="CW14" si="183">ROUND((CW13+CW12)/2*CW5*(CW12+CW13)/2,2)</f>
        <v>149.52000000000001</v>
      </c>
      <c r="CX14" s="52">
        <f t="shared" ref="CX14" si="184">ROUND((CX13+CX12)/2*CX5*(CX12+CX13)/2,2)</f>
        <v>128.31</v>
      </c>
      <c r="CY14" s="52">
        <f t="shared" ref="CY14" si="185">ROUND((CY13+CY12)/2*CY5*(CY12+CY13)/2,2)</f>
        <v>110.58</v>
      </c>
      <c r="CZ14" s="52">
        <f t="shared" ref="CZ14" si="186">ROUND((CZ13+CZ12)/2*CZ5*(CZ12+CZ13)/2,2)</f>
        <v>104.71</v>
      </c>
      <c r="DA14" s="52">
        <f t="shared" ref="DA14" si="187">ROUND((DA13+DA12)/2*DA5*(DA12+DA13)/2,2)</f>
        <v>87.59</v>
      </c>
      <c r="DB14" s="52">
        <f t="shared" ref="DB14" si="188">ROUND((DB13+DB12)/2*DB5*(DB12+DB13)/2,2)</f>
        <v>76.19</v>
      </c>
      <c r="DC14" s="52">
        <f t="shared" ref="DC14" si="189">ROUND((DC13+DC12)/2*DC5*(DC12+DC13)/2,2)</f>
        <v>60.16</v>
      </c>
      <c r="DD14" s="52">
        <f t="shared" ref="DD14" si="190">ROUND((DD13+DD12)/2*DD5*(DD12+DD13)/2,2)</f>
        <v>77.5</v>
      </c>
      <c r="DE14" s="52">
        <f t="shared" ref="DE14" si="191">ROUND((DE13+DE12)/2*DE5*(DE12+DE13)/2,2)</f>
        <v>104.71</v>
      </c>
      <c r="DF14" s="52">
        <f t="shared" ref="DF14" si="192">ROUND((DF13+DF12)/2*DF5*(DF12+DF13)/2,2)</f>
        <v>39.130000000000003</v>
      </c>
      <c r="DG14" s="52">
        <f t="shared" ref="DG14" si="193">ROUND((DG13+DG12)/2*DG5*(DG12+DG13)/2,2)</f>
        <v>69.66</v>
      </c>
      <c r="DH14" s="52">
        <f t="shared" ref="DH14" si="194">ROUND((DH13+DH12)/2*DH5*(DH12+DH13)/2,2)</f>
        <v>72</v>
      </c>
      <c r="DI14" s="52">
        <f t="shared" ref="DI14" si="195">ROUND((DI13+DI12)/2*DI5*(DI12+DI13)/2,2)</f>
        <v>72.709999999999994</v>
      </c>
      <c r="DJ14" s="52">
        <f t="shared" ref="DJ14" si="196">ROUND((DJ13+DJ12)/2*DJ5*(DJ12+DJ13)/2,2)</f>
        <v>185.53</v>
      </c>
      <c r="DK14" s="52">
        <f t="shared" ref="DK14" si="197">ROUND((DK13+DK12)/2*DK5*(DK12+DK13)/2,2)</f>
        <v>87.79</v>
      </c>
      <c r="DL14" s="53">
        <f t="shared" si="3"/>
        <v>10874.63</v>
      </c>
    </row>
    <row r="15" spans="1:116" ht="15" customHeight="1" x14ac:dyDescent="0.2">
      <c r="A15" s="51" t="s">
        <v>129</v>
      </c>
      <c r="B15" s="52">
        <f>B12^2</f>
        <v>9</v>
      </c>
      <c r="C15" s="52">
        <f t="shared" ref="C15:S16" si="198">C12^2</f>
        <v>9</v>
      </c>
      <c r="D15" s="52">
        <f t="shared" si="198"/>
        <v>9</v>
      </c>
      <c r="E15" s="52">
        <f t="shared" si="198"/>
        <v>9</v>
      </c>
      <c r="F15" s="52">
        <f t="shared" si="198"/>
        <v>9</v>
      </c>
      <c r="G15" s="52">
        <f t="shared" si="198"/>
        <v>9</v>
      </c>
      <c r="H15" s="52">
        <f t="shared" si="198"/>
        <v>9</v>
      </c>
      <c r="I15" s="52">
        <f t="shared" si="198"/>
        <v>9</v>
      </c>
      <c r="J15" s="52">
        <f t="shared" si="198"/>
        <v>9</v>
      </c>
      <c r="K15" s="52">
        <f t="shared" si="198"/>
        <v>9</v>
      </c>
      <c r="L15" s="52">
        <f t="shared" si="198"/>
        <v>9</v>
      </c>
      <c r="M15" s="52">
        <f t="shared" si="198"/>
        <v>9</v>
      </c>
      <c r="N15" s="52">
        <f t="shared" si="198"/>
        <v>9</v>
      </c>
      <c r="O15" s="52">
        <f t="shared" si="198"/>
        <v>9</v>
      </c>
      <c r="P15" s="52">
        <f t="shared" si="198"/>
        <v>9</v>
      </c>
      <c r="Q15" s="52">
        <f t="shared" si="198"/>
        <v>9</v>
      </c>
      <c r="R15" s="88">
        <f t="shared" si="198"/>
        <v>9</v>
      </c>
      <c r="S15" s="52">
        <f t="shared" si="198"/>
        <v>9</v>
      </c>
      <c r="T15" s="52">
        <f t="shared" ref="T15:CE15" si="199">T12^2</f>
        <v>9</v>
      </c>
      <c r="U15" s="52">
        <f t="shared" si="199"/>
        <v>9</v>
      </c>
      <c r="V15" s="52">
        <f t="shared" si="199"/>
        <v>9</v>
      </c>
      <c r="W15" s="52">
        <f t="shared" si="199"/>
        <v>9</v>
      </c>
      <c r="X15" s="52">
        <f t="shared" si="199"/>
        <v>9</v>
      </c>
      <c r="Y15" s="52">
        <f t="shared" si="199"/>
        <v>9</v>
      </c>
      <c r="Z15" s="52">
        <f t="shared" si="199"/>
        <v>9</v>
      </c>
      <c r="AA15" s="52">
        <f t="shared" si="199"/>
        <v>9</v>
      </c>
      <c r="AB15" s="52">
        <f t="shared" si="199"/>
        <v>9</v>
      </c>
      <c r="AC15" s="52">
        <f t="shared" si="199"/>
        <v>9</v>
      </c>
      <c r="AD15" s="52">
        <f t="shared" si="199"/>
        <v>9</v>
      </c>
      <c r="AE15" s="52">
        <f t="shared" si="199"/>
        <v>9</v>
      </c>
      <c r="AF15" s="52">
        <f t="shared" si="199"/>
        <v>9</v>
      </c>
      <c r="AG15" s="52">
        <f t="shared" si="199"/>
        <v>9</v>
      </c>
      <c r="AH15" s="52">
        <f t="shared" si="199"/>
        <v>9</v>
      </c>
      <c r="AI15" s="52">
        <f t="shared" si="199"/>
        <v>9</v>
      </c>
      <c r="AJ15" s="52">
        <f t="shared" si="199"/>
        <v>9</v>
      </c>
      <c r="AK15" s="52">
        <f t="shared" si="199"/>
        <v>9</v>
      </c>
      <c r="AL15" s="52">
        <f t="shared" si="199"/>
        <v>9</v>
      </c>
      <c r="AM15" s="52">
        <f t="shared" si="199"/>
        <v>9</v>
      </c>
      <c r="AN15" s="52">
        <f t="shared" si="199"/>
        <v>9</v>
      </c>
      <c r="AO15" s="52">
        <f t="shared" si="199"/>
        <v>9</v>
      </c>
      <c r="AP15" s="52">
        <f t="shared" si="199"/>
        <v>9</v>
      </c>
      <c r="AQ15" s="52">
        <f t="shared" si="199"/>
        <v>9</v>
      </c>
      <c r="AR15" s="52">
        <f t="shared" si="199"/>
        <v>9</v>
      </c>
      <c r="AS15" s="52">
        <f t="shared" si="199"/>
        <v>9</v>
      </c>
      <c r="AT15" s="52">
        <f t="shared" si="199"/>
        <v>9</v>
      </c>
      <c r="AU15" s="52">
        <f t="shared" si="199"/>
        <v>9</v>
      </c>
      <c r="AV15" s="52">
        <f t="shared" si="199"/>
        <v>9</v>
      </c>
      <c r="AW15" s="52">
        <f t="shared" si="199"/>
        <v>9</v>
      </c>
      <c r="AX15" s="52">
        <f t="shared" si="199"/>
        <v>9</v>
      </c>
      <c r="AY15" s="52">
        <f t="shared" si="199"/>
        <v>9</v>
      </c>
      <c r="AZ15" s="52">
        <f t="shared" si="199"/>
        <v>9</v>
      </c>
      <c r="BA15" s="52">
        <f t="shared" si="199"/>
        <v>9</v>
      </c>
      <c r="BB15" s="52">
        <f t="shared" si="199"/>
        <v>9</v>
      </c>
      <c r="BC15" s="52">
        <f t="shared" si="199"/>
        <v>9</v>
      </c>
      <c r="BD15" s="52">
        <f t="shared" si="199"/>
        <v>9</v>
      </c>
      <c r="BE15" s="52">
        <f t="shared" si="199"/>
        <v>9</v>
      </c>
      <c r="BF15" s="52">
        <f t="shared" si="199"/>
        <v>9</v>
      </c>
      <c r="BG15" s="52">
        <f t="shared" si="199"/>
        <v>9</v>
      </c>
      <c r="BH15" s="52">
        <f t="shared" si="199"/>
        <v>9</v>
      </c>
      <c r="BI15" s="52">
        <f t="shared" si="199"/>
        <v>9</v>
      </c>
      <c r="BJ15" s="52">
        <f t="shared" si="199"/>
        <v>9</v>
      </c>
      <c r="BK15" s="52">
        <f t="shared" si="199"/>
        <v>9</v>
      </c>
      <c r="BL15" s="52">
        <f t="shared" si="199"/>
        <v>9</v>
      </c>
      <c r="BM15" s="52">
        <f t="shared" si="199"/>
        <v>9</v>
      </c>
      <c r="BN15" s="52">
        <f t="shared" si="199"/>
        <v>9</v>
      </c>
      <c r="BO15" s="52">
        <f t="shared" si="199"/>
        <v>9</v>
      </c>
      <c r="BP15" s="52">
        <f t="shared" si="199"/>
        <v>9</v>
      </c>
      <c r="BQ15" s="52">
        <f t="shared" si="199"/>
        <v>9</v>
      </c>
      <c r="BR15" s="52">
        <f t="shared" si="199"/>
        <v>9</v>
      </c>
      <c r="BS15" s="52">
        <f t="shared" si="199"/>
        <v>9</v>
      </c>
      <c r="BT15" s="52">
        <f t="shared" si="199"/>
        <v>9</v>
      </c>
      <c r="BU15" s="52">
        <f t="shared" si="199"/>
        <v>9</v>
      </c>
      <c r="BV15" s="52">
        <f t="shared" si="199"/>
        <v>9</v>
      </c>
      <c r="BW15" s="52">
        <f t="shared" si="199"/>
        <v>9</v>
      </c>
      <c r="BX15" s="52">
        <f t="shared" si="199"/>
        <v>9</v>
      </c>
      <c r="BY15" s="52">
        <f t="shared" si="199"/>
        <v>9</v>
      </c>
      <c r="BZ15" s="52">
        <f t="shared" si="199"/>
        <v>9</v>
      </c>
      <c r="CA15" s="88">
        <f t="shared" si="199"/>
        <v>9</v>
      </c>
      <c r="CB15" s="52">
        <f t="shared" si="199"/>
        <v>9</v>
      </c>
      <c r="CC15" s="52">
        <f t="shared" si="199"/>
        <v>9</v>
      </c>
      <c r="CD15" s="52">
        <f t="shared" si="199"/>
        <v>9</v>
      </c>
      <c r="CE15" s="52">
        <f t="shared" si="199"/>
        <v>9</v>
      </c>
      <c r="CF15" s="52">
        <f t="shared" ref="CF15:DK15" si="200">CF12^2</f>
        <v>9</v>
      </c>
      <c r="CG15" s="52">
        <f t="shared" si="200"/>
        <v>9</v>
      </c>
      <c r="CH15" s="52">
        <f t="shared" si="200"/>
        <v>9</v>
      </c>
      <c r="CI15" s="52">
        <f t="shared" si="200"/>
        <v>9</v>
      </c>
      <c r="CJ15" s="52">
        <f t="shared" si="200"/>
        <v>9</v>
      </c>
      <c r="CK15" s="52">
        <f t="shared" si="200"/>
        <v>9</v>
      </c>
      <c r="CL15" s="52">
        <f t="shared" si="200"/>
        <v>9</v>
      </c>
      <c r="CM15" s="52">
        <f t="shared" si="200"/>
        <v>9</v>
      </c>
      <c r="CN15" s="52">
        <f t="shared" si="200"/>
        <v>9</v>
      </c>
      <c r="CO15" s="52">
        <f t="shared" si="200"/>
        <v>9</v>
      </c>
      <c r="CP15" s="52">
        <f t="shared" si="200"/>
        <v>9</v>
      </c>
      <c r="CQ15" s="52">
        <f t="shared" si="200"/>
        <v>9</v>
      </c>
      <c r="CR15" s="52">
        <f t="shared" si="200"/>
        <v>9</v>
      </c>
      <c r="CS15" s="52">
        <f t="shared" si="200"/>
        <v>9</v>
      </c>
      <c r="CT15" s="52">
        <f t="shared" si="200"/>
        <v>9</v>
      </c>
      <c r="CU15" s="52">
        <f t="shared" si="200"/>
        <v>9</v>
      </c>
      <c r="CV15" s="52">
        <f t="shared" si="200"/>
        <v>9</v>
      </c>
      <c r="CW15" s="52">
        <f t="shared" si="200"/>
        <v>9</v>
      </c>
      <c r="CX15" s="52">
        <f t="shared" si="200"/>
        <v>9</v>
      </c>
      <c r="CY15" s="52">
        <f t="shared" si="200"/>
        <v>9</v>
      </c>
      <c r="CZ15" s="52">
        <f t="shared" si="200"/>
        <v>9</v>
      </c>
      <c r="DA15" s="52">
        <f t="shared" si="200"/>
        <v>9</v>
      </c>
      <c r="DB15" s="52">
        <f t="shared" si="200"/>
        <v>9</v>
      </c>
      <c r="DC15" s="52">
        <f t="shared" si="200"/>
        <v>9</v>
      </c>
      <c r="DD15" s="52">
        <f t="shared" si="200"/>
        <v>9</v>
      </c>
      <c r="DE15" s="52">
        <f t="shared" si="200"/>
        <v>9</v>
      </c>
      <c r="DF15" s="52">
        <f t="shared" si="200"/>
        <v>9</v>
      </c>
      <c r="DG15" s="52">
        <f t="shared" si="200"/>
        <v>9</v>
      </c>
      <c r="DH15" s="52">
        <f t="shared" si="200"/>
        <v>9</v>
      </c>
      <c r="DI15" s="52">
        <f t="shared" si="200"/>
        <v>9</v>
      </c>
      <c r="DJ15" s="52">
        <f t="shared" si="200"/>
        <v>9</v>
      </c>
      <c r="DK15" s="52">
        <f t="shared" si="200"/>
        <v>9</v>
      </c>
      <c r="DL15" s="53">
        <f t="shared" si="3"/>
        <v>1026</v>
      </c>
    </row>
    <row r="16" spans="1:116" ht="15" customHeight="1" x14ac:dyDescent="0.2">
      <c r="A16" s="51" t="s">
        <v>130</v>
      </c>
      <c r="B16" s="52">
        <f>B13^2</f>
        <v>26.009999999999998</v>
      </c>
      <c r="C16" s="52">
        <f t="shared" si="198"/>
        <v>35.402500000000003</v>
      </c>
      <c r="D16" s="52">
        <f t="shared" si="198"/>
        <v>39.312899999999992</v>
      </c>
      <c r="E16" s="52">
        <f t="shared" si="198"/>
        <v>29.920899999999996</v>
      </c>
      <c r="F16" s="52">
        <f t="shared" si="198"/>
        <v>42.510399999999997</v>
      </c>
      <c r="G16" s="52">
        <f t="shared" si="198"/>
        <v>29.052099999999996</v>
      </c>
      <c r="H16" s="52">
        <f t="shared" si="198"/>
        <v>30.580900000000003</v>
      </c>
      <c r="I16" s="52">
        <f t="shared" si="198"/>
        <v>32.718399999999995</v>
      </c>
      <c r="J16" s="52">
        <f t="shared" si="198"/>
        <v>33.64</v>
      </c>
      <c r="K16" s="52">
        <f t="shared" si="198"/>
        <v>34.456900000000005</v>
      </c>
      <c r="L16" s="52">
        <f t="shared" si="198"/>
        <v>36.120100000000001</v>
      </c>
      <c r="M16" s="52">
        <f t="shared" si="198"/>
        <v>37.088099999999997</v>
      </c>
      <c r="N16" s="52">
        <f t="shared" si="198"/>
        <v>37.699599999999997</v>
      </c>
      <c r="O16" s="52">
        <f t="shared" si="198"/>
        <v>39.942400000000006</v>
      </c>
      <c r="P16" s="52">
        <f t="shared" si="198"/>
        <v>31.696899999999999</v>
      </c>
      <c r="Q16" s="52">
        <f t="shared" si="198"/>
        <v>31.809599999999996</v>
      </c>
      <c r="R16" s="88">
        <f t="shared" si="198"/>
        <v>31.024900000000002</v>
      </c>
      <c r="S16" s="52">
        <f t="shared" si="198"/>
        <v>17.808399999999999</v>
      </c>
      <c r="T16" s="52">
        <f t="shared" ref="T16:CE16" si="201">T13^2</f>
        <v>42.510399999999997</v>
      </c>
      <c r="U16" s="52">
        <f t="shared" si="201"/>
        <v>47.886400000000002</v>
      </c>
      <c r="V16" s="52">
        <f t="shared" si="201"/>
        <v>43.559999999999995</v>
      </c>
      <c r="W16" s="52">
        <f t="shared" si="201"/>
        <v>37.4544</v>
      </c>
      <c r="X16" s="52">
        <f t="shared" si="201"/>
        <v>38.440000000000005</v>
      </c>
      <c r="Y16" s="52">
        <f t="shared" si="201"/>
        <v>38.068899999999999</v>
      </c>
      <c r="Z16" s="52">
        <f t="shared" si="201"/>
        <v>38.068899999999999</v>
      </c>
      <c r="AA16" s="52">
        <f t="shared" si="201"/>
        <v>37.945599999999999</v>
      </c>
      <c r="AB16" s="52">
        <f t="shared" si="201"/>
        <v>29.920899999999996</v>
      </c>
      <c r="AC16" s="52">
        <f t="shared" si="201"/>
        <v>30.25</v>
      </c>
      <c r="AD16" s="52">
        <f t="shared" si="201"/>
        <v>30.802499999999998</v>
      </c>
      <c r="AE16" s="52">
        <f t="shared" si="201"/>
        <v>31.024900000000002</v>
      </c>
      <c r="AF16" s="52">
        <f t="shared" si="201"/>
        <v>37.576900000000002</v>
      </c>
      <c r="AG16" s="52">
        <f t="shared" si="201"/>
        <v>40.195599999999999</v>
      </c>
      <c r="AH16" s="52">
        <f t="shared" si="201"/>
        <v>29.702500000000001</v>
      </c>
      <c r="AI16" s="52">
        <f t="shared" si="201"/>
        <v>38.812900000000006</v>
      </c>
      <c r="AJ16" s="52">
        <f t="shared" si="201"/>
        <v>39.816099999999992</v>
      </c>
      <c r="AK16" s="52">
        <f t="shared" si="201"/>
        <v>36.240399999999994</v>
      </c>
      <c r="AL16" s="52">
        <f t="shared" si="201"/>
        <v>43.164900000000003</v>
      </c>
      <c r="AM16" s="52">
        <f t="shared" si="201"/>
        <v>43.559999999999995</v>
      </c>
      <c r="AN16" s="52">
        <f t="shared" si="201"/>
        <v>47.196899999999999</v>
      </c>
      <c r="AO16" s="52">
        <f t="shared" si="201"/>
        <v>47.334399999999995</v>
      </c>
      <c r="AP16" s="52">
        <f t="shared" si="201"/>
        <v>29.052099999999996</v>
      </c>
      <c r="AQ16" s="52">
        <f t="shared" si="201"/>
        <v>38.812900000000006</v>
      </c>
      <c r="AR16" s="52">
        <f t="shared" si="201"/>
        <v>32.832900000000002</v>
      </c>
      <c r="AS16" s="52">
        <f t="shared" si="201"/>
        <v>44.89</v>
      </c>
      <c r="AT16" s="52">
        <f t="shared" si="201"/>
        <v>44.488900000000001</v>
      </c>
      <c r="AU16" s="52">
        <f t="shared" si="201"/>
        <v>44.622399999999999</v>
      </c>
      <c r="AV16" s="52">
        <f t="shared" si="201"/>
        <v>44.488900000000001</v>
      </c>
      <c r="AW16" s="52">
        <f t="shared" si="201"/>
        <v>43.824400000000004</v>
      </c>
      <c r="AX16" s="52">
        <f t="shared" si="201"/>
        <v>27.667599999999997</v>
      </c>
      <c r="AY16" s="52">
        <f t="shared" si="201"/>
        <v>33.0625</v>
      </c>
      <c r="AZ16" s="52">
        <f t="shared" si="201"/>
        <v>34.339600000000004</v>
      </c>
      <c r="BA16" s="52">
        <f t="shared" si="201"/>
        <v>42.640900000000002</v>
      </c>
      <c r="BB16" s="52">
        <f t="shared" si="201"/>
        <v>41.7316</v>
      </c>
      <c r="BC16" s="52">
        <f t="shared" si="201"/>
        <v>39.942400000000006</v>
      </c>
      <c r="BD16" s="52">
        <f t="shared" si="201"/>
        <v>41.7316</v>
      </c>
      <c r="BE16" s="52">
        <f t="shared" si="201"/>
        <v>37.4544</v>
      </c>
      <c r="BF16" s="52">
        <f t="shared" si="201"/>
        <v>35.521599999999999</v>
      </c>
      <c r="BG16" s="52">
        <f t="shared" si="201"/>
        <v>54.316900000000004</v>
      </c>
      <c r="BH16" s="52">
        <f t="shared" si="201"/>
        <v>54.022499999999994</v>
      </c>
      <c r="BI16" s="52">
        <f t="shared" si="201"/>
        <v>49.420900000000003</v>
      </c>
      <c r="BJ16" s="52">
        <f t="shared" si="201"/>
        <v>31.696899999999999</v>
      </c>
      <c r="BK16" s="52">
        <f t="shared" si="201"/>
        <v>29.920899999999996</v>
      </c>
      <c r="BL16" s="52">
        <f t="shared" si="201"/>
        <v>29.3764</v>
      </c>
      <c r="BM16" s="52">
        <f t="shared" si="201"/>
        <v>42.640900000000002</v>
      </c>
      <c r="BN16" s="52">
        <f t="shared" si="201"/>
        <v>40.449600000000004</v>
      </c>
      <c r="BO16" s="52">
        <f t="shared" si="201"/>
        <v>40.195599999999999</v>
      </c>
      <c r="BP16" s="52">
        <f t="shared" si="201"/>
        <v>37.822500000000005</v>
      </c>
      <c r="BQ16" s="52">
        <f t="shared" si="201"/>
        <v>34.456900000000005</v>
      </c>
      <c r="BR16" s="52">
        <f t="shared" si="201"/>
        <v>32.947600000000001</v>
      </c>
      <c r="BS16" s="52">
        <f t="shared" si="201"/>
        <v>30.360099999999999</v>
      </c>
      <c r="BT16" s="52">
        <f t="shared" si="201"/>
        <v>28.729600000000005</v>
      </c>
      <c r="BU16" s="52">
        <f t="shared" si="201"/>
        <v>33.524099999999997</v>
      </c>
      <c r="BV16" s="52">
        <f t="shared" si="201"/>
        <v>46.104100000000003</v>
      </c>
      <c r="BW16" s="52">
        <f t="shared" si="201"/>
        <v>40.449600000000004</v>
      </c>
      <c r="BX16" s="52">
        <f t="shared" si="201"/>
        <v>42.902499999999996</v>
      </c>
      <c r="BY16" s="52">
        <f t="shared" si="201"/>
        <v>41.473600000000005</v>
      </c>
      <c r="BZ16" s="52">
        <f t="shared" si="201"/>
        <v>39.69</v>
      </c>
      <c r="CA16" s="88">
        <f t="shared" si="201"/>
        <v>37.332100000000004</v>
      </c>
      <c r="CB16" s="52">
        <f t="shared" si="201"/>
        <v>35.402500000000003</v>
      </c>
      <c r="CC16" s="52">
        <f t="shared" si="201"/>
        <v>36.602499999999999</v>
      </c>
      <c r="CD16" s="52">
        <f t="shared" si="201"/>
        <v>35.760400000000004</v>
      </c>
      <c r="CE16" s="52">
        <f t="shared" si="201"/>
        <v>33.64</v>
      </c>
      <c r="CF16" s="52">
        <f t="shared" ref="CF16:DK16" si="202">CF13^2</f>
        <v>32.947600000000001</v>
      </c>
      <c r="CG16" s="52">
        <f t="shared" si="202"/>
        <v>29.593600000000006</v>
      </c>
      <c r="CH16" s="52">
        <f t="shared" si="202"/>
        <v>27.5625</v>
      </c>
      <c r="CI16" s="52">
        <f t="shared" si="202"/>
        <v>30.691600000000001</v>
      </c>
      <c r="CJ16" s="52">
        <f t="shared" si="202"/>
        <v>32.832900000000002</v>
      </c>
      <c r="CK16" s="52">
        <f t="shared" si="202"/>
        <v>34.339600000000004</v>
      </c>
      <c r="CL16" s="52">
        <f t="shared" si="202"/>
        <v>35.283600000000007</v>
      </c>
      <c r="CM16" s="52">
        <f t="shared" si="202"/>
        <v>38.812900000000006</v>
      </c>
      <c r="CN16" s="52">
        <f t="shared" si="202"/>
        <v>30.913599999999995</v>
      </c>
      <c r="CO16" s="52">
        <f t="shared" si="202"/>
        <v>37.088099999999997</v>
      </c>
      <c r="CP16" s="52">
        <f t="shared" si="202"/>
        <v>45.832899999999995</v>
      </c>
      <c r="CQ16" s="52">
        <f t="shared" si="202"/>
        <v>64.320399999999992</v>
      </c>
      <c r="CR16" s="52">
        <f t="shared" si="202"/>
        <v>64.320399999999992</v>
      </c>
      <c r="CS16" s="52">
        <f t="shared" si="202"/>
        <v>66.422499999999999</v>
      </c>
      <c r="CT16" s="52">
        <f t="shared" si="202"/>
        <v>69.889599999999987</v>
      </c>
      <c r="CU16" s="52">
        <f t="shared" si="202"/>
        <v>59.598399999999998</v>
      </c>
      <c r="CV16" s="52">
        <f t="shared" si="202"/>
        <v>59.752900000000004</v>
      </c>
      <c r="CW16" s="52">
        <f t="shared" si="202"/>
        <v>51.696100000000008</v>
      </c>
      <c r="CX16" s="52">
        <f t="shared" si="202"/>
        <v>46.922499999999992</v>
      </c>
      <c r="CY16" s="52">
        <f t="shared" si="202"/>
        <v>42.771599999999999</v>
      </c>
      <c r="CZ16" s="52">
        <f t="shared" si="202"/>
        <v>41.344899999999996</v>
      </c>
      <c r="DA16" s="52">
        <f t="shared" si="202"/>
        <v>37.088099999999997</v>
      </c>
      <c r="DB16" s="52">
        <f t="shared" si="202"/>
        <v>34.105599999999995</v>
      </c>
      <c r="DC16" s="52">
        <f t="shared" si="202"/>
        <v>29.702500000000001</v>
      </c>
      <c r="DD16" s="52">
        <f t="shared" si="202"/>
        <v>34.456900000000005</v>
      </c>
      <c r="DE16" s="52">
        <f t="shared" si="202"/>
        <v>41.344899999999996</v>
      </c>
      <c r="DF16" s="52">
        <f t="shared" si="202"/>
        <v>23.522499999999997</v>
      </c>
      <c r="DG16" s="52">
        <f t="shared" si="202"/>
        <v>32.376100000000001</v>
      </c>
      <c r="DH16" s="52">
        <f t="shared" si="202"/>
        <v>32.947600000000001</v>
      </c>
      <c r="DI16" s="52">
        <f t="shared" si="202"/>
        <v>33.177599999999998</v>
      </c>
      <c r="DJ16" s="52">
        <f t="shared" si="202"/>
        <v>59.444099999999999</v>
      </c>
      <c r="DK16" s="52">
        <f t="shared" si="202"/>
        <v>37.088099999999997</v>
      </c>
      <c r="DL16" s="53">
        <f t="shared" si="3"/>
        <v>4400.8641000000007</v>
      </c>
    </row>
    <row r="17" spans="1:116" ht="15" customHeight="1" x14ac:dyDescent="0.2">
      <c r="A17" s="51" t="s">
        <v>131</v>
      </c>
      <c r="B17" s="52">
        <f>3.14*(B4)^2/4*B5</f>
        <v>10.942272000000003</v>
      </c>
      <c r="C17" s="52">
        <f t="shared" ref="C17:S17" si="203">3.14*(C4)^2/4*C5</f>
        <v>15.387570000000002</v>
      </c>
      <c r="D17" s="52">
        <f t="shared" si="203"/>
        <v>17.059306000000003</v>
      </c>
      <c r="E17" s="52">
        <f t="shared" si="203"/>
        <v>12.917960000000003</v>
      </c>
      <c r="F17" s="52">
        <f t="shared" si="203"/>
        <v>18.351102000000004</v>
      </c>
      <c r="G17" s="52">
        <f t="shared" si="203"/>
        <v>12.462032000000002</v>
      </c>
      <c r="H17" s="52">
        <f t="shared" si="203"/>
        <v>13.183918000000004</v>
      </c>
      <c r="I17" s="52">
        <f t="shared" si="203"/>
        <v>14.171762000000003</v>
      </c>
      <c r="J17" s="52">
        <f t="shared" si="203"/>
        <v>14.627690000000003</v>
      </c>
      <c r="K17" s="52">
        <f t="shared" si="203"/>
        <v>14.969636000000003</v>
      </c>
      <c r="L17" s="52">
        <f t="shared" si="203"/>
        <v>15.729516000000002</v>
      </c>
      <c r="M17" s="52">
        <f t="shared" si="203"/>
        <v>16.147450000000003</v>
      </c>
      <c r="N17" s="52">
        <f t="shared" si="203"/>
        <v>16.413408000000004</v>
      </c>
      <c r="O17" s="52">
        <f t="shared" si="203"/>
        <v>17.325264000000001</v>
      </c>
      <c r="P17" s="52">
        <f t="shared" si="203"/>
        <v>13.715834000000003</v>
      </c>
      <c r="Q17" s="52">
        <f t="shared" si="203"/>
        <v>13.791822000000002</v>
      </c>
      <c r="R17" s="88">
        <f t="shared" si="203"/>
        <v>13.411882000000002</v>
      </c>
      <c r="S17" s="52">
        <f t="shared" si="203"/>
        <v>6.3829920000000007</v>
      </c>
      <c r="T17" s="52">
        <f t="shared" ref="T17:CE17" si="204">3.14*(T4)^2/4*T5</f>
        <v>18.389096000000002</v>
      </c>
      <c r="U17" s="52">
        <f t="shared" si="204"/>
        <v>20.478766000000004</v>
      </c>
      <c r="V17" s="52">
        <f t="shared" si="204"/>
        <v>18.76903600000001</v>
      </c>
      <c r="W17" s="52">
        <f t="shared" si="204"/>
        <v>16.261432000000003</v>
      </c>
      <c r="X17" s="52">
        <f t="shared" si="204"/>
        <v>16.717360000000006</v>
      </c>
      <c r="Y17" s="52">
        <f t="shared" si="204"/>
        <v>16.565384000000005</v>
      </c>
      <c r="Z17" s="52">
        <f t="shared" si="204"/>
        <v>16.565384000000005</v>
      </c>
      <c r="AA17" s="52">
        <f t="shared" si="204"/>
        <v>16.489396000000003</v>
      </c>
      <c r="AB17" s="52">
        <f t="shared" si="204"/>
        <v>12.917959999999995</v>
      </c>
      <c r="AC17" s="52">
        <f t="shared" si="204"/>
        <v>13.069936000000002</v>
      </c>
      <c r="AD17" s="52">
        <f t="shared" si="204"/>
        <v>13.297900000000002</v>
      </c>
      <c r="AE17" s="52">
        <f t="shared" si="204"/>
        <v>13.411882000000002</v>
      </c>
      <c r="AF17" s="52">
        <f t="shared" si="204"/>
        <v>16.337420000000002</v>
      </c>
      <c r="AG17" s="52">
        <f t="shared" si="204"/>
        <v>17.439246000000004</v>
      </c>
      <c r="AH17" s="52">
        <f t="shared" si="204"/>
        <v>12.765984000000001</v>
      </c>
      <c r="AI17" s="52">
        <f t="shared" si="204"/>
        <v>16.869336000000004</v>
      </c>
      <c r="AJ17" s="52">
        <f t="shared" si="204"/>
        <v>17.287270000000003</v>
      </c>
      <c r="AK17" s="52">
        <f t="shared" si="204"/>
        <v>15.767510000000005</v>
      </c>
      <c r="AL17" s="52">
        <f t="shared" si="204"/>
        <v>18.655054000000003</v>
      </c>
      <c r="AM17" s="52">
        <f t="shared" si="204"/>
        <v>18.807030000000005</v>
      </c>
      <c r="AN17" s="52">
        <f t="shared" si="204"/>
        <v>20.174814000000001</v>
      </c>
      <c r="AO17" s="52">
        <f t="shared" si="204"/>
        <v>20.250802000000004</v>
      </c>
      <c r="AP17" s="52">
        <f t="shared" si="204"/>
        <v>12.462032000000002</v>
      </c>
      <c r="AQ17" s="52">
        <f t="shared" si="204"/>
        <v>16.869336000000004</v>
      </c>
      <c r="AR17" s="52">
        <f t="shared" si="204"/>
        <v>14.247750000000003</v>
      </c>
      <c r="AS17" s="52">
        <f t="shared" si="204"/>
        <v>19.300952000000006</v>
      </c>
      <c r="AT17" s="52">
        <f t="shared" si="204"/>
        <v>19.148976000000001</v>
      </c>
      <c r="AU17" s="52">
        <f t="shared" si="204"/>
        <v>19.186970000000002</v>
      </c>
      <c r="AV17" s="52">
        <f t="shared" si="204"/>
        <v>19.148976000000005</v>
      </c>
      <c r="AW17" s="52">
        <f t="shared" si="204"/>
        <v>18.883018000000003</v>
      </c>
      <c r="AX17" s="52">
        <f t="shared" si="204"/>
        <v>11.816134000000002</v>
      </c>
      <c r="AY17" s="52">
        <f t="shared" si="204"/>
        <v>14.361732000000005</v>
      </c>
      <c r="AZ17" s="52">
        <f t="shared" si="204"/>
        <v>14.931642000000016</v>
      </c>
      <c r="BA17" s="52">
        <f t="shared" si="204"/>
        <v>18.427090000000003</v>
      </c>
      <c r="BB17" s="52">
        <f t="shared" si="204"/>
        <v>18.085144000000003</v>
      </c>
      <c r="BC17" s="52">
        <f t="shared" si="204"/>
        <v>17.325264000000001</v>
      </c>
      <c r="BD17" s="52">
        <f t="shared" si="204"/>
        <v>18.047150000000002</v>
      </c>
      <c r="BE17" s="52">
        <f t="shared" si="204"/>
        <v>16.299426000000004</v>
      </c>
      <c r="BF17" s="52">
        <f t="shared" si="204"/>
        <v>15.425564000000001</v>
      </c>
      <c r="BG17" s="52">
        <f t="shared" si="204"/>
        <v>22.834394000000003</v>
      </c>
      <c r="BH17" s="52">
        <f t="shared" si="204"/>
        <v>22.682418000000002</v>
      </c>
      <c r="BI17" s="52">
        <f t="shared" si="204"/>
        <v>21.048676000000004</v>
      </c>
      <c r="BJ17" s="52">
        <f t="shared" si="204"/>
        <v>13.715834000000003</v>
      </c>
      <c r="BK17" s="52">
        <f t="shared" si="204"/>
        <v>12.879966000000003</v>
      </c>
      <c r="BL17" s="52">
        <f t="shared" si="204"/>
        <v>12.652002000000003</v>
      </c>
      <c r="BM17" s="52">
        <f t="shared" si="204"/>
        <v>18.427090000000003</v>
      </c>
      <c r="BN17" s="52">
        <f t="shared" si="204"/>
        <v>17.553228000000004</v>
      </c>
      <c r="BO17" s="52">
        <f t="shared" si="204"/>
        <v>17.439246000000004</v>
      </c>
      <c r="BP17" s="52">
        <f t="shared" si="204"/>
        <v>16.451402000000005</v>
      </c>
      <c r="BQ17" s="52">
        <f t="shared" si="204"/>
        <v>14.969636000000003</v>
      </c>
      <c r="BR17" s="52">
        <f t="shared" si="204"/>
        <v>14.285744000000003</v>
      </c>
      <c r="BS17" s="52">
        <f t="shared" si="204"/>
        <v>13.107930000000003</v>
      </c>
      <c r="BT17" s="52">
        <f t="shared" si="204"/>
        <v>12.310056000000003</v>
      </c>
      <c r="BU17" s="52">
        <f t="shared" si="204"/>
        <v>14.551702000000002</v>
      </c>
      <c r="BV17" s="52">
        <f t="shared" si="204"/>
        <v>19.756880000000006</v>
      </c>
      <c r="BW17" s="52">
        <f t="shared" si="204"/>
        <v>17.553228000000004</v>
      </c>
      <c r="BX17" s="52">
        <f t="shared" si="204"/>
        <v>18.541072000000003</v>
      </c>
      <c r="BY17" s="52">
        <f t="shared" si="204"/>
        <v>17.933168000000002</v>
      </c>
      <c r="BZ17" s="52">
        <f t="shared" si="204"/>
        <v>17.211282000000004</v>
      </c>
      <c r="CA17" s="88">
        <f t="shared" si="204"/>
        <v>16.223438000000002</v>
      </c>
      <c r="CB17" s="52">
        <f t="shared" si="204"/>
        <v>15.387570000000002</v>
      </c>
      <c r="CC17" s="52">
        <f t="shared" si="204"/>
        <v>15.919486000000004</v>
      </c>
      <c r="CD17" s="52">
        <f t="shared" si="204"/>
        <v>15.577540000000003</v>
      </c>
      <c r="CE17" s="52">
        <f t="shared" si="204"/>
        <v>14.627690000000003</v>
      </c>
      <c r="CF17" s="52">
        <f t="shared" ref="CF17:DK17" si="205">3.14*(CF4)^2/4*CF5</f>
        <v>14.285744000000003</v>
      </c>
      <c r="CG17" s="52">
        <f t="shared" si="205"/>
        <v>12.727990000000004</v>
      </c>
      <c r="CH17" s="52">
        <f t="shared" si="205"/>
        <v>11.740146000000001</v>
      </c>
      <c r="CI17" s="52">
        <f t="shared" si="205"/>
        <v>13.259906000000003</v>
      </c>
      <c r="CJ17" s="52">
        <f t="shared" si="205"/>
        <v>14.247750000000003</v>
      </c>
      <c r="CK17" s="52">
        <f t="shared" si="205"/>
        <v>14.931642000000004</v>
      </c>
      <c r="CL17" s="52">
        <f t="shared" si="205"/>
        <v>15.349576000000003</v>
      </c>
      <c r="CM17" s="52">
        <f t="shared" si="205"/>
        <v>16.869336000000004</v>
      </c>
      <c r="CN17" s="52">
        <f t="shared" si="205"/>
        <v>13.373888000000003</v>
      </c>
      <c r="CO17" s="52">
        <f t="shared" si="205"/>
        <v>16.109456000000005</v>
      </c>
      <c r="CP17" s="52">
        <f t="shared" si="205"/>
        <v>19.680892000000004</v>
      </c>
      <c r="CQ17" s="52">
        <f t="shared" si="205"/>
        <v>26.177866000000005</v>
      </c>
      <c r="CR17" s="52">
        <f t="shared" si="205"/>
        <v>26.215860000000006</v>
      </c>
      <c r="CS17" s="52">
        <f t="shared" si="205"/>
        <v>26.861758000000005</v>
      </c>
      <c r="CT17" s="52">
        <f t="shared" si="205"/>
        <v>28.001578000000006</v>
      </c>
      <c r="CU17" s="52">
        <f t="shared" si="205"/>
        <v>24.658106</v>
      </c>
      <c r="CV17" s="52">
        <f t="shared" si="205"/>
        <v>24.696100000000019</v>
      </c>
      <c r="CW17" s="52">
        <f t="shared" si="205"/>
        <v>21.884544000000005</v>
      </c>
      <c r="CX17" s="52">
        <f t="shared" si="205"/>
        <v>20.098826000000003</v>
      </c>
      <c r="CY17" s="52">
        <f t="shared" si="205"/>
        <v>18.465084000000004</v>
      </c>
      <c r="CZ17" s="52">
        <f t="shared" si="205"/>
        <v>17.895174000000004</v>
      </c>
      <c r="DA17" s="52">
        <f t="shared" si="205"/>
        <v>16.109456000000005</v>
      </c>
      <c r="DB17" s="52">
        <f t="shared" si="205"/>
        <v>14.817660000000002</v>
      </c>
      <c r="DC17" s="52">
        <f t="shared" si="205"/>
        <v>12.803978000000003</v>
      </c>
      <c r="DD17" s="52">
        <f t="shared" si="205"/>
        <v>14.969636000000003</v>
      </c>
      <c r="DE17" s="52">
        <f t="shared" si="205"/>
        <v>17.895173999999994</v>
      </c>
      <c r="DF17" s="52">
        <f t="shared" si="205"/>
        <v>9.6504760000000029</v>
      </c>
      <c r="DG17" s="52">
        <f t="shared" si="205"/>
        <v>14.019786000000003</v>
      </c>
      <c r="DH17" s="52">
        <f t="shared" si="205"/>
        <v>14.323738000000002</v>
      </c>
      <c r="DI17" s="52">
        <f t="shared" si="205"/>
        <v>14.399726000000003</v>
      </c>
      <c r="DJ17" s="52">
        <f t="shared" si="205"/>
        <v>24.582118000000005</v>
      </c>
      <c r="DK17" s="52">
        <f t="shared" si="205"/>
        <v>16.147450000000003</v>
      </c>
      <c r="DL17" s="53">
        <f t="shared" si="3"/>
        <v>1889.1376680000003</v>
      </c>
    </row>
    <row r="18" spans="1:116" ht="15" customHeight="1" x14ac:dyDescent="0.2">
      <c r="A18" s="51" t="s">
        <v>132</v>
      </c>
      <c r="B18" s="52">
        <f>B14-B17</f>
        <v>36.297727999999999</v>
      </c>
      <c r="C18" s="52">
        <f t="shared" ref="C18:S18" si="206">C14-C17</f>
        <v>65.712429999999998</v>
      </c>
      <c r="D18" s="52">
        <f t="shared" si="206"/>
        <v>79.400693999999987</v>
      </c>
      <c r="E18" s="52">
        <f t="shared" si="206"/>
        <v>48.062039999999996</v>
      </c>
      <c r="F18" s="52">
        <f t="shared" si="206"/>
        <v>91.088898</v>
      </c>
      <c r="G18" s="52">
        <f t="shared" si="206"/>
        <v>45.257967999999998</v>
      </c>
      <c r="H18" s="52">
        <f t="shared" si="206"/>
        <v>49.936081999999992</v>
      </c>
      <c r="I18" s="52">
        <f t="shared" si="206"/>
        <v>56.738237999999996</v>
      </c>
      <c r="J18" s="52">
        <f t="shared" si="206"/>
        <v>59.912310000000005</v>
      </c>
      <c r="K18" s="52">
        <f t="shared" si="206"/>
        <v>62.530363999999999</v>
      </c>
      <c r="L18" s="52">
        <f t="shared" si="206"/>
        <v>68.290483999999992</v>
      </c>
      <c r="M18" s="52">
        <f t="shared" si="206"/>
        <v>71.64255</v>
      </c>
      <c r="N18" s="52">
        <f t="shared" si="206"/>
        <v>73.806591999999995</v>
      </c>
      <c r="O18" s="52">
        <f t="shared" si="206"/>
        <v>81.694735999999992</v>
      </c>
      <c r="P18" s="52">
        <f t="shared" si="206"/>
        <v>53.504165999999998</v>
      </c>
      <c r="Q18" s="52">
        <f t="shared" si="206"/>
        <v>53.948177999999992</v>
      </c>
      <c r="R18" s="88">
        <f t="shared" si="206"/>
        <v>51.408117999999988</v>
      </c>
      <c r="S18" s="52">
        <f t="shared" si="206"/>
        <v>15.507007999999999</v>
      </c>
      <c r="T18" s="52">
        <f t="shared" ref="T18" si="207">T14-T17</f>
        <v>91.270904000000002</v>
      </c>
      <c r="U18" s="52">
        <f t="shared" ref="U18" si="208">U14-U17</f>
        <v>112.12123399999999</v>
      </c>
      <c r="V18" s="52">
        <f t="shared" ref="V18" si="209">V14-V17</f>
        <v>95.050963999999979</v>
      </c>
      <c r="W18" s="52">
        <f t="shared" ref="W18" si="210">W14-W17</f>
        <v>72.738568000000001</v>
      </c>
      <c r="X18" s="52">
        <f t="shared" ref="X18" si="211">X14-X17</f>
        <v>76.382639999999981</v>
      </c>
      <c r="Y18" s="52">
        <f t="shared" ref="Y18" si="212">Y14-Y17</f>
        <v>75.094615999999988</v>
      </c>
      <c r="Z18" s="52">
        <f t="shared" ref="Z18" si="213">Z14-Z17</f>
        <v>75.094615999999988</v>
      </c>
      <c r="AA18" s="52">
        <f t="shared" ref="AA18" si="214">AA14-AA17</f>
        <v>74.550604000000007</v>
      </c>
      <c r="AB18" s="52">
        <f t="shared" ref="AB18" si="215">AB14-AB17</f>
        <v>48.062040000000003</v>
      </c>
      <c r="AC18" s="52">
        <f t="shared" ref="AC18" si="216">AC14-AC17</f>
        <v>49.070064000000002</v>
      </c>
      <c r="AD18" s="52">
        <f t="shared" ref="AD18" si="217">AD14-AD17</f>
        <v>50.662099999999995</v>
      </c>
      <c r="AE18" s="52">
        <f t="shared" ref="AE18" si="218">AE14-AE17</f>
        <v>51.408117999999988</v>
      </c>
      <c r="AF18" s="52">
        <f t="shared" ref="AF18" si="219">AF14-AF17</f>
        <v>73.272580000000005</v>
      </c>
      <c r="AG18" s="52">
        <f t="shared" ref="AG18" si="220">AG14-AG17</f>
        <v>82.660753999999997</v>
      </c>
      <c r="AH18" s="52">
        <f t="shared" ref="AH18" si="221">AH14-AH17</f>
        <v>47.214015999999994</v>
      </c>
      <c r="AI18" s="52">
        <f t="shared" ref="AI18" si="222">AI14-AI17</f>
        <v>77.690663999999998</v>
      </c>
      <c r="AJ18" s="52">
        <f t="shared" ref="AJ18" si="223">AJ14-AJ17</f>
        <v>81.302729999999997</v>
      </c>
      <c r="AK18" s="52">
        <f t="shared" ref="AK18" si="224">AK14-AK17</f>
        <v>68.642489999999995</v>
      </c>
      <c r="AL18" s="52">
        <f t="shared" ref="AL18" si="225">AL14-AL17</f>
        <v>93.764945999999995</v>
      </c>
      <c r="AM18" s="52">
        <f t="shared" ref="AM18" si="226">AM14-AM17</f>
        <v>95.242969999999985</v>
      </c>
      <c r="AN18" s="52">
        <f t="shared" ref="AN18" si="227">AN14-AN17</f>
        <v>109.145186</v>
      </c>
      <c r="AO18" s="52">
        <f t="shared" ref="AO18" si="228">AO14-AO17</f>
        <v>109.81919799999999</v>
      </c>
      <c r="AP18" s="52">
        <f t="shared" ref="AP18" si="229">AP14-AP17</f>
        <v>45.257967999999998</v>
      </c>
      <c r="AQ18" s="52">
        <f t="shared" ref="AQ18" si="230">AQ14-AQ17</f>
        <v>77.690663999999998</v>
      </c>
      <c r="AR18" s="52">
        <f t="shared" ref="AR18" si="231">AR14-AR17</f>
        <v>57.202249999999999</v>
      </c>
      <c r="AS18" s="52">
        <f t="shared" ref="AS18" si="232">AS14-AS17</f>
        <v>100.18904799999999</v>
      </c>
      <c r="AT18" s="52">
        <f t="shared" ref="AT18" si="233">AT14-AT17</f>
        <v>98.671023999999989</v>
      </c>
      <c r="AU18" s="52">
        <f t="shared" ref="AU18" si="234">AU14-AU17</f>
        <v>99.113029999999995</v>
      </c>
      <c r="AV18" s="52">
        <f t="shared" ref="AV18" si="235">AV14-AV17</f>
        <v>98.671023999999989</v>
      </c>
      <c r="AW18" s="52">
        <f t="shared" ref="AW18" si="236">AW14-AW17</f>
        <v>96.106981999999988</v>
      </c>
      <c r="AX18" s="52">
        <f t="shared" ref="AX18" si="237">AX14-AX17</f>
        <v>41.233865999999992</v>
      </c>
      <c r="AY18" s="52">
        <f t="shared" ref="AY18" si="238">AY14-AY17</f>
        <v>57.988267999999991</v>
      </c>
      <c r="AZ18" s="52">
        <f t="shared" ref="AZ18" si="239">AZ14-AZ17</f>
        <v>62.198357999999978</v>
      </c>
      <c r="BA18" s="52">
        <f t="shared" ref="BA18" si="240">BA14-BA17</f>
        <v>91.692909999999998</v>
      </c>
      <c r="BB18" s="52">
        <f t="shared" ref="BB18" si="241">BB14-BB17</f>
        <v>88.414856</v>
      </c>
      <c r="BC18" s="52">
        <f t="shared" ref="BC18" si="242">BC14-BC17</f>
        <v>81.694735999999992</v>
      </c>
      <c r="BD18" s="52">
        <f t="shared" ref="BD18" si="243">BD14-BD17</f>
        <v>88.222849999999994</v>
      </c>
      <c r="BE18" s="52">
        <f t="shared" ref="BE18" si="244">BE14-BE17</f>
        <v>72.900574000000006</v>
      </c>
      <c r="BF18" s="52">
        <f t="shared" ref="BF18" si="245">BF14-BF17</f>
        <v>66.064436000000001</v>
      </c>
      <c r="BG18" s="52">
        <f t="shared" ref="BG18" si="246">BG14-BG17</f>
        <v>138.73560599999999</v>
      </c>
      <c r="BH18" s="52">
        <f t="shared" ref="BH18" si="247">BH14-BH17</f>
        <v>137.19758199999998</v>
      </c>
      <c r="BI18" s="52">
        <f t="shared" ref="BI18" si="248">BI14-BI17</f>
        <v>118.28132400000001</v>
      </c>
      <c r="BJ18" s="52">
        <f t="shared" ref="BJ18" si="249">BJ14-BJ17</f>
        <v>53.504165999999998</v>
      </c>
      <c r="BK18" s="52">
        <f t="shared" ref="BK18" si="250">BK14-BK17</f>
        <v>47.920033999999994</v>
      </c>
      <c r="BL18" s="52">
        <f t="shared" ref="BL18" si="251">BL14-BL17</f>
        <v>46.367998</v>
      </c>
      <c r="BM18" s="52">
        <f t="shared" ref="BM18" si="252">BM14-BM17</f>
        <v>91.692909999999998</v>
      </c>
      <c r="BN18" s="52">
        <f t="shared" ref="BN18" si="253">BN14-BN17</f>
        <v>83.636771999999993</v>
      </c>
      <c r="BO18" s="52">
        <f t="shared" ref="BO18" si="254">BO14-BO17</f>
        <v>82.660753999999997</v>
      </c>
      <c r="BP18" s="52">
        <f t="shared" ref="BP18" si="255">BP14-BP17</f>
        <v>74.178597999999994</v>
      </c>
      <c r="BQ18" s="52">
        <f t="shared" ref="BQ18" si="256">BQ14-BQ17</f>
        <v>62.530363999999999</v>
      </c>
      <c r="BR18" s="52">
        <f t="shared" ref="BR18" si="257">BR14-BR17</f>
        <v>57.514255999999996</v>
      </c>
      <c r="BS18" s="52">
        <f t="shared" ref="BS18" si="258">BS14-BS17</f>
        <v>49.352069999999998</v>
      </c>
      <c r="BT18" s="52">
        <f t="shared" ref="BT18" si="259">BT14-BT17</f>
        <v>44.299943999999996</v>
      </c>
      <c r="BU18" s="52">
        <f t="shared" ref="BU18" si="260">BU14-BU17</f>
        <v>59.428297999999998</v>
      </c>
      <c r="BV18" s="52">
        <f t="shared" ref="BV18" si="261">BV14-BV17</f>
        <v>104.84311999999998</v>
      </c>
      <c r="BW18" s="52">
        <f t="shared" ref="BW18" si="262">BW14-BW17</f>
        <v>83.636771999999993</v>
      </c>
      <c r="BX18" s="52">
        <f t="shared" ref="BX18" si="263">BX14-BX17</f>
        <v>92.728927999999996</v>
      </c>
      <c r="BY18" s="52">
        <f t="shared" ref="BY18" si="264">BY14-BY17</f>
        <v>87.216832000000011</v>
      </c>
      <c r="BZ18" s="52">
        <f t="shared" ref="BZ18" si="265">BZ14-BZ17</f>
        <v>80.738718000000006</v>
      </c>
      <c r="CA18" s="88">
        <f t="shared" ref="CA18" si="266">CA14-CA17</f>
        <v>72.366562000000002</v>
      </c>
      <c r="CB18" s="52">
        <f t="shared" ref="CB18" si="267">CB14-CB17</f>
        <v>65.712429999999998</v>
      </c>
      <c r="CC18" s="52">
        <f t="shared" ref="CC18" si="268">CC14-CC17</f>
        <v>69.870514</v>
      </c>
      <c r="CD18" s="52">
        <f t="shared" ref="CD18" si="269">CD14-CD17</f>
        <v>67.082459999999998</v>
      </c>
      <c r="CE18" s="52">
        <f t="shared" ref="CE18" si="270">CE14-CE17</f>
        <v>59.912310000000005</v>
      </c>
      <c r="CF18" s="52">
        <f t="shared" ref="CF18" si="271">CF14-CF17</f>
        <v>57.514255999999996</v>
      </c>
      <c r="CG18" s="52">
        <f t="shared" ref="CG18" si="272">CG14-CG17</f>
        <v>46.932009999999991</v>
      </c>
      <c r="CH18" s="52">
        <f t="shared" ref="CH18" si="273">CH14-CH17</f>
        <v>40.839853999999995</v>
      </c>
      <c r="CI18" s="52">
        <f t="shared" ref="CI18" si="274">CI14-CI17</f>
        <v>50.370094000000002</v>
      </c>
      <c r="CJ18" s="52">
        <f t="shared" ref="CJ18" si="275">CJ14-CJ17</f>
        <v>57.202249999999999</v>
      </c>
      <c r="CK18" s="52">
        <f t="shared" ref="CK18" si="276">CK14-CK17</f>
        <v>62.198357999999992</v>
      </c>
      <c r="CL18" s="52">
        <f t="shared" ref="CL18" si="277">CL14-CL17</f>
        <v>65.370424</v>
      </c>
      <c r="CM18" s="52">
        <f t="shared" ref="CM18" si="278">CM14-CM17</f>
        <v>77.690663999999998</v>
      </c>
      <c r="CN18" s="52">
        <f t="shared" ref="CN18" si="279">CN14-CN17</f>
        <v>51.106112000000003</v>
      </c>
      <c r="CO18" s="52">
        <f t="shared" ref="CO18" si="280">CO14-CO17</f>
        <v>71.480543999999995</v>
      </c>
      <c r="CP18" s="52">
        <f t="shared" ref="CP18" si="281">CP14-CP17</f>
        <v>103.929108</v>
      </c>
      <c r="CQ18" s="52">
        <f t="shared" ref="CQ18" si="282">CQ14-CQ17</f>
        <v>183.00213400000001</v>
      </c>
      <c r="CR18" s="52">
        <f t="shared" ref="CR18" si="283">CR14-CR17</f>
        <v>183.26414</v>
      </c>
      <c r="CS18" s="52">
        <f t="shared" ref="CS18" si="284">CS14-CS17</f>
        <v>192.878242</v>
      </c>
      <c r="CT18" s="52">
        <f t="shared" ref="CT18" si="285">CT14-CT17</f>
        <v>209.76842200000002</v>
      </c>
      <c r="CU18" s="52">
        <f t="shared" ref="CU18" si="286">CU14-CU17</f>
        <v>161.801894</v>
      </c>
      <c r="CV18" s="52">
        <f t="shared" ref="CV18" si="287">CV14-CV17</f>
        <v>162.39389999999997</v>
      </c>
      <c r="CW18" s="52">
        <f t="shared" ref="CW18" si="288">CW14-CW17</f>
        <v>127.635456</v>
      </c>
      <c r="CX18" s="52">
        <f t="shared" ref="CX18" si="289">CX14-CX17</f>
        <v>108.211174</v>
      </c>
      <c r="CY18" s="52">
        <f t="shared" ref="CY18" si="290">CY14-CY17</f>
        <v>92.114915999999994</v>
      </c>
      <c r="CZ18" s="52">
        <f t="shared" ref="CZ18" si="291">CZ14-CZ17</f>
        <v>86.814825999999982</v>
      </c>
      <c r="DA18" s="52">
        <f t="shared" ref="DA18" si="292">DA14-DA17</f>
        <v>71.480543999999995</v>
      </c>
      <c r="DB18" s="52">
        <f t="shared" ref="DB18" si="293">DB14-DB17</f>
        <v>61.372339999999994</v>
      </c>
      <c r="DC18" s="52">
        <f t="shared" ref="DC18" si="294">DC14-DC17</f>
        <v>47.356021999999996</v>
      </c>
      <c r="DD18" s="52">
        <f t="shared" ref="DD18" si="295">DD14-DD17</f>
        <v>62.530363999999999</v>
      </c>
      <c r="DE18" s="52">
        <f t="shared" ref="DE18" si="296">DE14-DE17</f>
        <v>86.814825999999996</v>
      </c>
      <c r="DF18" s="52">
        <f t="shared" ref="DF18" si="297">DF14-DF17</f>
        <v>29.479523999999998</v>
      </c>
      <c r="DG18" s="52">
        <f t="shared" ref="DG18" si="298">DG14-DG17</f>
        <v>55.640213999999993</v>
      </c>
      <c r="DH18" s="52">
        <f t="shared" ref="DH18" si="299">DH14-DH17</f>
        <v>57.676261999999994</v>
      </c>
      <c r="DI18" s="52">
        <f t="shared" ref="DI18" si="300">DI14-DI17</f>
        <v>58.310273999999993</v>
      </c>
      <c r="DJ18" s="52">
        <f t="shared" ref="DJ18" si="301">DJ14-DJ17</f>
        <v>160.94788199999999</v>
      </c>
      <c r="DK18" s="52">
        <f t="shared" ref="DK18" si="302">DK14-DK17</f>
        <v>71.64255</v>
      </c>
      <c r="DL18" s="53">
        <f t="shared" si="3"/>
        <v>8985.4923319999998</v>
      </c>
    </row>
    <row r="19" spans="1:116" ht="15" customHeight="1" x14ac:dyDescent="0.2">
      <c r="A19" s="51" t="s">
        <v>133</v>
      </c>
      <c r="B19" s="52">
        <f>B15*B8</f>
        <v>2.6999999999999997</v>
      </c>
      <c r="C19" s="52">
        <f t="shared" ref="C19:S19" si="303">C15*C8</f>
        <v>2.6999999999999997</v>
      </c>
      <c r="D19" s="52">
        <f t="shared" si="303"/>
        <v>2.6999999999999997</v>
      </c>
      <c r="E19" s="52">
        <f t="shared" si="303"/>
        <v>2.6999999999999997</v>
      </c>
      <c r="F19" s="52">
        <f t="shared" si="303"/>
        <v>2.6999999999999997</v>
      </c>
      <c r="G19" s="52">
        <f t="shared" si="303"/>
        <v>2.6999999999999997</v>
      </c>
      <c r="H19" s="52">
        <f t="shared" si="303"/>
        <v>2.6999999999999997</v>
      </c>
      <c r="I19" s="52">
        <f t="shared" si="303"/>
        <v>2.6999999999999997</v>
      </c>
      <c r="J19" s="52">
        <f t="shared" si="303"/>
        <v>2.6999999999999997</v>
      </c>
      <c r="K19" s="52">
        <f t="shared" si="303"/>
        <v>2.6999999999999997</v>
      </c>
      <c r="L19" s="52">
        <f t="shared" si="303"/>
        <v>2.6999999999999997</v>
      </c>
      <c r="M19" s="52">
        <f t="shared" si="303"/>
        <v>2.6999999999999997</v>
      </c>
      <c r="N19" s="52">
        <f t="shared" si="303"/>
        <v>2.6999999999999997</v>
      </c>
      <c r="O19" s="52">
        <f t="shared" si="303"/>
        <v>2.6999999999999997</v>
      </c>
      <c r="P19" s="52">
        <f t="shared" si="303"/>
        <v>2.6999999999999997</v>
      </c>
      <c r="Q19" s="52">
        <f t="shared" si="303"/>
        <v>2.6999999999999997</v>
      </c>
      <c r="R19" s="88">
        <f t="shared" si="303"/>
        <v>2.6999999999999997</v>
      </c>
      <c r="S19" s="52">
        <f t="shared" si="303"/>
        <v>2.6999999999999997</v>
      </c>
      <c r="T19" s="52">
        <f t="shared" ref="T19:CE19" si="304">T15*T8</f>
        <v>2.6999999999999997</v>
      </c>
      <c r="U19" s="52">
        <f t="shared" si="304"/>
        <v>2.6999999999999997</v>
      </c>
      <c r="V19" s="52">
        <f t="shared" si="304"/>
        <v>2.6999999999999997</v>
      </c>
      <c r="W19" s="52">
        <f t="shared" si="304"/>
        <v>2.6999999999999997</v>
      </c>
      <c r="X19" s="52">
        <f t="shared" si="304"/>
        <v>2.6999999999999997</v>
      </c>
      <c r="Y19" s="52">
        <f t="shared" si="304"/>
        <v>2.6999999999999997</v>
      </c>
      <c r="Z19" s="52">
        <f t="shared" si="304"/>
        <v>2.6999999999999997</v>
      </c>
      <c r="AA19" s="52">
        <f t="shared" si="304"/>
        <v>2.6999999999999997</v>
      </c>
      <c r="AB19" s="52">
        <f t="shared" si="304"/>
        <v>2.6999999999999997</v>
      </c>
      <c r="AC19" s="52">
        <f t="shared" si="304"/>
        <v>2.6999999999999997</v>
      </c>
      <c r="AD19" s="52">
        <f t="shared" si="304"/>
        <v>2.6999999999999997</v>
      </c>
      <c r="AE19" s="52">
        <f t="shared" si="304"/>
        <v>2.6999999999999997</v>
      </c>
      <c r="AF19" s="52">
        <f t="shared" si="304"/>
        <v>2.6999999999999997</v>
      </c>
      <c r="AG19" s="52">
        <f t="shared" si="304"/>
        <v>2.6999999999999997</v>
      </c>
      <c r="AH19" s="52">
        <f t="shared" si="304"/>
        <v>2.6999999999999997</v>
      </c>
      <c r="AI19" s="52">
        <f t="shared" si="304"/>
        <v>2.6999999999999997</v>
      </c>
      <c r="AJ19" s="52">
        <f t="shared" si="304"/>
        <v>2.6999999999999997</v>
      </c>
      <c r="AK19" s="52">
        <f t="shared" si="304"/>
        <v>2.6999999999999997</v>
      </c>
      <c r="AL19" s="52">
        <f t="shared" si="304"/>
        <v>2.6999999999999997</v>
      </c>
      <c r="AM19" s="52">
        <f t="shared" si="304"/>
        <v>2.6999999999999997</v>
      </c>
      <c r="AN19" s="52">
        <f t="shared" si="304"/>
        <v>2.6999999999999997</v>
      </c>
      <c r="AO19" s="52">
        <f t="shared" si="304"/>
        <v>2.6999999999999997</v>
      </c>
      <c r="AP19" s="52">
        <f t="shared" si="304"/>
        <v>2.6999999999999997</v>
      </c>
      <c r="AQ19" s="52">
        <f t="shared" si="304"/>
        <v>2.6999999999999997</v>
      </c>
      <c r="AR19" s="52">
        <f t="shared" si="304"/>
        <v>2.6999999999999997</v>
      </c>
      <c r="AS19" s="52">
        <f t="shared" si="304"/>
        <v>2.6999999999999997</v>
      </c>
      <c r="AT19" s="52">
        <f t="shared" si="304"/>
        <v>2.6999999999999997</v>
      </c>
      <c r="AU19" s="52">
        <f t="shared" si="304"/>
        <v>2.6999999999999997</v>
      </c>
      <c r="AV19" s="52">
        <f t="shared" si="304"/>
        <v>2.6999999999999997</v>
      </c>
      <c r="AW19" s="52">
        <f t="shared" si="304"/>
        <v>2.6999999999999997</v>
      </c>
      <c r="AX19" s="52">
        <f t="shared" si="304"/>
        <v>2.6999999999999997</v>
      </c>
      <c r="AY19" s="52">
        <f t="shared" si="304"/>
        <v>2.6999999999999997</v>
      </c>
      <c r="AZ19" s="52">
        <f t="shared" si="304"/>
        <v>2.6999999999999997</v>
      </c>
      <c r="BA19" s="52">
        <f t="shared" si="304"/>
        <v>2.6999999999999997</v>
      </c>
      <c r="BB19" s="52">
        <f t="shared" si="304"/>
        <v>2.6999999999999997</v>
      </c>
      <c r="BC19" s="52">
        <f t="shared" si="304"/>
        <v>2.6999999999999997</v>
      </c>
      <c r="BD19" s="52">
        <f t="shared" si="304"/>
        <v>2.6999999999999997</v>
      </c>
      <c r="BE19" s="52">
        <f t="shared" si="304"/>
        <v>2.6999999999999997</v>
      </c>
      <c r="BF19" s="52">
        <f t="shared" si="304"/>
        <v>2.6999999999999997</v>
      </c>
      <c r="BG19" s="52">
        <f t="shared" si="304"/>
        <v>2.6999999999999997</v>
      </c>
      <c r="BH19" s="52">
        <f t="shared" si="304"/>
        <v>2.6999999999999997</v>
      </c>
      <c r="BI19" s="52">
        <f t="shared" si="304"/>
        <v>2.6999999999999997</v>
      </c>
      <c r="BJ19" s="52">
        <f t="shared" si="304"/>
        <v>2.6999999999999997</v>
      </c>
      <c r="BK19" s="52">
        <f t="shared" si="304"/>
        <v>2.6999999999999997</v>
      </c>
      <c r="BL19" s="52">
        <f t="shared" si="304"/>
        <v>2.6999999999999997</v>
      </c>
      <c r="BM19" s="52">
        <f t="shared" si="304"/>
        <v>2.6999999999999997</v>
      </c>
      <c r="BN19" s="52">
        <f t="shared" si="304"/>
        <v>2.6999999999999997</v>
      </c>
      <c r="BO19" s="52">
        <f t="shared" si="304"/>
        <v>2.6999999999999997</v>
      </c>
      <c r="BP19" s="52">
        <f t="shared" si="304"/>
        <v>2.6999999999999997</v>
      </c>
      <c r="BQ19" s="52">
        <f t="shared" si="304"/>
        <v>2.6999999999999997</v>
      </c>
      <c r="BR19" s="52">
        <f t="shared" si="304"/>
        <v>2.6999999999999997</v>
      </c>
      <c r="BS19" s="52">
        <f t="shared" si="304"/>
        <v>2.6999999999999997</v>
      </c>
      <c r="BT19" s="52">
        <f t="shared" si="304"/>
        <v>2.6999999999999997</v>
      </c>
      <c r="BU19" s="52">
        <f t="shared" si="304"/>
        <v>2.6999999999999997</v>
      </c>
      <c r="BV19" s="52">
        <f t="shared" si="304"/>
        <v>2.6999999999999997</v>
      </c>
      <c r="BW19" s="52">
        <f t="shared" si="304"/>
        <v>2.6999999999999997</v>
      </c>
      <c r="BX19" s="52">
        <f t="shared" si="304"/>
        <v>2.6999999999999997</v>
      </c>
      <c r="BY19" s="52">
        <f t="shared" si="304"/>
        <v>2.6999999999999997</v>
      </c>
      <c r="BZ19" s="52">
        <f t="shared" si="304"/>
        <v>2.6999999999999997</v>
      </c>
      <c r="CA19" s="88">
        <f t="shared" si="304"/>
        <v>2.6999999999999997</v>
      </c>
      <c r="CB19" s="52">
        <f t="shared" si="304"/>
        <v>2.6999999999999997</v>
      </c>
      <c r="CC19" s="52">
        <f t="shared" si="304"/>
        <v>2.6999999999999997</v>
      </c>
      <c r="CD19" s="52">
        <f t="shared" si="304"/>
        <v>2.6999999999999997</v>
      </c>
      <c r="CE19" s="52">
        <f t="shared" si="304"/>
        <v>2.6999999999999997</v>
      </c>
      <c r="CF19" s="52">
        <f t="shared" ref="CF19:DK19" si="305">CF15*CF8</f>
        <v>2.6999999999999997</v>
      </c>
      <c r="CG19" s="52">
        <f t="shared" si="305"/>
        <v>2.6999999999999997</v>
      </c>
      <c r="CH19" s="52">
        <f t="shared" si="305"/>
        <v>2.6999999999999997</v>
      </c>
      <c r="CI19" s="52">
        <f t="shared" si="305"/>
        <v>2.6999999999999997</v>
      </c>
      <c r="CJ19" s="52">
        <f t="shared" si="305"/>
        <v>2.6999999999999997</v>
      </c>
      <c r="CK19" s="52">
        <f t="shared" si="305"/>
        <v>2.6999999999999997</v>
      </c>
      <c r="CL19" s="52">
        <f t="shared" si="305"/>
        <v>2.6999999999999997</v>
      </c>
      <c r="CM19" s="52">
        <f t="shared" si="305"/>
        <v>2.6999999999999997</v>
      </c>
      <c r="CN19" s="52">
        <f t="shared" si="305"/>
        <v>2.6999999999999997</v>
      </c>
      <c r="CO19" s="52">
        <f t="shared" si="305"/>
        <v>2.6999999999999997</v>
      </c>
      <c r="CP19" s="52">
        <f t="shared" si="305"/>
        <v>2.6999999999999997</v>
      </c>
      <c r="CQ19" s="52">
        <f t="shared" si="305"/>
        <v>2.6999999999999997</v>
      </c>
      <c r="CR19" s="52">
        <f t="shared" si="305"/>
        <v>2.6999999999999997</v>
      </c>
      <c r="CS19" s="52">
        <f t="shared" si="305"/>
        <v>2.6999999999999997</v>
      </c>
      <c r="CT19" s="52">
        <f t="shared" si="305"/>
        <v>2.6999999999999997</v>
      </c>
      <c r="CU19" s="52">
        <f t="shared" si="305"/>
        <v>2.6999999999999997</v>
      </c>
      <c r="CV19" s="52">
        <f t="shared" si="305"/>
        <v>2.6999999999999997</v>
      </c>
      <c r="CW19" s="52">
        <f t="shared" si="305"/>
        <v>2.6999999999999997</v>
      </c>
      <c r="CX19" s="52">
        <f t="shared" si="305"/>
        <v>2.6999999999999997</v>
      </c>
      <c r="CY19" s="52">
        <f t="shared" si="305"/>
        <v>2.6999999999999997</v>
      </c>
      <c r="CZ19" s="52">
        <f t="shared" si="305"/>
        <v>2.6999999999999997</v>
      </c>
      <c r="DA19" s="52">
        <f t="shared" si="305"/>
        <v>2.6999999999999997</v>
      </c>
      <c r="DB19" s="52">
        <f t="shared" si="305"/>
        <v>2.6999999999999997</v>
      </c>
      <c r="DC19" s="52">
        <f t="shared" si="305"/>
        <v>2.6999999999999997</v>
      </c>
      <c r="DD19" s="52">
        <f t="shared" si="305"/>
        <v>2.6999999999999997</v>
      </c>
      <c r="DE19" s="52">
        <f t="shared" si="305"/>
        <v>2.6999999999999997</v>
      </c>
      <c r="DF19" s="52">
        <f t="shared" si="305"/>
        <v>2.6999999999999997</v>
      </c>
      <c r="DG19" s="52">
        <f t="shared" si="305"/>
        <v>2.6999999999999997</v>
      </c>
      <c r="DH19" s="52">
        <f t="shared" si="305"/>
        <v>2.6999999999999997</v>
      </c>
      <c r="DI19" s="52">
        <f t="shared" si="305"/>
        <v>2.6999999999999997</v>
      </c>
      <c r="DJ19" s="52">
        <f t="shared" si="305"/>
        <v>2.6999999999999997</v>
      </c>
      <c r="DK19" s="52">
        <f t="shared" si="305"/>
        <v>2.6999999999999997</v>
      </c>
      <c r="DL19" s="53">
        <f t="shared" si="3"/>
        <v>307.79999999999933</v>
      </c>
    </row>
    <row r="20" spans="1:116" x14ac:dyDescent="0.2">
      <c r="A20" s="54" t="s">
        <v>134</v>
      </c>
      <c r="B20" s="52">
        <f>B18-B19</f>
        <v>33.597727999999996</v>
      </c>
      <c r="C20" s="52">
        <f t="shared" ref="C20:S20" si="306">C18-C19</f>
        <v>63.012429999999995</v>
      </c>
      <c r="D20" s="52">
        <f t="shared" si="306"/>
        <v>76.700693999999984</v>
      </c>
      <c r="E20" s="52">
        <f t="shared" si="306"/>
        <v>45.362039999999993</v>
      </c>
      <c r="F20" s="52">
        <f t="shared" si="306"/>
        <v>88.388897999999998</v>
      </c>
      <c r="G20" s="52">
        <f t="shared" si="306"/>
        <v>42.557967999999995</v>
      </c>
      <c r="H20" s="52">
        <f t="shared" si="306"/>
        <v>47.236081999999989</v>
      </c>
      <c r="I20" s="52">
        <f t="shared" si="306"/>
        <v>54.038237999999993</v>
      </c>
      <c r="J20" s="52">
        <f t="shared" si="306"/>
        <v>57.212310000000002</v>
      </c>
      <c r="K20" s="52">
        <f t="shared" si="306"/>
        <v>59.830363999999996</v>
      </c>
      <c r="L20" s="52">
        <f t="shared" si="306"/>
        <v>65.590483999999989</v>
      </c>
      <c r="M20" s="52">
        <f t="shared" si="306"/>
        <v>68.942549999999997</v>
      </c>
      <c r="N20" s="52">
        <f t="shared" si="306"/>
        <v>71.106591999999992</v>
      </c>
      <c r="O20" s="52">
        <f t="shared" si="306"/>
        <v>78.994735999999989</v>
      </c>
      <c r="P20" s="52">
        <f t="shared" si="306"/>
        <v>50.804165999999995</v>
      </c>
      <c r="Q20" s="52">
        <f t="shared" si="306"/>
        <v>51.248177999999989</v>
      </c>
      <c r="R20" s="88">
        <f t="shared" si="306"/>
        <v>48.708117999999985</v>
      </c>
      <c r="S20" s="52">
        <f t="shared" si="306"/>
        <v>12.807008</v>
      </c>
      <c r="T20" s="52">
        <f t="shared" ref="T20" si="307">T18-T19</f>
        <v>88.570903999999999</v>
      </c>
      <c r="U20" s="52">
        <f t="shared" ref="U20" si="308">U18-U19</f>
        <v>109.42123399999998</v>
      </c>
      <c r="V20" s="52">
        <f t="shared" ref="V20" si="309">V18-V19</f>
        <v>92.350963999999976</v>
      </c>
      <c r="W20" s="52">
        <f t="shared" ref="W20" si="310">W18-W19</f>
        <v>70.038567999999998</v>
      </c>
      <c r="X20" s="52">
        <f t="shared" ref="X20" si="311">X18-X19</f>
        <v>73.682639999999978</v>
      </c>
      <c r="Y20" s="52">
        <f t="shared" ref="Y20" si="312">Y18-Y19</f>
        <v>72.394615999999985</v>
      </c>
      <c r="Z20" s="52">
        <f t="shared" ref="Z20" si="313">Z18-Z19</f>
        <v>72.394615999999985</v>
      </c>
      <c r="AA20" s="52">
        <f t="shared" ref="AA20" si="314">AA18-AA19</f>
        <v>71.850604000000004</v>
      </c>
      <c r="AB20" s="52">
        <f t="shared" ref="AB20" si="315">AB18-AB19</f>
        <v>45.36204</v>
      </c>
      <c r="AC20" s="52">
        <f t="shared" ref="AC20" si="316">AC18-AC19</f>
        <v>46.370063999999999</v>
      </c>
      <c r="AD20" s="52">
        <f t="shared" ref="AD20" si="317">AD18-AD19</f>
        <v>47.962099999999992</v>
      </c>
      <c r="AE20" s="52">
        <f t="shared" ref="AE20" si="318">AE18-AE19</f>
        <v>48.708117999999985</v>
      </c>
      <c r="AF20" s="52">
        <f t="shared" ref="AF20" si="319">AF18-AF19</f>
        <v>70.572580000000002</v>
      </c>
      <c r="AG20" s="52">
        <f t="shared" ref="AG20" si="320">AG18-AG19</f>
        <v>79.960753999999994</v>
      </c>
      <c r="AH20" s="52">
        <f t="shared" ref="AH20" si="321">AH18-AH19</f>
        <v>44.514015999999991</v>
      </c>
      <c r="AI20" s="52">
        <f t="shared" ref="AI20" si="322">AI18-AI19</f>
        <v>74.990663999999995</v>
      </c>
      <c r="AJ20" s="52">
        <f t="shared" ref="AJ20" si="323">AJ18-AJ19</f>
        <v>78.602729999999994</v>
      </c>
      <c r="AK20" s="52">
        <f t="shared" ref="AK20" si="324">AK18-AK19</f>
        <v>65.942489999999992</v>
      </c>
      <c r="AL20" s="52">
        <f t="shared" ref="AL20" si="325">AL18-AL19</f>
        <v>91.064945999999992</v>
      </c>
      <c r="AM20" s="52">
        <f t="shared" ref="AM20" si="326">AM18-AM19</f>
        <v>92.542969999999983</v>
      </c>
      <c r="AN20" s="52">
        <f t="shared" ref="AN20" si="327">AN18-AN19</f>
        <v>106.44518599999999</v>
      </c>
      <c r="AO20" s="52">
        <f t="shared" ref="AO20" si="328">AO18-AO19</f>
        <v>107.11919799999998</v>
      </c>
      <c r="AP20" s="52">
        <f t="shared" ref="AP20" si="329">AP18-AP19</f>
        <v>42.557967999999995</v>
      </c>
      <c r="AQ20" s="52">
        <f t="shared" ref="AQ20" si="330">AQ18-AQ19</f>
        <v>74.990663999999995</v>
      </c>
      <c r="AR20" s="52">
        <f t="shared" ref="AR20" si="331">AR18-AR19</f>
        <v>54.502249999999997</v>
      </c>
      <c r="AS20" s="52">
        <f t="shared" ref="AS20" si="332">AS18-AS19</f>
        <v>97.489047999999983</v>
      </c>
      <c r="AT20" s="52">
        <f t="shared" ref="AT20" si="333">AT18-AT19</f>
        <v>95.971023999999986</v>
      </c>
      <c r="AU20" s="52">
        <f t="shared" ref="AU20" si="334">AU18-AU19</f>
        <v>96.413029999999992</v>
      </c>
      <c r="AV20" s="52">
        <f t="shared" ref="AV20" si="335">AV18-AV19</f>
        <v>95.971023999999986</v>
      </c>
      <c r="AW20" s="52">
        <f t="shared" ref="AW20" si="336">AW18-AW19</f>
        <v>93.406981999999985</v>
      </c>
      <c r="AX20" s="52">
        <f t="shared" ref="AX20" si="337">AX18-AX19</f>
        <v>38.533865999999989</v>
      </c>
      <c r="AY20" s="52">
        <f t="shared" ref="AY20" si="338">AY18-AY19</f>
        <v>55.288267999999988</v>
      </c>
      <c r="AZ20" s="52">
        <f t="shared" ref="AZ20" si="339">AZ18-AZ19</f>
        <v>59.498357999999975</v>
      </c>
      <c r="BA20" s="52">
        <f t="shared" ref="BA20" si="340">BA18-BA19</f>
        <v>88.992909999999995</v>
      </c>
      <c r="BB20" s="52">
        <f t="shared" ref="BB20" si="341">BB18-BB19</f>
        <v>85.714855999999997</v>
      </c>
      <c r="BC20" s="52">
        <f t="shared" ref="BC20" si="342">BC18-BC19</f>
        <v>78.994735999999989</v>
      </c>
      <c r="BD20" s="52">
        <f t="shared" ref="BD20" si="343">BD18-BD19</f>
        <v>85.522849999999991</v>
      </c>
      <c r="BE20" s="52">
        <f t="shared" ref="BE20" si="344">BE18-BE19</f>
        <v>70.200574000000003</v>
      </c>
      <c r="BF20" s="52">
        <f t="shared" ref="BF20" si="345">BF18-BF19</f>
        <v>63.364435999999998</v>
      </c>
      <c r="BG20" s="52">
        <f t="shared" ref="BG20" si="346">BG18-BG19</f>
        <v>136.035606</v>
      </c>
      <c r="BH20" s="52">
        <f t="shared" ref="BH20" si="347">BH18-BH19</f>
        <v>134.49758199999999</v>
      </c>
      <c r="BI20" s="52">
        <f t="shared" ref="BI20" si="348">BI18-BI19</f>
        <v>115.58132400000001</v>
      </c>
      <c r="BJ20" s="52">
        <f t="shared" ref="BJ20" si="349">BJ18-BJ19</f>
        <v>50.804165999999995</v>
      </c>
      <c r="BK20" s="52">
        <f t="shared" ref="BK20" si="350">BK18-BK19</f>
        <v>45.220033999999991</v>
      </c>
      <c r="BL20" s="52">
        <f t="shared" ref="BL20" si="351">BL18-BL19</f>
        <v>43.667997999999997</v>
      </c>
      <c r="BM20" s="52">
        <f t="shared" ref="BM20" si="352">BM18-BM19</f>
        <v>88.992909999999995</v>
      </c>
      <c r="BN20" s="52">
        <f t="shared" ref="BN20" si="353">BN18-BN19</f>
        <v>80.936771999999991</v>
      </c>
      <c r="BO20" s="52">
        <f t="shared" ref="BO20" si="354">BO18-BO19</f>
        <v>79.960753999999994</v>
      </c>
      <c r="BP20" s="52">
        <f t="shared" ref="BP20" si="355">BP18-BP19</f>
        <v>71.478597999999991</v>
      </c>
      <c r="BQ20" s="52">
        <f t="shared" ref="BQ20" si="356">BQ18-BQ19</f>
        <v>59.830363999999996</v>
      </c>
      <c r="BR20" s="52">
        <f t="shared" ref="BR20" si="357">BR18-BR19</f>
        <v>54.814255999999993</v>
      </c>
      <c r="BS20" s="52">
        <f t="shared" ref="BS20" si="358">BS18-BS19</f>
        <v>46.652069999999995</v>
      </c>
      <c r="BT20" s="52">
        <f t="shared" ref="BT20" si="359">BT18-BT19</f>
        <v>41.599943999999994</v>
      </c>
      <c r="BU20" s="52">
        <f t="shared" ref="BU20" si="360">BU18-BU19</f>
        <v>56.728297999999995</v>
      </c>
      <c r="BV20" s="52">
        <f t="shared" ref="BV20" si="361">BV18-BV19</f>
        <v>102.14311999999998</v>
      </c>
      <c r="BW20" s="52">
        <f t="shared" ref="BW20" si="362">BW18-BW19</f>
        <v>80.936771999999991</v>
      </c>
      <c r="BX20" s="52">
        <f t="shared" ref="BX20" si="363">BX18-BX19</f>
        <v>90.028927999999993</v>
      </c>
      <c r="BY20" s="52">
        <f t="shared" ref="BY20" si="364">BY18-BY19</f>
        <v>84.516832000000008</v>
      </c>
      <c r="BZ20" s="52">
        <f t="shared" ref="BZ20" si="365">BZ18-BZ19</f>
        <v>78.038718000000003</v>
      </c>
      <c r="CA20" s="88">
        <f t="shared" ref="CA20" si="366">CA18-CA19</f>
        <v>69.666561999999999</v>
      </c>
      <c r="CB20" s="52">
        <f t="shared" ref="CB20" si="367">CB18-CB19</f>
        <v>63.012429999999995</v>
      </c>
      <c r="CC20" s="52">
        <f t="shared" ref="CC20" si="368">CC18-CC19</f>
        <v>67.170513999999997</v>
      </c>
      <c r="CD20" s="52">
        <f t="shared" ref="CD20" si="369">CD18-CD19</f>
        <v>64.382459999999995</v>
      </c>
      <c r="CE20" s="52">
        <f t="shared" ref="CE20" si="370">CE18-CE19</f>
        <v>57.212310000000002</v>
      </c>
      <c r="CF20" s="52">
        <f t="shared" ref="CF20" si="371">CF18-CF19</f>
        <v>54.814255999999993</v>
      </c>
      <c r="CG20" s="52">
        <f t="shared" ref="CG20" si="372">CG18-CG19</f>
        <v>44.232009999999988</v>
      </c>
      <c r="CH20" s="52">
        <f t="shared" ref="CH20" si="373">CH18-CH19</f>
        <v>38.139853999999993</v>
      </c>
      <c r="CI20" s="52">
        <f t="shared" ref="CI20" si="374">CI18-CI19</f>
        <v>47.670093999999999</v>
      </c>
      <c r="CJ20" s="52">
        <f t="shared" ref="CJ20" si="375">CJ18-CJ19</f>
        <v>54.502249999999997</v>
      </c>
      <c r="CK20" s="52">
        <f t="shared" ref="CK20" si="376">CK18-CK19</f>
        <v>59.498357999999989</v>
      </c>
      <c r="CL20" s="52">
        <f t="shared" ref="CL20" si="377">CL18-CL19</f>
        <v>62.670423999999997</v>
      </c>
      <c r="CM20" s="52">
        <f t="shared" ref="CM20" si="378">CM18-CM19</f>
        <v>74.990663999999995</v>
      </c>
      <c r="CN20" s="52">
        <f t="shared" ref="CN20" si="379">CN18-CN19</f>
        <v>48.406112</v>
      </c>
      <c r="CO20" s="52">
        <f t="shared" ref="CO20" si="380">CO18-CO19</f>
        <v>68.780543999999992</v>
      </c>
      <c r="CP20" s="52">
        <f t="shared" ref="CP20" si="381">CP18-CP19</f>
        <v>101.229108</v>
      </c>
      <c r="CQ20" s="52">
        <f t="shared" ref="CQ20" si="382">CQ18-CQ19</f>
        <v>180.30213400000002</v>
      </c>
      <c r="CR20" s="52">
        <f t="shared" ref="CR20" si="383">CR18-CR19</f>
        <v>180.56414000000001</v>
      </c>
      <c r="CS20" s="52">
        <f t="shared" ref="CS20" si="384">CS18-CS19</f>
        <v>190.17824200000001</v>
      </c>
      <c r="CT20" s="52">
        <f t="shared" ref="CT20" si="385">CT18-CT19</f>
        <v>207.06842200000003</v>
      </c>
      <c r="CU20" s="52">
        <f t="shared" ref="CU20" si="386">CU18-CU19</f>
        <v>159.10189400000002</v>
      </c>
      <c r="CV20" s="52">
        <f t="shared" ref="CV20" si="387">CV18-CV19</f>
        <v>159.69389999999999</v>
      </c>
      <c r="CW20" s="52">
        <f t="shared" ref="CW20" si="388">CW18-CW19</f>
        <v>124.935456</v>
      </c>
      <c r="CX20" s="52">
        <f t="shared" ref="CX20" si="389">CX18-CX19</f>
        <v>105.511174</v>
      </c>
      <c r="CY20" s="52">
        <f t="shared" ref="CY20" si="390">CY18-CY19</f>
        <v>89.414915999999991</v>
      </c>
      <c r="CZ20" s="52">
        <f t="shared" ref="CZ20" si="391">CZ18-CZ19</f>
        <v>84.114825999999979</v>
      </c>
      <c r="DA20" s="52">
        <f t="shared" ref="DA20" si="392">DA18-DA19</f>
        <v>68.780543999999992</v>
      </c>
      <c r="DB20" s="52">
        <f t="shared" ref="DB20" si="393">DB18-DB19</f>
        <v>58.672339999999991</v>
      </c>
      <c r="DC20" s="52">
        <f t="shared" ref="DC20" si="394">DC18-DC19</f>
        <v>44.656021999999993</v>
      </c>
      <c r="DD20" s="52">
        <f t="shared" ref="DD20" si="395">DD18-DD19</f>
        <v>59.830363999999996</v>
      </c>
      <c r="DE20" s="52">
        <f t="shared" ref="DE20" si="396">DE18-DE19</f>
        <v>84.114825999999994</v>
      </c>
      <c r="DF20" s="52">
        <f t="shared" ref="DF20" si="397">DF18-DF19</f>
        <v>26.779523999999999</v>
      </c>
      <c r="DG20" s="52">
        <f t="shared" ref="DG20" si="398">DG18-DG19</f>
        <v>52.94021399999999</v>
      </c>
      <c r="DH20" s="52">
        <f t="shared" ref="DH20" si="399">DH18-DH19</f>
        <v>54.976261999999991</v>
      </c>
      <c r="DI20" s="52">
        <f t="shared" ref="DI20" si="400">DI18-DI19</f>
        <v>55.61027399999999</v>
      </c>
      <c r="DJ20" s="52">
        <f t="shared" ref="DJ20" si="401">DJ18-DJ19</f>
        <v>158.247882</v>
      </c>
      <c r="DK20" s="52">
        <f t="shared" ref="DK20" si="402">DK18-DK19</f>
        <v>68.942549999999997</v>
      </c>
      <c r="DL20" s="53">
        <f t="shared" si="3"/>
        <v>8677.6923319999969</v>
      </c>
    </row>
    <row r="21" spans="1:116" x14ac:dyDescent="0.2">
      <c r="A21" s="54" t="s">
        <v>135</v>
      </c>
      <c r="B21" s="52">
        <f>B17+B19</f>
        <v>13.642272000000002</v>
      </c>
      <c r="C21" s="52">
        <f t="shared" ref="C21:S21" si="403">C17+C19</f>
        <v>18.087570000000003</v>
      </c>
      <c r="D21" s="52">
        <f t="shared" si="403"/>
        <v>19.759306000000002</v>
      </c>
      <c r="E21" s="52">
        <f t="shared" si="403"/>
        <v>15.617960000000002</v>
      </c>
      <c r="F21" s="52">
        <f t="shared" si="403"/>
        <v>21.051102000000004</v>
      </c>
      <c r="G21" s="52">
        <f t="shared" si="403"/>
        <v>15.162032000000002</v>
      </c>
      <c r="H21" s="52">
        <f t="shared" si="403"/>
        <v>15.883918000000003</v>
      </c>
      <c r="I21" s="52">
        <f t="shared" si="403"/>
        <v>16.871762000000004</v>
      </c>
      <c r="J21" s="52">
        <f t="shared" si="403"/>
        <v>17.327690000000004</v>
      </c>
      <c r="K21" s="52">
        <f t="shared" si="403"/>
        <v>17.669636000000004</v>
      </c>
      <c r="L21" s="52">
        <f t="shared" si="403"/>
        <v>18.429516000000003</v>
      </c>
      <c r="M21" s="52">
        <f t="shared" si="403"/>
        <v>18.847450000000002</v>
      </c>
      <c r="N21" s="52">
        <f t="shared" si="403"/>
        <v>19.113408000000003</v>
      </c>
      <c r="O21" s="52">
        <f t="shared" si="403"/>
        <v>20.025264</v>
      </c>
      <c r="P21" s="52">
        <f t="shared" si="403"/>
        <v>16.415834000000004</v>
      </c>
      <c r="Q21" s="52">
        <f t="shared" si="403"/>
        <v>16.491822000000003</v>
      </c>
      <c r="R21" s="88">
        <f t="shared" si="403"/>
        <v>16.111882000000001</v>
      </c>
      <c r="S21" s="52">
        <f t="shared" si="403"/>
        <v>9.0829920000000008</v>
      </c>
      <c r="T21" s="52">
        <f t="shared" ref="T21:CE21" si="404">T17+T19</f>
        <v>21.089096000000001</v>
      </c>
      <c r="U21" s="52">
        <f t="shared" si="404"/>
        <v>23.178766000000003</v>
      </c>
      <c r="V21" s="52">
        <f t="shared" si="404"/>
        <v>21.46903600000001</v>
      </c>
      <c r="W21" s="52">
        <f t="shared" si="404"/>
        <v>18.961432000000002</v>
      </c>
      <c r="X21" s="52">
        <f t="shared" si="404"/>
        <v>19.417360000000006</v>
      </c>
      <c r="Y21" s="52">
        <f t="shared" si="404"/>
        <v>19.265384000000005</v>
      </c>
      <c r="Z21" s="52">
        <f t="shared" si="404"/>
        <v>19.265384000000005</v>
      </c>
      <c r="AA21" s="52">
        <f t="shared" si="404"/>
        <v>19.189396000000002</v>
      </c>
      <c r="AB21" s="52">
        <f t="shared" si="404"/>
        <v>15.617959999999995</v>
      </c>
      <c r="AC21" s="52">
        <f t="shared" si="404"/>
        <v>15.769936000000001</v>
      </c>
      <c r="AD21" s="52">
        <f t="shared" si="404"/>
        <v>15.997900000000001</v>
      </c>
      <c r="AE21" s="52">
        <f t="shared" si="404"/>
        <v>16.111882000000001</v>
      </c>
      <c r="AF21" s="52">
        <f t="shared" si="404"/>
        <v>19.037420000000001</v>
      </c>
      <c r="AG21" s="52">
        <f t="shared" si="404"/>
        <v>20.139246000000004</v>
      </c>
      <c r="AH21" s="52">
        <f t="shared" si="404"/>
        <v>15.465984000000001</v>
      </c>
      <c r="AI21" s="52">
        <f t="shared" si="404"/>
        <v>19.569336000000003</v>
      </c>
      <c r="AJ21" s="52">
        <f t="shared" si="404"/>
        <v>19.987270000000002</v>
      </c>
      <c r="AK21" s="52">
        <f t="shared" si="404"/>
        <v>18.467510000000004</v>
      </c>
      <c r="AL21" s="52">
        <f t="shared" si="404"/>
        <v>21.355054000000003</v>
      </c>
      <c r="AM21" s="52">
        <f t="shared" si="404"/>
        <v>21.507030000000004</v>
      </c>
      <c r="AN21" s="52">
        <f t="shared" si="404"/>
        <v>22.874814000000001</v>
      </c>
      <c r="AO21" s="52">
        <f t="shared" si="404"/>
        <v>22.950802000000003</v>
      </c>
      <c r="AP21" s="52">
        <f t="shared" si="404"/>
        <v>15.162032000000002</v>
      </c>
      <c r="AQ21" s="52">
        <f t="shared" si="404"/>
        <v>19.569336000000003</v>
      </c>
      <c r="AR21" s="52">
        <f t="shared" si="404"/>
        <v>16.947750000000003</v>
      </c>
      <c r="AS21" s="52">
        <f t="shared" si="404"/>
        <v>22.000952000000005</v>
      </c>
      <c r="AT21" s="52">
        <f t="shared" si="404"/>
        <v>21.848976</v>
      </c>
      <c r="AU21" s="52">
        <f t="shared" si="404"/>
        <v>21.886970000000002</v>
      </c>
      <c r="AV21" s="52">
        <f t="shared" si="404"/>
        <v>21.848976000000004</v>
      </c>
      <c r="AW21" s="52">
        <f t="shared" si="404"/>
        <v>21.583018000000003</v>
      </c>
      <c r="AX21" s="52">
        <f t="shared" si="404"/>
        <v>14.516134000000001</v>
      </c>
      <c r="AY21" s="52">
        <f t="shared" si="404"/>
        <v>17.061732000000006</v>
      </c>
      <c r="AZ21" s="52">
        <f t="shared" si="404"/>
        <v>17.631642000000017</v>
      </c>
      <c r="BA21" s="52">
        <f t="shared" si="404"/>
        <v>21.127090000000003</v>
      </c>
      <c r="BB21" s="52">
        <f t="shared" si="404"/>
        <v>20.785144000000003</v>
      </c>
      <c r="BC21" s="52">
        <f t="shared" si="404"/>
        <v>20.025264</v>
      </c>
      <c r="BD21" s="52">
        <f t="shared" si="404"/>
        <v>20.747150000000001</v>
      </c>
      <c r="BE21" s="52">
        <f t="shared" si="404"/>
        <v>18.999426000000003</v>
      </c>
      <c r="BF21" s="52">
        <f t="shared" si="404"/>
        <v>18.125564000000001</v>
      </c>
      <c r="BG21" s="52">
        <f t="shared" si="404"/>
        <v>25.534394000000002</v>
      </c>
      <c r="BH21" s="52">
        <f t="shared" si="404"/>
        <v>25.382418000000001</v>
      </c>
      <c r="BI21" s="52">
        <f t="shared" si="404"/>
        <v>23.748676000000003</v>
      </c>
      <c r="BJ21" s="52">
        <f t="shared" si="404"/>
        <v>16.415834000000004</v>
      </c>
      <c r="BK21" s="52">
        <f t="shared" si="404"/>
        <v>15.579966000000002</v>
      </c>
      <c r="BL21" s="52">
        <f t="shared" si="404"/>
        <v>15.352002000000002</v>
      </c>
      <c r="BM21" s="52">
        <f t="shared" si="404"/>
        <v>21.127090000000003</v>
      </c>
      <c r="BN21" s="52">
        <f t="shared" si="404"/>
        <v>20.253228000000004</v>
      </c>
      <c r="BO21" s="52">
        <f t="shared" si="404"/>
        <v>20.139246000000004</v>
      </c>
      <c r="BP21" s="52">
        <f t="shared" si="404"/>
        <v>19.151402000000004</v>
      </c>
      <c r="BQ21" s="52">
        <f t="shared" si="404"/>
        <v>17.669636000000004</v>
      </c>
      <c r="BR21" s="52">
        <f t="shared" si="404"/>
        <v>16.985744000000004</v>
      </c>
      <c r="BS21" s="52">
        <f t="shared" si="404"/>
        <v>15.807930000000002</v>
      </c>
      <c r="BT21" s="52">
        <f t="shared" si="404"/>
        <v>15.010056000000002</v>
      </c>
      <c r="BU21" s="52">
        <f t="shared" si="404"/>
        <v>17.251702000000002</v>
      </c>
      <c r="BV21" s="52">
        <f t="shared" si="404"/>
        <v>22.456880000000005</v>
      </c>
      <c r="BW21" s="52">
        <f t="shared" si="404"/>
        <v>20.253228000000004</v>
      </c>
      <c r="BX21" s="52">
        <f t="shared" si="404"/>
        <v>21.241072000000003</v>
      </c>
      <c r="BY21" s="52">
        <f t="shared" si="404"/>
        <v>20.633168000000001</v>
      </c>
      <c r="BZ21" s="52">
        <f t="shared" si="404"/>
        <v>19.911282000000003</v>
      </c>
      <c r="CA21" s="88">
        <f t="shared" si="404"/>
        <v>18.923438000000001</v>
      </c>
      <c r="CB21" s="52">
        <f t="shared" si="404"/>
        <v>18.087570000000003</v>
      </c>
      <c r="CC21" s="52">
        <f t="shared" si="404"/>
        <v>18.619486000000006</v>
      </c>
      <c r="CD21" s="52">
        <f t="shared" si="404"/>
        <v>18.277540000000002</v>
      </c>
      <c r="CE21" s="52">
        <f t="shared" si="404"/>
        <v>17.327690000000004</v>
      </c>
      <c r="CF21" s="52">
        <f t="shared" ref="CF21:DK21" si="405">CF17+CF19</f>
        <v>16.985744000000004</v>
      </c>
      <c r="CG21" s="52">
        <f t="shared" si="405"/>
        <v>15.427990000000003</v>
      </c>
      <c r="CH21" s="52">
        <f t="shared" si="405"/>
        <v>14.440146</v>
      </c>
      <c r="CI21" s="52">
        <f t="shared" si="405"/>
        <v>15.959906000000002</v>
      </c>
      <c r="CJ21" s="52">
        <f t="shared" si="405"/>
        <v>16.947750000000003</v>
      </c>
      <c r="CK21" s="52">
        <f t="shared" si="405"/>
        <v>17.631642000000003</v>
      </c>
      <c r="CL21" s="52">
        <f t="shared" si="405"/>
        <v>18.049576000000002</v>
      </c>
      <c r="CM21" s="52">
        <f t="shared" si="405"/>
        <v>19.569336000000003</v>
      </c>
      <c r="CN21" s="52">
        <f t="shared" si="405"/>
        <v>16.073888000000004</v>
      </c>
      <c r="CO21" s="52">
        <f t="shared" si="405"/>
        <v>18.809456000000004</v>
      </c>
      <c r="CP21" s="52">
        <f t="shared" si="405"/>
        <v>22.380892000000003</v>
      </c>
      <c r="CQ21" s="52">
        <f t="shared" si="405"/>
        <v>28.877866000000004</v>
      </c>
      <c r="CR21" s="52">
        <f t="shared" si="405"/>
        <v>28.915860000000006</v>
      </c>
      <c r="CS21" s="52">
        <f t="shared" si="405"/>
        <v>29.561758000000005</v>
      </c>
      <c r="CT21" s="52">
        <f t="shared" si="405"/>
        <v>30.701578000000005</v>
      </c>
      <c r="CU21" s="52">
        <f t="shared" si="405"/>
        <v>27.358105999999999</v>
      </c>
      <c r="CV21" s="52">
        <f t="shared" si="405"/>
        <v>27.396100000000018</v>
      </c>
      <c r="CW21" s="52">
        <f t="shared" si="405"/>
        <v>24.584544000000005</v>
      </c>
      <c r="CX21" s="52">
        <f t="shared" si="405"/>
        <v>22.798826000000002</v>
      </c>
      <c r="CY21" s="52">
        <f t="shared" si="405"/>
        <v>21.165084000000004</v>
      </c>
      <c r="CZ21" s="52">
        <f t="shared" si="405"/>
        <v>20.595174000000004</v>
      </c>
      <c r="DA21" s="52">
        <f t="shared" si="405"/>
        <v>18.809456000000004</v>
      </c>
      <c r="DB21" s="52">
        <f t="shared" si="405"/>
        <v>17.517660000000003</v>
      </c>
      <c r="DC21" s="52">
        <f t="shared" si="405"/>
        <v>15.503978000000002</v>
      </c>
      <c r="DD21" s="52">
        <f t="shared" si="405"/>
        <v>17.669636000000004</v>
      </c>
      <c r="DE21" s="52">
        <f t="shared" si="405"/>
        <v>20.595173999999993</v>
      </c>
      <c r="DF21" s="52">
        <f t="shared" si="405"/>
        <v>12.350476000000002</v>
      </c>
      <c r="DG21" s="52">
        <f t="shared" si="405"/>
        <v>16.719786000000003</v>
      </c>
      <c r="DH21" s="52">
        <f t="shared" si="405"/>
        <v>17.023738000000002</v>
      </c>
      <c r="DI21" s="52">
        <f t="shared" si="405"/>
        <v>17.099726000000004</v>
      </c>
      <c r="DJ21" s="52">
        <f t="shared" si="405"/>
        <v>27.282118000000004</v>
      </c>
      <c r="DK21" s="52">
        <f t="shared" si="405"/>
        <v>18.847450000000002</v>
      </c>
      <c r="DL21" s="53">
        <f t="shared" si="3"/>
        <v>2196.9376680000005</v>
      </c>
    </row>
    <row r="22" spans="1:116" x14ac:dyDescent="0.2">
      <c r="A22" s="54" t="s">
        <v>136</v>
      </c>
      <c r="B22" s="52">
        <f>B21*B9</f>
        <v>24.692512320000006</v>
      </c>
      <c r="C22" s="52">
        <f t="shared" ref="C22:S22" si="406">C21*C9</f>
        <v>32.738501700000008</v>
      </c>
      <c r="D22" s="52">
        <f t="shared" si="406"/>
        <v>35.764343860000004</v>
      </c>
      <c r="E22" s="52">
        <f t="shared" si="406"/>
        <v>28.268507600000003</v>
      </c>
      <c r="F22" s="52">
        <f t="shared" si="406"/>
        <v>38.102494620000009</v>
      </c>
      <c r="G22" s="52">
        <f t="shared" si="406"/>
        <v>27.443277920000003</v>
      </c>
      <c r="H22" s="52">
        <f t="shared" si="406"/>
        <v>28.749891580000007</v>
      </c>
      <c r="I22" s="52">
        <f t="shared" si="406"/>
        <v>30.537889220000007</v>
      </c>
      <c r="J22" s="52">
        <f t="shared" si="406"/>
        <v>31.363118900000007</v>
      </c>
      <c r="K22" s="52">
        <f t="shared" si="406"/>
        <v>31.982041160000009</v>
      </c>
      <c r="L22" s="52">
        <f t="shared" si="406"/>
        <v>33.357423960000006</v>
      </c>
      <c r="M22" s="52">
        <f t="shared" si="406"/>
        <v>34.113884500000005</v>
      </c>
      <c r="N22" s="52">
        <f t="shared" si="406"/>
        <v>34.595268480000009</v>
      </c>
      <c r="O22" s="52">
        <f t="shared" si="406"/>
        <v>36.245727840000001</v>
      </c>
      <c r="P22" s="52">
        <f t="shared" si="406"/>
        <v>29.712659540000008</v>
      </c>
      <c r="Q22" s="52">
        <f t="shared" si="406"/>
        <v>29.850197820000005</v>
      </c>
      <c r="R22" s="88">
        <f t="shared" si="406"/>
        <v>29.162506420000003</v>
      </c>
      <c r="S22" s="52">
        <f t="shared" si="406"/>
        <v>16.440215520000002</v>
      </c>
      <c r="T22" s="52">
        <f t="shared" ref="T22" si="407">T21*T9</f>
        <v>38.171263760000002</v>
      </c>
      <c r="U22" s="52">
        <f t="shared" ref="U22" si="408">U21*U9</f>
        <v>41.953566460000005</v>
      </c>
      <c r="V22" s="52">
        <f t="shared" ref="V22" si="409">V21*V9</f>
        <v>38.858955160000022</v>
      </c>
      <c r="W22" s="52">
        <f t="shared" ref="W22" si="410">W21*W9</f>
        <v>34.320191920000006</v>
      </c>
      <c r="X22" s="52">
        <f t="shared" ref="X22" si="411">X21*X9</f>
        <v>35.145421600000013</v>
      </c>
      <c r="Y22" s="52">
        <f t="shared" ref="Y22" si="412">Y21*Y9</f>
        <v>34.870345040000011</v>
      </c>
      <c r="Z22" s="52">
        <f t="shared" ref="Z22" si="413">Z21*Z9</f>
        <v>34.870345040000011</v>
      </c>
      <c r="AA22" s="52">
        <f t="shared" ref="AA22" si="414">AA21*AA9</f>
        <v>34.732806760000003</v>
      </c>
      <c r="AB22" s="52">
        <f t="shared" ref="AB22" si="415">AB21*AB9</f>
        <v>28.268507599999992</v>
      </c>
      <c r="AC22" s="52">
        <f t="shared" ref="AC22" si="416">AC21*AC9</f>
        <v>28.543584160000002</v>
      </c>
      <c r="AD22" s="52">
        <f t="shared" ref="AD22" si="417">AD21*AD9</f>
        <v>28.956199000000002</v>
      </c>
      <c r="AE22" s="52">
        <f t="shared" ref="AE22" si="418">AE21*AE9</f>
        <v>29.162506420000003</v>
      </c>
      <c r="AF22" s="52">
        <f t="shared" ref="AF22" si="419">AF21*AF9</f>
        <v>34.4577302</v>
      </c>
      <c r="AG22" s="52">
        <f t="shared" ref="AG22" si="420">AG21*AG9</f>
        <v>36.452035260000009</v>
      </c>
      <c r="AH22" s="52">
        <f t="shared" ref="AH22" si="421">AH21*AH9</f>
        <v>27.993431040000001</v>
      </c>
      <c r="AI22" s="52">
        <f t="shared" ref="AI22" si="422">AI21*AI9</f>
        <v>35.420498160000008</v>
      </c>
      <c r="AJ22" s="52">
        <f t="shared" ref="AJ22" si="423">AJ21*AJ9</f>
        <v>36.176958700000007</v>
      </c>
      <c r="AK22" s="52">
        <f t="shared" ref="AK22" si="424">AK21*AK9</f>
        <v>33.426193100000006</v>
      </c>
      <c r="AL22" s="52">
        <f t="shared" ref="AL22" si="425">AL21*AL9</f>
        <v>38.652647740000006</v>
      </c>
      <c r="AM22" s="52">
        <f t="shared" ref="AM22" si="426">AM21*AM9</f>
        <v>38.927724300000008</v>
      </c>
      <c r="AN22" s="52">
        <f t="shared" ref="AN22" si="427">AN21*AN9</f>
        <v>41.40341334</v>
      </c>
      <c r="AO22" s="52">
        <f t="shared" ref="AO22" si="428">AO21*AO9</f>
        <v>41.540951620000008</v>
      </c>
      <c r="AP22" s="52">
        <f t="shared" ref="AP22" si="429">AP21*AP9</f>
        <v>27.443277920000003</v>
      </c>
      <c r="AQ22" s="52">
        <f t="shared" ref="AQ22" si="430">AQ21*AQ9</f>
        <v>35.420498160000008</v>
      </c>
      <c r="AR22" s="52">
        <f t="shared" ref="AR22" si="431">AR21*AR9</f>
        <v>30.675427500000005</v>
      </c>
      <c r="AS22" s="52">
        <f t="shared" ref="AS22" si="432">AS21*AS9</f>
        <v>39.821723120000009</v>
      </c>
      <c r="AT22" s="52">
        <f t="shared" ref="AT22" si="433">AT21*AT9</f>
        <v>39.546646559999999</v>
      </c>
      <c r="AU22" s="52">
        <f t="shared" ref="AU22" si="434">AU21*AU9</f>
        <v>39.615415700000007</v>
      </c>
      <c r="AV22" s="52">
        <f t="shared" ref="AV22" si="435">AV21*AV9</f>
        <v>39.546646560000006</v>
      </c>
      <c r="AW22" s="52">
        <f t="shared" ref="AW22" si="436">AW21*AW9</f>
        <v>39.06526258000001</v>
      </c>
      <c r="AX22" s="52">
        <f t="shared" ref="AX22" si="437">AX21*AX9</f>
        <v>26.274202540000001</v>
      </c>
      <c r="AY22" s="52">
        <f t="shared" ref="AY22" si="438">AY21*AY9</f>
        <v>30.881734920000014</v>
      </c>
      <c r="AZ22" s="52">
        <f t="shared" ref="AZ22" si="439">AZ21*AZ9</f>
        <v>31.913272020000033</v>
      </c>
      <c r="BA22" s="52">
        <f t="shared" ref="BA22" si="440">BA21*BA9</f>
        <v>38.240032900000003</v>
      </c>
      <c r="BB22" s="52">
        <f t="shared" ref="BB22" si="441">BB21*BB9</f>
        <v>37.621110640000005</v>
      </c>
      <c r="BC22" s="52">
        <f t="shared" ref="BC22" si="442">BC21*BC9</f>
        <v>36.245727840000001</v>
      </c>
      <c r="BD22" s="52">
        <f t="shared" ref="BD22" si="443">BD21*BD9</f>
        <v>37.552341500000004</v>
      </c>
      <c r="BE22" s="52">
        <f t="shared" ref="BE22" si="444">BE21*BE9</f>
        <v>34.388961060000007</v>
      </c>
      <c r="BF22" s="52">
        <f t="shared" ref="BF22" si="445">BF21*BF9</f>
        <v>32.807270840000001</v>
      </c>
      <c r="BG22" s="52">
        <f t="shared" ref="BG22" si="446">BG21*BG9</f>
        <v>46.217253140000004</v>
      </c>
      <c r="BH22" s="52">
        <f t="shared" ref="BH22" si="447">BH21*BH9</f>
        <v>45.942176580000002</v>
      </c>
      <c r="BI22" s="52">
        <f t="shared" ref="BI22" si="448">BI21*BI9</f>
        <v>42.985103560000006</v>
      </c>
      <c r="BJ22" s="52">
        <f t="shared" ref="BJ22" si="449">BJ21*BJ9</f>
        <v>29.712659540000008</v>
      </c>
      <c r="BK22" s="52">
        <f t="shared" ref="BK22" si="450">BK21*BK9</f>
        <v>28.199738460000006</v>
      </c>
      <c r="BL22" s="52">
        <f t="shared" ref="BL22" si="451">BL21*BL9</f>
        <v>27.787123620000006</v>
      </c>
      <c r="BM22" s="52">
        <f t="shared" ref="BM22" si="452">BM21*BM9</f>
        <v>38.240032900000003</v>
      </c>
      <c r="BN22" s="52">
        <f t="shared" ref="BN22" si="453">BN21*BN9</f>
        <v>36.658342680000004</v>
      </c>
      <c r="BO22" s="52">
        <f t="shared" ref="BO22" si="454">BO21*BO9</f>
        <v>36.452035260000009</v>
      </c>
      <c r="BP22" s="52">
        <f t="shared" ref="BP22" si="455">BP21*BP9</f>
        <v>34.664037620000009</v>
      </c>
      <c r="BQ22" s="52">
        <f t="shared" ref="BQ22" si="456">BQ21*BQ9</f>
        <v>31.982041160000009</v>
      </c>
      <c r="BR22" s="52">
        <f t="shared" ref="BR22" si="457">BR21*BR9</f>
        <v>30.744196640000009</v>
      </c>
      <c r="BS22" s="52">
        <f t="shared" ref="BS22" si="458">BS21*BS9</f>
        <v>28.612353300000006</v>
      </c>
      <c r="BT22" s="52">
        <f t="shared" ref="BT22" si="459">BT21*BT9</f>
        <v>27.168201360000005</v>
      </c>
      <c r="BU22" s="52">
        <f t="shared" ref="BU22" si="460">BU21*BU9</f>
        <v>31.225580620000002</v>
      </c>
      <c r="BV22" s="52">
        <f t="shared" ref="BV22" si="461">BV21*BV9</f>
        <v>40.646952800000008</v>
      </c>
      <c r="BW22" s="52">
        <f t="shared" ref="BW22" si="462">BW21*BW9</f>
        <v>36.658342680000004</v>
      </c>
      <c r="BX22" s="52">
        <f t="shared" ref="BX22" si="463">BX21*BX9</f>
        <v>38.446340320000004</v>
      </c>
      <c r="BY22" s="52">
        <f t="shared" ref="BY22" si="464">BY21*BY9</f>
        <v>37.346034080000003</v>
      </c>
      <c r="BZ22" s="52">
        <f t="shared" ref="BZ22" si="465">BZ21*BZ9</f>
        <v>36.039420420000006</v>
      </c>
      <c r="CA22" s="88">
        <f t="shared" ref="CA22" si="466">CA21*CA9</f>
        <v>34.251422780000006</v>
      </c>
      <c r="CB22" s="52">
        <f t="shared" ref="CB22" si="467">CB21*CB9</f>
        <v>32.738501700000008</v>
      </c>
      <c r="CC22" s="52">
        <f t="shared" ref="CC22" si="468">CC21*CC9</f>
        <v>33.701269660000008</v>
      </c>
      <c r="CD22" s="52">
        <f t="shared" ref="CD22" si="469">CD21*CD9</f>
        <v>33.082347400000003</v>
      </c>
      <c r="CE22" s="52">
        <f t="shared" ref="CE22" si="470">CE21*CE9</f>
        <v>31.363118900000007</v>
      </c>
      <c r="CF22" s="52">
        <f t="shared" ref="CF22" si="471">CF21*CF9</f>
        <v>30.744196640000009</v>
      </c>
      <c r="CG22" s="52">
        <f t="shared" ref="CG22" si="472">CG21*CG9</f>
        <v>27.924661900000007</v>
      </c>
      <c r="CH22" s="52">
        <f t="shared" ref="CH22" si="473">CH21*CH9</f>
        <v>26.13666426</v>
      </c>
      <c r="CI22" s="52">
        <f t="shared" ref="CI22" si="474">CI21*CI9</f>
        <v>28.887429860000005</v>
      </c>
      <c r="CJ22" s="52">
        <f t="shared" ref="CJ22" si="475">CJ21*CJ9</f>
        <v>30.675427500000005</v>
      </c>
      <c r="CK22" s="52">
        <f t="shared" ref="CK22" si="476">CK21*CK9</f>
        <v>31.913272020000008</v>
      </c>
      <c r="CL22" s="52">
        <f t="shared" ref="CL22" si="477">CL21*CL9</f>
        <v>32.669732560000007</v>
      </c>
      <c r="CM22" s="52">
        <f t="shared" ref="CM22" si="478">CM21*CM9</f>
        <v>35.420498160000008</v>
      </c>
      <c r="CN22" s="52">
        <f t="shared" ref="CN22" si="479">CN21*CN9</f>
        <v>29.093737280000006</v>
      </c>
      <c r="CO22" s="52">
        <f t="shared" ref="CO22" si="480">CO21*CO9</f>
        <v>34.045115360000011</v>
      </c>
      <c r="CP22" s="52">
        <f t="shared" ref="CP22" si="481">CP21*CP9</f>
        <v>40.509414520000007</v>
      </c>
      <c r="CQ22" s="52">
        <f t="shared" ref="CQ22" si="482">CQ21*CQ9</f>
        <v>52.268937460000011</v>
      </c>
      <c r="CR22" s="52">
        <f t="shared" ref="CR22" si="483">CR21*CR9</f>
        <v>52.337706600000011</v>
      </c>
      <c r="CS22" s="52">
        <f t="shared" ref="CS22" si="484">CS21*CS9</f>
        <v>53.506781980000007</v>
      </c>
      <c r="CT22" s="52">
        <f t="shared" ref="CT22" si="485">CT21*CT9</f>
        <v>55.569856180000009</v>
      </c>
      <c r="CU22" s="52">
        <f t="shared" ref="CU22" si="486">CU21*CU9</f>
        <v>49.518171860000002</v>
      </c>
      <c r="CV22" s="52">
        <f t="shared" ref="CV22" si="487">CV21*CV9</f>
        <v>49.586941000000031</v>
      </c>
      <c r="CW22" s="52">
        <f t="shared" ref="CW22" si="488">CW21*CW9</f>
        <v>44.498024640000011</v>
      </c>
      <c r="CX22" s="52">
        <f t="shared" ref="CX22" si="489">CX21*CX9</f>
        <v>41.265875060000006</v>
      </c>
      <c r="CY22" s="52">
        <f t="shared" ref="CY22" si="490">CY21*CY9</f>
        <v>38.30880204000001</v>
      </c>
      <c r="CZ22" s="52">
        <f t="shared" ref="CZ22" si="491">CZ21*CZ9</f>
        <v>37.277264940000009</v>
      </c>
      <c r="DA22" s="52">
        <f t="shared" ref="DA22" si="492">DA21*DA9</f>
        <v>34.045115360000011</v>
      </c>
      <c r="DB22" s="52">
        <f t="shared" ref="DB22" si="493">DB21*DB9</f>
        <v>31.706964600000006</v>
      </c>
      <c r="DC22" s="52">
        <f t="shared" ref="DC22" si="494">DC21*DC9</f>
        <v>28.062200180000005</v>
      </c>
      <c r="DD22" s="52">
        <f t="shared" ref="DD22" si="495">DD21*DD9</f>
        <v>31.982041160000009</v>
      </c>
      <c r="DE22" s="52">
        <f t="shared" ref="DE22" si="496">DE21*DE9</f>
        <v>37.277264939999988</v>
      </c>
      <c r="DF22" s="52">
        <f t="shared" ref="DF22" si="497">DF21*DF9</f>
        <v>22.354361560000005</v>
      </c>
      <c r="DG22" s="52">
        <f t="shared" ref="DG22" si="498">DG21*DG9</f>
        <v>30.262812660000005</v>
      </c>
      <c r="DH22" s="52">
        <f t="shared" ref="DH22" si="499">DH21*DH9</f>
        <v>30.812965780000003</v>
      </c>
      <c r="DI22" s="52">
        <f t="shared" ref="DI22" si="500">DI21*DI9</f>
        <v>30.950504060000007</v>
      </c>
      <c r="DJ22" s="52">
        <f t="shared" ref="DJ22" si="501">DJ21*DJ9</f>
        <v>49.380633580000008</v>
      </c>
      <c r="DK22" s="52">
        <f t="shared" ref="DK22" si="502">DK21*DK9</f>
        <v>34.113884500000005</v>
      </c>
      <c r="DL22" s="53">
        <f t="shared" si="3"/>
        <v>3976.4571790800014</v>
      </c>
    </row>
    <row r="23" spans="1:116" x14ac:dyDescent="0.2">
      <c r="A23" s="54" t="s">
        <v>137</v>
      </c>
      <c r="B23" s="52">
        <f>PI()*B4</f>
        <v>6.9115038378975457</v>
      </c>
      <c r="C23" s="52">
        <f t="shared" ref="C23:S23" si="503">PI()*C4</f>
        <v>6.9115038378975457</v>
      </c>
      <c r="D23" s="52">
        <f t="shared" si="503"/>
        <v>6.9115038378975457</v>
      </c>
      <c r="E23" s="52">
        <f t="shared" si="503"/>
        <v>6.9115038378975457</v>
      </c>
      <c r="F23" s="52">
        <f t="shared" si="503"/>
        <v>6.9115038378975457</v>
      </c>
      <c r="G23" s="52">
        <f t="shared" si="503"/>
        <v>6.9115038378975457</v>
      </c>
      <c r="H23" s="52">
        <f t="shared" si="503"/>
        <v>6.9115038378975457</v>
      </c>
      <c r="I23" s="52">
        <f t="shared" si="503"/>
        <v>6.9115038378975457</v>
      </c>
      <c r="J23" s="52">
        <f t="shared" si="503"/>
        <v>6.9115038378975457</v>
      </c>
      <c r="K23" s="52">
        <f t="shared" si="503"/>
        <v>6.9115038378975457</v>
      </c>
      <c r="L23" s="52">
        <f t="shared" si="503"/>
        <v>6.9115038378975457</v>
      </c>
      <c r="M23" s="52">
        <f t="shared" si="503"/>
        <v>6.9115038378975457</v>
      </c>
      <c r="N23" s="52">
        <f t="shared" si="503"/>
        <v>6.9115038378975457</v>
      </c>
      <c r="O23" s="52">
        <f t="shared" si="503"/>
        <v>6.9115038378975457</v>
      </c>
      <c r="P23" s="52">
        <f t="shared" si="503"/>
        <v>6.9115038378975457</v>
      </c>
      <c r="Q23" s="52">
        <f t="shared" si="503"/>
        <v>6.9115038378975457</v>
      </c>
      <c r="R23" s="88">
        <f t="shared" si="503"/>
        <v>6.9115038378975457</v>
      </c>
      <c r="S23" s="52">
        <f t="shared" si="503"/>
        <v>6.9115038378975457</v>
      </c>
      <c r="T23" s="52">
        <f t="shared" ref="T23:CE23" si="504">PI()*T4</f>
        <v>6.9115038378975457</v>
      </c>
      <c r="U23" s="52">
        <f t="shared" si="504"/>
        <v>6.9115038378975457</v>
      </c>
      <c r="V23" s="52">
        <f t="shared" si="504"/>
        <v>6.9115038378975457</v>
      </c>
      <c r="W23" s="52">
        <f t="shared" si="504"/>
        <v>6.9115038378975457</v>
      </c>
      <c r="X23" s="52">
        <f t="shared" si="504"/>
        <v>6.9115038378975457</v>
      </c>
      <c r="Y23" s="52">
        <f t="shared" si="504"/>
        <v>6.9115038378975457</v>
      </c>
      <c r="Z23" s="52">
        <f t="shared" si="504"/>
        <v>6.9115038378975457</v>
      </c>
      <c r="AA23" s="52">
        <f t="shared" si="504"/>
        <v>6.9115038378975457</v>
      </c>
      <c r="AB23" s="52">
        <f t="shared" si="504"/>
        <v>6.9115038378975457</v>
      </c>
      <c r="AC23" s="52">
        <f t="shared" si="504"/>
        <v>6.9115038378975457</v>
      </c>
      <c r="AD23" s="52">
        <f t="shared" si="504"/>
        <v>6.9115038378975457</v>
      </c>
      <c r="AE23" s="52">
        <f t="shared" si="504"/>
        <v>6.9115038378975457</v>
      </c>
      <c r="AF23" s="52">
        <f t="shared" si="504"/>
        <v>6.9115038378975457</v>
      </c>
      <c r="AG23" s="52">
        <f t="shared" si="504"/>
        <v>6.9115038378975457</v>
      </c>
      <c r="AH23" s="52">
        <f t="shared" si="504"/>
        <v>6.9115038378975457</v>
      </c>
      <c r="AI23" s="52">
        <f t="shared" si="504"/>
        <v>6.9115038378975457</v>
      </c>
      <c r="AJ23" s="52">
        <f t="shared" si="504"/>
        <v>6.9115038378975457</v>
      </c>
      <c r="AK23" s="52">
        <f t="shared" si="504"/>
        <v>6.9115038378975457</v>
      </c>
      <c r="AL23" s="52">
        <f t="shared" si="504"/>
        <v>6.9115038378975457</v>
      </c>
      <c r="AM23" s="52">
        <f t="shared" si="504"/>
        <v>6.9115038378975457</v>
      </c>
      <c r="AN23" s="52">
        <f t="shared" si="504"/>
        <v>6.9115038378975457</v>
      </c>
      <c r="AO23" s="52">
        <f t="shared" si="504"/>
        <v>6.9115038378975457</v>
      </c>
      <c r="AP23" s="52">
        <f t="shared" si="504"/>
        <v>6.9115038378975457</v>
      </c>
      <c r="AQ23" s="52">
        <f t="shared" si="504"/>
        <v>6.9115038378975457</v>
      </c>
      <c r="AR23" s="52">
        <f t="shared" si="504"/>
        <v>6.9115038378975457</v>
      </c>
      <c r="AS23" s="52">
        <f t="shared" si="504"/>
        <v>6.9115038378975457</v>
      </c>
      <c r="AT23" s="52">
        <f t="shared" si="504"/>
        <v>6.9115038378975457</v>
      </c>
      <c r="AU23" s="52">
        <f t="shared" si="504"/>
        <v>6.9115038378975457</v>
      </c>
      <c r="AV23" s="52">
        <f t="shared" si="504"/>
        <v>6.9115038378975457</v>
      </c>
      <c r="AW23" s="52">
        <f t="shared" si="504"/>
        <v>6.9115038378975457</v>
      </c>
      <c r="AX23" s="52">
        <f t="shared" si="504"/>
        <v>6.9115038378975457</v>
      </c>
      <c r="AY23" s="52">
        <f t="shared" si="504"/>
        <v>6.9115038378975457</v>
      </c>
      <c r="AZ23" s="52">
        <f t="shared" si="504"/>
        <v>6.9115038378975457</v>
      </c>
      <c r="BA23" s="52">
        <f t="shared" si="504"/>
        <v>6.9115038378975457</v>
      </c>
      <c r="BB23" s="52">
        <f t="shared" si="504"/>
        <v>6.9115038378975457</v>
      </c>
      <c r="BC23" s="52">
        <f t="shared" si="504"/>
        <v>6.9115038378975457</v>
      </c>
      <c r="BD23" s="52">
        <f t="shared" si="504"/>
        <v>6.9115038378975457</v>
      </c>
      <c r="BE23" s="52">
        <f t="shared" si="504"/>
        <v>6.9115038378975457</v>
      </c>
      <c r="BF23" s="52">
        <f t="shared" si="504"/>
        <v>6.9115038378975457</v>
      </c>
      <c r="BG23" s="52">
        <f t="shared" si="504"/>
        <v>6.9115038378975457</v>
      </c>
      <c r="BH23" s="52">
        <f t="shared" si="504"/>
        <v>6.9115038378975457</v>
      </c>
      <c r="BI23" s="52">
        <f t="shared" si="504"/>
        <v>6.9115038378975457</v>
      </c>
      <c r="BJ23" s="52">
        <f t="shared" si="504"/>
        <v>6.9115038378975457</v>
      </c>
      <c r="BK23" s="52">
        <f t="shared" si="504"/>
        <v>6.9115038378975457</v>
      </c>
      <c r="BL23" s="52">
        <f t="shared" si="504"/>
        <v>6.9115038378975457</v>
      </c>
      <c r="BM23" s="52">
        <f t="shared" si="504"/>
        <v>6.9115038378975457</v>
      </c>
      <c r="BN23" s="52">
        <f t="shared" si="504"/>
        <v>6.9115038378975457</v>
      </c>
      <c r="BO23" s="52">
        <f t="shared" si="504"/>
        <v>6.9115038378975457</v>
      </c>
      <c r="BP23" s="52">
        <f t="shared" si="504"/>
        <v>6.9115038378975457</v>
      </c>
      <c r="BQ23" s="52">
        <f t="shared" si="504"/>
        <v>6.9115038378975457</v>
      </c>
      <c r="BR23" s="52">
        <f t="shared" si="504"/>
        <v>6.9115038378975457</v>
      </c>
      <c r="BS23" s="52">
        <f t="shared" si="504"/>
        <v>6.9115038378975457</v>
      </c>
      <c r="BT23" s="52">
        <f t="shared" si="504"/>
        <v>6.9115038378975457</v>
      </c>
      <c r="BU23" s="52">
        <f t="shared" si="504"/>
        <v>6.9115038378975457</v>
      </c>
      <c r="BV23" s="52">
        <f t="shared" si="504"/>
        <v>6.9115038378975457</v>
      </c>
      <c r="BW23" s="52">
        <f t="shared" si="504"/>
        <v>6.9115038378975457</v>
      </c>
      <c r="BX23" s="52">
        <f t="shared" si="504"/>
        <v>6.9115038378975457</v>
      </c>
      <c r="BY23" s="52">
        <f t="shared" si="504"/>
        <v>6.9115038378975457</v>
      </c>
      <c r="BZ23" s="52">
        <f t="shared" si="504"/>
        <v>6.9115038378975457</v>
      </c>
      <c r="CA23" s="88">
        <f t="shared" si="504"/>
        <v>6.9115038378975457</v>
      </c>
      <c r="CB23" s="52">
        <f t="shared" si="504"/>
        <v>6.9115038378975457</v>
      </c>
      <c r="CC23" s="52">
        <f t="shared" si="504"/>
        <v>6.9115038378975457</v>
      </c>
      <c r="CD23" s="52">
        <f t="shared" si="504"/>
        <v>6.9115038378975457</v>
      </c>
      <c r="CE23" s="52">
        <f t="shared" si="504"/>
        <v>6.9115038378975457</v>
      </c>
      <c r="CF23" s="52">
        <f t="shared" ref="CF23:DK23" si="505">PI()*CF4</f>
        <v>6.9115038378975457</v>
      </c>
      <c r="CG23" s="52">
        <f t="shared" si="505"/>
        <v>6.9115038378975457</v>
      </c>
      <c r="CH23" s="52">
        <f t="shared" si="505"/>
        <v>6.9115038378975457</v>
      </c>
      <c r="CI23" s="52">
        <f t="shared" si="505"/>
        <v>6.9115038378975457</v>
      </c>
      <c r="CJ23" s="52">
        <f t="shared" si="505"/>
        <v>6.9115038378975457</v>
      </c>
      <c r="CK23" s="52">
        <f t="shared" si="505"/>
        <v>6.9115038378975457</v>
      </c>
      <c r="CL23" s="52">
        <f t="shared" si="505"/>
        <v>6.9115038378975457</v>
      </c>
      <c r="CM23" s="52">
        <f t="shared" si="505"/>
        <v>6.9115038378975457</v>
      </c>
      <c r="CN23" s="52">
        <f t="shared" si="505"/>
        <v>6.9115038378975457</v>
      </c>
      <c r="CO23" s="52">
        <f t="shared" si="505"/>
        <v>6.9115038378975457</v>
      </c>
      <c r="CP23" s="52">
        <f t="shared" si="505"/>
        <v>6.9115038378975457</v>
      </c>
      <c r="CQ23" s="52">
        <f t="shared" si="505"/>
        <v>6.9115038378975457</v>
      </c>
      <c r="CR23" s="52">
        <f t="shared" si="505"/>
        <v>6.9115038378975457</v>
      </c>
      <c r="CS23" s="52">
        <f t="shared" si="505"/>
        <v>6.9115038378975457</v>
      </c>
      <c r="CT23" s="52">
        <f t="shared" si="505"/>
        <v>6.9115038378975457</v>
      </c>
      <c r="CU23" s="52">
        <f t="shared" si="505"/>
        <v>6.9115038378975457</v>
      </c>
      <c r="CV23" s="52">
        <f t="shared" si="505"/>
        <v>6.9115038378975457</v>
      </c>
      <c r="CW23" s="52">
        <f t="shared" si="505"/>
        <v>6.9115038378975457</v>
      </c>
      <c r="CX23" s="52">
        <f t="shared" si="505"/>
        <v>6.9115038378975457</v>
      </c>
      <c r="CY23" s="52">
        <f t="shared" si="505"/>
        <v>6.9115038378975457</v>
      </c>
      <c r="CZ23" s="52">
        <f t="shared" si="505"/>
        <v>6.9115038378975457</v>
      </c>
      <c r="DA23" s="52">
        <f t="shared" si="505"/>
        <v>6.9115038378975457</v>
      </c>
      <c r="DB23" s="52">
        <f t="shared" si="505"/>
        <v>6.9115038378975457</v>
      </c>
      <c r="DC23" s="52">
        <f t="shared" si="505"/>
        <v>6.9115038378975457</v>
      </c>
      <c r="DD23" s="52">
        <f t="shared" si="505"/>
        <v>6.9115038378975457</v>
      </c>
      <c r="DE23" s="52">
        <f t="shared" si="505"/>
        <v>6.9115038378975457</v>
      </c>
      <c r="DF23" s="52">
        <f t="shared" si="505"/>
        <v>6.9115038378975457</v>
      </c>
      <c r="DG23" s="52">
        <f t="shared" si="505"/>
        <v>6.9115038378975457</v>
      </c>
      <c r="DH23" s="52">
        <f t="shared" si="505"/>
        <v>6.9115038378975457</v>
      </c>
      <c r="DI23" s="52">
        <f t="shared" si="505"/>
        <v>6.9115038378975457</v>
      </c>
      <c r="DJ23" s="52">
        <f t="shared" si="505"/>
        <v>6.9115038378975457</v>
      </c>
      <c r="DK23" s="52">
        <f t="shared" si="505"/>
        <v>6.9115038378975457</v>
      </c>
      <c r="DL23" s="53">
        <f t="shared" si="3"/>
        <v>787.91143752031883</v>
      </c>
    </row>
    <row r="24" spans="1:116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90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90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53">
        <f t="shared" si="3"/>
        <v>0</v>
      </c>
    </row>
    <row r="25" spans="1:116" ht="15" customHeight="1" x14ac:dyDescent="0.2">
      <c r="A25" s="51" t="s">
        <v>128</v>
      </c>
      <c r="B25" s="52">
        <f>B14*B6</f>
        <v>47.24</v>
      </c>
      <c r="C25" s="52">
        <f t="shared" ref="C25:S25" si="506">C14*C6</f>
        <v>81.099999999999994</v>
      </c>
      <c r="D25" s="52">
        <f t="shared" si="506"/>
        <v>96.46</v>
      </c>
      <c r="E25" s="52">
        <f t="shared" si="506"/>
        <v>60.98</v>
      </c>
      <c r="F25" s="52">
        <f t="shared" si="506"/>
        <v>109.44</v>
      </c>
      <c r="G25" s="52">
        <f t="shared" si="506"/>
        <v>57.72</v>
      </c>
      <c r="H25" s="52">
        <f t="shared" si="506"/>
        <v>63.12</v>
      </c>
      <c r="I25" s="52">
        <f t="shared" si="506"/>
        <v>70.91</v>
      </c>
      <c r="J25" s="52">
        <f t="shared" si="506"/>
        <v>74.540000000000006</v>
      </c>
      <c r="K25" s="52">
        <f t="shared" si="506"/>
        <v>77.5</v>
      </c>
      <c r="L25" s="52">
        <f t="shared" si="506"/>
        <v>84.02</v>
      </c>
      <c r="M25" s="52">
        <f t="shared" si="506"/>
        <v>87.79</v>
      </c>
      <c r="N25" s="52">
        <f t="shared" si="506"/>
        <v>90.22</v>
      </c>
      <c r="O25" s="52">
        <f t="shared" si="506"/>
        <v>99.02</v>
      </c>
      <c r="P25" s="52">
        <f t="shared" si="506"/>
        <v>67.22</v>
      </c>
      <c r="Q25" s="52">
        <f t="shared" si="506"/>
        <v>67.739999999999995</v>
      </c>
      <c r="R25" s="88">
        <f t="shared" si="506"/>
        <v>64.819999999999993</v>
      </c>
      <c r="S25" s="52">
        <f t="shared" si="506"/>
        <v>21.89</v>
      </c>
      <c r="T25" s="52">
        <f t="shared" ref="T25:CE25" si="507">T14*T6</f>
        <v>109.66</v>
      </c>
      <c r="U25" s="52">
        <f t="shared" si="507"/>
        <v>132.6</v>
      </c>
      <c r="V25" s="52">
        <f t="shared" si="507"/>
        <v>113.82</v>
      </c>
      <c r="W25" s="52">
        <f t="shared" si="507"/>
        <v>89</v>
      </c>
      <c r="X25" s="52">
        <f t="shared" si="507"/>
        <v>93.1</v>
      </c>
      <c r="Y25" s="52">
        <f t="shared" si="507"/>
        <v>91.66</v>
      </c>
      <c r="Z25" s="52">
        <f t="shared" si="507"/>
        <v>91.66</v>
      </c>
      <c r="AA25" s="52">
        <f t="shared" si="507"/>
        <v>91.04</v>
      </c>
      <c r="AB25" s="52">
        <f t="shared" si="507"/>
        <v>60.98</v>
      </c>
      <c r="AC25" s="52">
        <f t="shared" si="507"/>
        <v>62.14</v>
      </c>
      <c r="AD25" s="52">
        <f t="shared" si="507"/>
        <v>63.96</v>
      </c>
      <c r="AE25" s="52">
        <f t="shared" si="507"/>
        <v>64.819999999999993</v>
      </c>
      <c r="AF25" s="52">
        <f t="shared" si="507"/>
        <v>89.61</v>
      </c>
      <c r="AG25" s="52">
        <f t="shared" si="507"/>
        <v>100.1</v>
      </c>
      <c r="AH25" s="52">
        <f t="shared" si="507"/>
        <v>59.98</v>
      </c>
      <c r="AI25" s="52">
        <f t="shared" si="507"/>
        <v>94.56</v>
      </c>
      <c r="AJ25" s="52">
        <f t="shared" si="507"/>
        <v>98.59</v>
      </c>
      <c r="AK25" s="52">
        <f t="shared" si="507"/>
        <v>84.41</v>
      </c>
      <c r="AL25" s="52">
        <f t="shared" si="507"/>
        <v>112.42</v>
      </c>
      <c r="AM25" s="52">
        <f t="shared" si="507"/>
        <v>114.05</v>
      </c>
      <c r="AN25" s="52">
        <f t="shared" si="507"/>
        <v>129.32</v>
      </c>
      <c r="AO25" s="52">
        <f t="shared" si="507"/>
        <v>130.07</v>
      </c>
      <c r="AP25" s="52">
        <f t="shared" si="507"/>
        <v>57.72</v>
      </c>
      <c r="AQ25" s="52">
        <f t="shared" si="507"/>
        <v>94.56</v>
      </c>
      <c r="AR25" s="52">
        <f t="shared" si="507"/>
        <v>71.45</v>
      </c>
      <c r="AS25" s="52">
        <f t="shared" si="507"/>
        <v>119.49</v>
      </c>
      <c r="AT25" s="52">
        <f t="shared" si="507"/>
        <v>117.82</v>
      </c>
      <c r="AU25" s="52">
        <f t="shared" si="507"/>
        <v>118.3</v>
      </c>
      <c r="AV25" s="52">
        <f t="shared" si="507"/>
        <v>117.82</v>
      </c>
      <c r="AW25" s="52">
        <f t="shared" si="507"/>
        <v>114.99</v>
      </c>
      <c r="AX25" s="52">
        <f t="shared" si="507"/>
        <v>53.05</v>
      </c>
      <c r="AY25" s="52">
        <f t="shared" si="507"/>
        <v>72.349999999999994</v>
      </c>
      <c r="AZ25" s="52">
        <f t="shared" si="507"/>
        <v>77.13</v>
      </c>
      <c r="BA25" s="52">
        <f t="shared" si="507"/>
        <v>110.12</v>
      </c>
      <c r="BB25" s="52">
        <f t="shared" si="507"/>
        <v>106.5</v>
      </c>
      <c r="BC25" s="52">
        <f t="shared" si="507"/>
        <v>99.02</v>
      </c>
      <c r="BD25" s="52">
        <f t="shared" si="507"/>
        <v>106.27</v>
      </c>
      <c r="BE25" s="52">
        <f t="shared" si="507"/>
        <v>89.2</v>
      </c>
      <c r="BF25" s="52">
        <f t="shared" si="507"/>
        <v>81.489999999999995</v>
      </c>
      <c r="BG25" s="52">
        <f t="shared" si="507"/>
        <v>161.57</v>
      </c>
      <c r="BH25" s="52">
        <f t="shared" si="507"/>
        <v>159.88</v>
      </c>
      <c r="BI25" s="52">
        <f t="shared" si="507"/>
        <v>139.33000000000001</v>
      </c>
      <c r="BJ25" s="52">
        <f t="shared" si="507"/>
        <v>67.22</v>
      </c>
      <c r="BK25" s="52">
        <f t="shared" si="507"/>
        <v>60.8</v>
      </c>
      <c r="BL25" s="52">
        <f t="shared" si="507"/>
        <v>59.02</v>
      </c>
      <c r="BM25" s="52">
        <f t="shared" si="507"/>
        <v>110.12</v>
      </c>
      <c r="BN25" s="52">
        <f t="shared" si="507"/>
        <v>101.19</v>
      </c>
      <c r="BO25" s="52">
        <f t="shared" si="507"/>
        <v>100.1</v>
      </c>
      <c r="BP25" s="52">
        <f t="shared" si="507"/>
        <v>90.63</v>
      </c>
      <c r="BQ25" s="52">
        <f t="shared" si="507"/>
        <v>77.5</v>
      </c>
      <c r="BR25" s="52">
        <f t="shared" si="507"/>
        <v>71.8</v>
      </c>
      <c r="BS25" s="52">
        <f t="shared" si="507"/>
        <v>62.46</v>
      </c>
      <c r="BT25" s="52">
        <f t="shared" si="507"/>
        <v>56.61</v>
      </c>
      <c r="BU25" s="52">
        <f t="shared" si="507"/>
        <v>73.98</v>
      </c>
      <c r="BV25" s="52">
        <f t="shared" si="507"/>
        <v>124.6</v>
      </c>
      <c r="BW25" s="52">
        <f t="shared" si="507"/>
        <v>101.19</v>
      </c>
      <c r="BX25" s="52">
        <f t="shared" si="507"/>
        <v>111.27</v>
      </c>
      <c r="BY25" s="52">
        <f t="shared" si="507"/>
        <v>105.15</v>
      </c>
      <c r="BZ25" s="52">
        <f t="shared" si="507"/>
        <v>97.95</v>
      </c>
      <c r="CA25" s="88">
        <f t="shared" si="507"/>
        <v>88.59</v>
      </c>
      <c r="CB25" s="52">
        <f t="shared" si="507"/>
        <v>81.099999999999994</v>
      </c>
      <c r="CC25" s="52">
        <f t="shared" si="507"/>
        <v>85.79</v>
      </c>
      <c r="CD25" s="52">
        <f t="shared" si="507"/>
        <v>82.66</v>
      </c>
      <c r="CE25" s="52">
        <f t="shared" si="507"/>
        <v>74.540000000000006</v>
      </c>
      <c r="CF25" s="52">
        <f t="shared" ref="CF25:DK25" si="508">CF14*CF6</f>
        <v>71.8</v>
      </c>
      <c r="CG25" s="52">
        <f t="shared" si="508"/>
        <v>59.66</v>
      </c>
      <c r="CH25" s="52">
        <f t="shared" si="508"/>
        <v>52.58</v>
      </c>
      <c r="CI25" s="52">
        <f t="shared" si="508"/>
        <v>63.63</v>
      </c>
      <c r="CJ25" s="52">
        <f t="shared" si="508"/>
        <v>71.45</v>
      </c>
      <c r="CK25" s="52">
        <f t="shared" si="508"/>
        <v>77.13</v>
      </c>
      <c r="CL25" s="52">
        <f t="shared" si="508"/>
        <v>80.72</v>
      </c>
      <c r="CM25" s="52">
        <f t="shared" si="508"/>
        <v>94.56</v>
      </c>
      <c r="CN25" s="52">
        <f t="shared" si="508"/>
        <v>64.48</v>
      </c>
      <c r="CO25" s="52">
        <f t="shared" si="508"/>
        <v>87.59</v>
      </c>
      <c r="CP25" s="52">
        <f t="shared" si="508"/>
        <v>123.61</v>
      </c>
      <c r="CQ25" s="52">
        <f t="shared" si="508"/>
        <v>209.18</v>
      </c>
      <c r="CR25" s="52">
        <f t="shared" si="508"/>
        <v>209.48</v>
      </c>
      <c r="CS25" s="52">
        <f t="shared" si="508"/>
        <v>219.74</v>
      </c>
      <c r="CT25" s="52">
        <f t="shared" si="508"/>
        <v>237.77</v>
      </c>
      <c r="CU25" s="52">
        <f t="shared" si="508"/>
        <v>186.46</v>
      </c>
      <c r="CV25" s="52">
        <f t="shared" si="508"/>
        <v>187.09</v>
      </c>
      <c r="CW25" s="52">
        <f t="shared" si="508"/>
        <v>149.52000000000001</v>
      </c>
      <c r="CX25" s="52">
        <f t="shared" si="508"/>
        <v>128.31</v>
      </c>
      <c r="CY25" s="52">
        <f t="shared" si="508"/>
        <v>110.58</v>
      </c>
      <c r="CZ25" s="52">
        <f t="shared" si="508"/>
        <v>104.71</v>
      </c>
      <c r="DA25" s="52">
        <f t="shared" si="508"/>
        <v>87.59</v>
      </c>
      <c r="DB25" s="52">
        <f t="shared" si="508"/>
        <v>76.19</v>
      </c>
      <c r="DC25" s="52">
        <f t="shared" si="508"/>
        <v>60.16</v>
      </c>
      <c r="DD25" s="52">
        <f t="shared" si="508"/>
        <v>77.5</v>
      </c>
      <c r="DE25" s="52">
        <f t="shared" si="508"/>
        <v>104.71</v>
      </c>
      <c r="DF25" s="52">
        <f t="shared" si="508"/>
        <v>39.130000000000003</v>
      </c>
      <c r="DG25" s="52">
        <f t="shared" si="508"/>
        <v>69.66</v>
      </c>
      <c r="DH25" s="52">
        <f t="shared" si="508"/>
        <v>72</v>
      </c>
      <c r="DI25" s="52">
        <f t="shared" si="508"/>
        <v>72.709999999999994</v>
      </c>
      <c r="DJ25" s="52">
        <f t="shared" si="508"/>
        <v>185.53</v>
      </c>
      <c r="DK25" s="52">
        <f t="shared" si="508"/>
        <v>87.79</v>
      </c>
      <c r="DL25" s="53">
        <f t="shared" si="3"/>
        <v>10874.63</v>
      </c>
    </row>
    <row r="26" spans="1:116" ht="15" customHeight="1" x14ac:dyDescent="0.2">
      <c r="A26" s="51" t="s">
        <v>129</v>
      </c>
      <c r="B26" s="52">
        <f>B15*B6</f>
        <v>9</v>
      </c>
      <c r="C26" s="52">
        <f t="shared" ref="C26:S26" si="509">C15*C6</f>
        <v>9</v>
      </c>
      <c r="D26" s="52">
        <f t="shared" si="509"/>
        <v>9</v>
      </c>
      <c r="E26" s="52">
        <f t="shared" si="509"/>
        <v>9</v>
      </c>
      <c r="F26" s="52">
        <f t="shared" si="509"/>
        <v>9</v>
      </c>
      <c r="G26" s="52">
        <f t="shared" si="509"/>
        <v>9</v>
      </c>
      <c r="H26" s="52">
        <f t="shared" si="509"/>
        <v>9</v>
      </c>
      <c r="I26" s="52">
        <f t="shared" si="509"/>
        <v>9</v>
      </c>
      <c r="J26" s="52">
        <f t="shared" si="509"/>
        <v>9</v>
      </c>
      <c r="K26" s="52">
        <f t="shared" si="509"/>
        <v>9</v>
      </c>
      <c r="L26" s="52">
        <f t="shared" si="509"/>
        <v>9</v>
      </c>
      <c r="M26" s="52">
        <f t="shared" si="509"/>
        <v>9</v>
      </c>
      <c r="N26" s="52">
        <f t="shared" si="509"/>
        <v>9</v>
      </c>
      <c r="O26" s="52">
        <f t="shared" si="509"/>
        <v>9</v>
      </c>
      <c r="P26" s="52">
        <f t="shared" si="509"/>
        <v>9</v>
      </c>
      <c r="Q26" s="52">
        <f t="shared" si="509"/>
        <v>9</v>
      </c>
      <c r="R26" s="88">
        <f t="shared" si="509"/>
        <v>9</v>
      </c>
      <c r="S26" s="52">
        <f t="shared" si="509"/>
        <v>9</v>
      </c>
      <c r="T26" s="52">
        <f t="shared" ref="T26:CE26" si="510">T15*T6</f>
        <v>9</v>
      </c>
      <c r="U26" s="52">
        <f t="shared" si="510"/>
        <v>9</v>
      </c>
      <c r="V26" s="52">
        <f t="shared" si="510"/>
        <v>9</v>
      </c>
      <c r="W26" s="52">
        <f t="shared" si="510"/>
        <v>9</v>
      </c>
      <c r="X26" s="52">
        <f t="shared" si="510"/>
        <v>9</v>
      </c>
      <c r="Y26" s="52">
        <f t="shared" si="510"/>
        <v>9</v>
      </c>
      <c r="Z26" s="52">
        <f t="shared" si="510"/>
        <v>9</v>
      </c>
      <c r="AA26" s="52">
        <f t="shared" si="510"/>
        <v>9</v>
      </c>
      <c r="AB26" s="52">
        <f t="shared" si="510"/>
        <v>9</v>
      </c>
      <c r="AC26" s="52">
        <f t="shared" si="510"/>
        <v>9</v>
      </c>
      <c r="AD26" s="52">
        <f t="shared" si="510"/>
        <v>9</v>
      </c>
      <c r="AE26" s="52">
        <f t="shared" si="510"/>
        <v>9</v>
      </c>
      <c r="AF26" s="52">
        <f t="shared" si="510"/>
        <v>9</v>
      </c>
      <c r="AG26" s="52">
        <f t="shared" si="510"/>
        <v>9</v>
      </c>
      <c r="AH26" s="52">
        <f t="shared" si="510"/>
        <v>9</v>
      </c>
      <c r="AI26" s="52">
        <f t="shared" si="510"/>
        <v>9</v>
      </c>
      <c r="AJ26" s="52">
        <f t="shared" si="510"/>
        <v>9</v>
      </c>
      <c r="AK26" s="52">
        <f t="shared" si="510"/>
        <v>9</v>
      </c>
      <c r="AL26" s="52">
        <f t="shared" si="510"/>
        <v>9</v>
      </c>
      <c r="AM26" s="52">
        <f t="shared" si="510"/>
        <v>9</v>
      </c>
      <c r="AN26" s="52">
        <f t="shared" si="510"/>
        <v>9</v>
      </c>
      <c r="AO26" s="52">
        <f t="shared" si="510"/>
        <v>9</v>
      </c>
      <c r="AP26" s="52">
        <f t="shared" si="510"/>
        <v>9</v>
      </c>
      <c r="AQ26" s="52">
        <f t="shared" si="510"/>
        <v>9</v>
      </c>
      <c r="AR26" s="52">
        <f t="shared" si="510"/>
        <v>9</v>
      </c>
      <c r="AS26" s="52">
        <f t="shared" si="510"/>
        <v>9</v>
      </c>
      <c r="AT26" s="52">
        <f t="shared" si="510"/>
        <v>9</v>
      </c>
      <c r="AU26" s="52">
        <f t="shared" si="510"/>
        <v>9</v>
      </c>
      <c r="AV26" s="52">
        <f t="shared" si="510"/>
        <v>9</v>
      </c>
      <c r="AW26" s="52">
        <f t="shared" si="510"/>
        <v>9</v>
      </c>
      <c r="AX26" s="52">
        <f t="shared" si="510"/>
        <v>9</v>
      </c>
      <c r="AY26" s="52">
        <f t="shared" si="510"/>
        <v>9</v>
      </c>
      <c r="AZ26" s="52">
        <f t="shared" si="510"/>
        <v>9</v>
      </c>
      <c r="BA26" s="52">
        <f t="shared" si="510"/>
        <v>9</v>
      </c>
      <c r="BB26" s="52">
        <f t="shared" si="510"/>
        <v>9</v>
      </c>
      <c r="BC26" s="52">
        <f t="shared" si="510"/>
        <v>9</v>
      </c>
      <c r="BD26" s="52">
        <f t="shared" si="510"/>
        <v>9</v>
      </c>
      <c r="BE26" s="52">
        <f t="shared" si="510"/>
        <v>9</v>
      </c>
      <c r="BF26" s="52">
        <f t="shared" si="510"/>
        <v>9</v>
      </c>
      <c r="BG26" s="52">
        <f t="shared" si="510"/>
        <v>9</v>
      </c>
      <c r="BH26" s="52">
        <f t="shared" si="510"/>
        <v>9</v>
      </c>
      <c r="BI26" s="52">
        <f t="shared" si="510"/>
        <v>9</v>
      </c>
      <c r="BJ26" s="52">
        <f t="shared" si="510"/>
        <v>9</v>
      </c>
      <c r="BK26" s="52">
        <f t="shared" si="510"/>
        <v>9</v>
      </c>
      <c r="BL26" s="52">
        <f t="shared" si="510"/>
        <v>9</v>
      </c>
      <c r="BM26" s="52">
        <f t="shared" si="510"/>
        <v>9</v>
      </c>
      <c r="BN26" s="52">
        <f t="shared" si="510"/>
        <v>9</v>
      </c>
      <c r="BO26" s="52">
        <f t="shared" si="510"/>
        <v>9</v>
      </c>
      <c r="BP26" s="52">
        <f t="shared" si="510"/>
        <v>9</v>
      </c>
      <c r="BQ26" s="52">
        <f t="shared" si="510"/>
        <v>9</v>
      </c>
      <c r="BR26" s="52">
        <f t="shared" si="510"/>
        <v>9</v>
      </c>
      <c r="BS26" s="52">
        <f t="shared" si="510"/>
        <v>9</v>
      </c>
      <c r="BT26" s="52">
        <f t="shared" si="510"/>
        <v>9</v>
      </c>
      <c r="BU26" s="52">
        <f t="shared" si="510"/>
        <v>9</v>
      </c>
      <c r="BV26" s="52">
        <f t="shared" si="510"/>
        <v>9</v>
      </c>
      <c r="BW26" s="52">
        <f t="shared" si="510"/>
        <v>9</v>
      </c>
      <c r="BX26" s="52">
        <f t="shared" si="510"/>
        <v>9</v>
      </c>
      <c r="BY26" s="52">
        <f t="shared" si="510"/>
        <v>9</v>
      </c>
      <c r="BZ26" s="52">
        <f t="shared" si="510"/>
        <v>9</v>
      </c>
      <c r="CA26" s="88">
        <f t="shared" si="510"/>
        <v>9</v>
      </c>
      <c r="CB26" s="52">
        <f t="shared" si="510"/>
        <v>9</v>
      </c>
      <c r="CC26" s="52">
        <f t="shared" si="510"/>
        <v>9</v>
      </c>
      <c r="CD26" s="52">
        <f t="shared" si="510"/>
        <v>9</v>
      </c>
      <c r="CE26" s="52">
        <f t="shared" si="510"/>
        <v>9</v>
      </c>
      <c r="CF26" s="52">
        <f t="shared" ref="CF26:DK26" si="511">CF15*CF6</f>
        <v>9</v>
      </c>
      <c r="CG26" s="52">
        <f t="shared" si="511"/>
        <v>9</v>
      </c>
      <c r="CH26" s="52">
        <f t="shared" si="511"/>
        <v>9</v>
      </c>
      <c r="CI26" s="52">
        <f t="shared" si="511"/>
        <v>9</v>
      </c>
      <c r="CJ26" s="52">
        <f t="shared" si="511"/>
        <v>9</v>
      </c>
      <c r="CK26" s="52">
        <f t="shared" si="511"/>
        <v>9</v>
      </c>
      <c r="CL26" s="52">
        <f t="shared" si="511"/>
        <v>9</v>
      </c>
      <c r="CM26" s="52">
        <f t="shared" si="511"/>
        <v>9</v>
      </c>
      <c r="CN26" s="52">
        <f t="shared" si="511"/>
        <v>9</v>
      </c>
      <c r="CO26" s="52">
        <f t="shared" si="511"/>
        <v>9</v>
      </c>
      <c r="CP26" s="52">
        <f t="shared" si="511"/>
        <v>9</v>
      </c>
      <c r="CQ26" s="52">
        <f t="shared" si="511"/>
        <v>9</v>
      </c>
      <c r="CR26" s="52">
        <f t="shared" si="511"/>
        <v>9</v>
      </c>
      <c r="CS26" s="52">
        <f t="shared" si="511"/>
        <v>9</v>
      </c>
      <c r="CT26" s="52">
        <f t="shared" si="511"/>
        <v>9</v>
      </c>
      <c r="CU26" s="52">
        <f t="shared" si="511"/>
        <v>9</v>
      </c>
      <c r="CV26" s="52">
        <f t="shared" si="511"/>
        <v>9</v>
      </c>
      <c r="CW26" s="52">
        <f t="shared" si="511"/>
        <v>9</v>
      </c>
      <c r="CX26" s="52">
        <f t="shared" si="511"/>
        <v>9</v>
      </c>
      <c r="CY26" s="52">
        <f t="shared" si="511"/>
        <v>9</v>
      </c>
      <c r="CZ26" s="52">
        <f t="shared" si="511"/>
        <v>9</v>
      </c>
      <c r="DA26" s="52">
        <f t="shared" si="511"/>
        <v>9</v>
      </c>
      <c r="DB26" s="52">
        <f t="shared" si="511"/>
        <v>9</v>
      </c>
      <c r="DC26" s="52">
        <f t="shared" si="511"/>
        <v>9</v>
      </c>
      <c r="DD26" s="52">
        <f t="shared" si="511"/>
        <v>9</v>
      </c>
      <c r="DE26" s="52">
        <f t="shared" si="511"/>
        <v>9</v>
      </c>
      <c r="DF26" s="52">
        <f t="shared" si="511"/>
        <v>9</v>
      </c>
      <c r="DG26" s="52">
        <f t="shared" si="511"/>
        <v>9</v>
      </c>
      <c r="DH26" s="52">
        <f t="shared" si="511"/>
        <v>9</v>
      </c>
      <c r="DI26" s="52">
        <f t="shared" si="511"/>
        <v>9</v>
      </c>
      <c r="DJ26" s="52">
        <f t="shared" si="511"/>
        <v>9</v>
      </c>
      <c r="DK26" s="52">
        <f t="shared" si="511"/>
        <v>9</v>
      </c>
      <c r="DL26" s="53">
        <f t="shared" si="3"/>
        <v>1026</v>
      </c>
    </row>
    <row r="27" spans="1:116" ht="15" customHeight="1" x14ac:dyDescent="0.2">
      <c r="A27" s="51" t="s">
        <v>130</v>
      </c>
      <c r="B27" s="52">
        <f>B16*B6</f>
        <v>26.009999999999998</v>
      </c>
      <c r="C27" s="52">
        <f t="shared" ref="C27:S27" si="512">C16*C6</f>
        <v>35.402500000000003</v>
      </c>
      <c r="D27" s="52">
        <f t="shared" si="512"/>
        <v>39.312899999999992</v>
      </c>
      <c r="E27" s="52">
        <f t="shared" si="512"/>
        <v>29.920899999999996</v>
      </c>
      <c r="F27" s="52">
        <f t="shared" si="512"/>
        <v>42.510399999999997</v>
      </c>
      <c r="G27" s="52">
        <f t="shared" si="512"/>
        <v>29.052099999999996</v>
      </c>
      <c r="H27" s="52">
        <f t="shared" si="512"/>
        <v>30.580900000000003</v>
      </c>
      <c r="I27" s="52">
        <f t="shared" si="512"/>
        <v>32.718399999999995</v>
      </c>
      <c r="J27" s="52">
        <f t="shared" si="512"/>
        <v>33.64</v>
      </c>
      <c r="K27" s="52">
        <f t="shared" si="512"/>
        <v>34.456900000000005</v>
      </c>
      <c r="L27" s="52">
        <f t="shared" si="512"/>
        <v>36.120100000000001</v>
      </c>
      <c r="M27" s="52">
        <f t="shared" si="512"/>
        <v>37.088099999999997</v>
      </c>
      <c r="N27" s="52">
        <f t="shared" si="512"/>
        <v>37.699599999999997</v>
      </c>
      <c r="O27" s="52">
        <f t="shared" si="512"/>
        <v>39.942400000000006</v>
      </c>
      <c r="P27" s="52">
        <f t="shared" si="512"/>
        <v>31.696899999999999</v>
      </c>
      <c r="Q27" s="52">
        <f t="shared" si="512"/>
        <v>31.809599999999996</v>
      </c>
      <c r="R27" s="88">
        <f t="shared" si="512"/>
        <v>31.024900000000002</v>
      </c>
      <c r="S27" s="52">
        <f t="shared" si="512"/>
        <v>17.808399999999999</v>
      </c>
      <c r="T27" s="52">
        <f t="shared" ref="T27:CE27" si="513">T16*T6</f>
        <v>42.510399999999997</v>
      </c>
      <c r="U27" s="52">
        <f t="shared" si="513"/>
        <v>47.886400000000002</v>
      </c>
      <c r="V27" s="52">
        <f t="shared" si="513"/>
        <v>43.559999999999995</v>
      </c>
      <c r="W27" s="52">
        <f t="shared" si="513"/>
        <v>37.4544</v>
      </c>
      <c r="X27" s="52">
        <f t="shared" si="513"/>
        <v>38.440000000000005</v>
      </c>
      <c r="Y27" s="52">
        <f t="shared" si="513"/>
        <v>38.068899999999999</v>
      </c>
      <c r="Z27" s="52">
        <f t="shared" si="513"/>
        <v>38.068899999999999</v>
      </c>
      <c r="AA27" s="52">
        <f t="shared" si="513"/>
        <v>37.945599999999999</v>
      </c>
      <c r="AB27" s="52">
        <f t="shared" si="513"/>
        <v>29.920899999999996</v>
      </c>
      <c r="AC27" s="52">
        <f t="shared" si="513"/>
        <v>30.25</v>
      </c>
      <c r="AD27" s="52">
        <f t="shared" si="513"/>
        <v>30.802499999999998</v>
      </c>
      <c r="AE27" s="52">
        <f t="shared" si="513"/>
        <v>31.024900000000002</v>
      </c>
      <c r="AF27" s="52">
        <f t="shared" si="513"/>
        <v>37.576900000000002</v>
      </c>
      <c r="AG27" s="52">
        <f t="shared" si="513"/>
        <v>40.195599999999999</v>
      </c>
      <c r="AH27" s="52">
        <f t="shared" si="513"/>
        <v>29.702500000000001</v>
      </c>
      <c r="AI27" s="52">
        <f t="shared" si="513"/>
        <v>38.812900000000006</v>
      </c>
      <c r="AJ27" s="52">
        <f t="shared" si="513"/>
        <v>39.816099999999992</v>
      </c>
      <c r="AK27" s="52">
        <f t="shared" si="513"/>
        <v>36.240399999999994</v>
      </c>
      <c r="AL27" s="52">
        <f t="shared" si="513"/>
        <v>43.164900000000003</v>
      </c>
      <c r="AM27" s="52">
        <f t="shared" si="513"/>
        <v>43.559999999999995</v>
      </c>
      <c r="AN27" s="52">
        <f t="shared" si="513"/>
        <v>47.196899999999999</v>
      </c>
      <c r="AO27" s="52">
        <f t="shared" si="513"/>
        <v>47.334399999999995</v>
      </c>
      <c r="AP27" s="52">
        <f t="shared" si="513"/>
        <v>29.052099999999996</v>
      </c>
      <c r="AQ27" s="52">
        <f t="shared" si="513"/>
        <v>38.812900000000006</v>
      </c>
      <c r="AR27" s="52">
        <f t="shared" si="513"/>
        <v>32.832900000000002</v>
      </c>
      <c r="AS27" s="52">
        <f t="shared" si="513"/>
        <v>44.89</v>
      </c>
      <c r="AT27" s="52">
        <f t="shared" si="513"/>
        <v>44.488900000000001</v>
      </c>
      <c r="AU27" s="52">
        <f t="shared" si="513"/>
        <v>44.622399999999999</v>
      </c>
      <c r="AV27" s="52">
        <f t="shared" si="513"/>
        <v>44.488900000000001</v>
      </c>
      <c r="AW27" s="52">
        <f t="shared" si="513"/>
        <v>43.824400000000004</v>
      </c>
      <c r="AX27" s="52">
        <f t="shared" si="513"/>
        <v>27.667599999999997</v>
      </c>
      <c r="AY27" s="52">
        <f t="shared" si="513"/>
        <v>33.0625</v>
      </c>
      <c r="AZ27" s="52">
        <f t="shared" si="513"/>
        <v>34.339600000000004</v>
      </c>
      <c r="BA27" s="52">
        <f t="shared" si="513"/>
        <v>42.640900000000002</v>
      </c>
      <c r="BB27" s="52">
        <f t="shared" si="513"/>
        <v>41.7316</v>
      </c>
      <c r="BC27" s="52">
        <f t="shared" si="513"/>
        <v>39.942400000000006</v>
      </c>
      <c r="BD27" s="52">
        <f t="shared" si="513"/>
        <v>41.7316</v>
      </c>
      <c r="BE27" s="52">
        <f t="shared" si="513"/>
        <v>37.4544</v>
      </c>
      <c r="BF27" s="52">
        <f t="shared" si="513"/>
        <v>35.521599999999999</v>
      </c>
      <c r="BG27" s="52">
        <f t="shared" si="513"/>
        <v>54.316900000000004</v>
      </c>
      <c r="BH27" s="52">
        <f t="shared" si="513"/>
        <v>54.022499999999994</v>
      </c>
      <c r="BI27" s="52">
        <f t="shared" si="513"/>
        <v>49.420900000000003</v>
      </c>
      <c r="BJ27" s="52">
        <f t="shared" si="513"/>
        <v>31.696899999999999</v>
      </c>
      <c r="BK27" s="52">
        <f t="shared" si="513"/>
        <v>29.920899999999996</v>
      </c>
      <c r="BL27" s="52">
        <f t="shared" si="513"/>
        <v>29.3764</v>
      </c>
      <c r="BM27" s="52">
        <f t="shared" si="513"/>
        <v>42.640900000000002</v>
      </c>
      <c r="BN27" s="52">
        <f t="shared" si="513"/>
        <v>40.449600000000004</v>
      </c>
      <c r="BO27" s="52">
        <f t="shared" si="513"/>
        <v>40.195599999999999</v>
      </c>
      <c r="BP27" s="52">
        <f t="shared" si="513"/>
        <v>37.822500000000005</v>
      </c>
      <c r="BQ27" s="52">
        <f t="shared" si="513"/>
        <v>34.456900000000005</v>
      </c>
      <c r="BR27" s="52">
        <f t="shared" si="513"/>
        <v>32.947600000000001</v>
      </c>
      <c r="BS27" s="52">
        <f t="shared" si="513"/>
        <v>30.360099999999999</v>
      </c>
      <c r="BT27" s="52">
        <f t="shared" si="513"/>
        <v>28.729600000000005</v>
      </c>
      <c r="BU27" s="52">
        <f t="shared" si="513"/>
        <v>33.524099999999997</v>
      </c>
      <c r="BV27" s="52">
        <f t="shared" si="513"/>
        <v>46.104100000000003</v>
      </c>
      <c r="BW27" s="52">
        <f t="shared" si="513"/>
        <v>40.449600000000004</v>
      </c>
      <c r="BX27" s="52">
        <f t="shared" si="513"/>
        <v>42.902499999999996</v>
      </c>
      <c r="BY27" s="52">
        <f t="shared" si="513"/>
        <v>41.473600000000005</v>
      </c>
      <c r="BZ27" s="52">
        <f t="shared" si="513"/>
        <v>39.69</v>
      </c>
      <c r="CA27" s="88">
        <f t="shared" si="513"/>
        <v>37.332100000000004</v>
      </c>
      <c r="CB27" s="52">
        <f t="shared" si="513"/>
        <v>35.402500000000003</v>
      </c>
      <c r="CC27" s="52">
        <f t="shared" si="513"/>
        <v>36.602499999999999</v>
      </c>
      <c r="CD27" s="52">
        <f t="shared" si="513"/>
        <v>35.760400000000004</v>
      </c>
      <c r="CE27" s="52">
        <f t="shared" si="513"/>
        <v>33.64</v>
      </c>
      <c r="CF27" s="52">
        <f t="shared" ref="CF27:DK27" si="514">CF16*CF6</f>
        <v>32.947600000000001</v>
      </c>
      <c r="CG27" s="52">
        <f t="shared" si="514"/>
        <v>29.593600000000006</v>
      </c>
      <c r="CH27" s="52">
        <f t="shared" si="514"/>
        <v>27.5625</v>
      </c>
      <c r="CI27" s="52">
        <f t="shared" si="514"/>
        <v>30.691600000000001</v>
      </c>
      <c r="CJ27" s="52">
        <f t="shared" si="514"/>
        <v>32.832900000000002</v>
      </c>
      <c r="CK27" s="52">
        <f t="shared" si="514"/>
        <v>34.339600000000004</v>
      </c>
      <c r="CL27" s="52">
        <f t="shared" si="514"/>
        <v>35.283600000000007</v>
      </c>
      <c r="CM27" s="52">
        <f t="shared" si="514"/>
        <v>38.812900000000006</v>
      </c>
      <c r="CN27" s="52">
        <f t="shared" si="514"/>
        <v>30.913599999999995</v>
      </c>
      <c r="CO27" s="52">
        <f t="shared" si="514"/>
        <v>37.088099999999997</v>
      </c>
      <c r="CP27" s="52">
        <f t="shared" si="514"/>
        <v>45.832899999999995</v>
      </c>
      <c r="CQ27" s="52">
        <f t="shared" si="514"/>
        <v>64.320399999999992</v>
      </c>
      <c r="CR27" s="52">
        <f t="shared" si="514"/>
        <v>64.320399999999992</v>
      </c>
      <c r="CS27" s="52">
        <f t="shared" si="514"/>
        <v>66.422499999999999</v>
      </c>
      <c r="CT27" s="52">
        <f t="shared" si="514"/>
        <v>69.889599999999987</v>
      </c>
      <c r="CU27" s="52">
        <f t="shared" si="514"/>
        <v>59.598399999999998</v>
      </c>
      <c r="CV27" s="52">
        <f t="shared" si="514"/>
        <v>59.752900000000004</v>
      </c>
      <c r="CW27" s="52">
        <f t="shared" si="514"/>
        <v>51.696100000000008</v>
      </c>
      <c r="CX27" s="52">
        <f t="shared" si="514"/>
        <v>46.922499999999992</v>
      </c>
      <c r="CY27" s="52">
        <f t="shared" si="514"/>
        <v>42.771599999999999</v>
      </c>
      <c r="CZ27" s="52">
        <f t="shared" si="514"/>
        <v>41.344899999999996</v>
      </c>
      <c r="DA27" s="52">
        <f t="shared" si="514"/>
        <v>37.088099999999997</v>
      </c>
      <c r="DB27" s="52">
        <f t="shared" si="514"/>
        <v>34.105599999999995</v>
      </c>
      <c r="DC27" s="52">
        <f t="shared" si="514"/>
        <v>29.702500000000001</v>
      </c>
      <c r="DD27" s="52">
        <f t="shared" si="514"/>
        <v>34.456900000000005</v>
      </c>
      <c r="DE27" s="52">
        <f t="shared" si="514"/>
        <v>41.344899999999996</v>
      </c>
      <c r="DF27" s="52">
        <f t="shared" si="514"/>
        <v>23.522499999999997</v>
      </c>
      <c r="DG27" s="52">
        <f t="shared" si="514"/>
        <v>32.376100000000001</v>
      </c>
      <c r="DH27" s="52">
        <f t="shared" si="514"/>
        <v>32.947600000000001</v>
      </c>
      <c r="DI27" s="52">
        <f t="shared" si="514"/>
        <v>33.177599999999998</v>
      </c>
      <c r="DJ27" s="52">
        <f t="shared" si="514"/>
        <v>59.444099999999999</v>
      </c>
      <c r="DK27" s="52">
        <f t="shared" si="514"/>
        <v>37.088099999999997</v>
      </c>
      <c r="DL27" s="53">
        <f t="shared" si="3"/>
        <v>4400.8641000000007</v>
      </c>
    </row>
    <row r="28" spans="1:116" ht="15" customHeight="1" x14ac:dyDescent="0.2">
      <c r="A28" s="51" t="s">
        <v>131</v>
      </c>
      <c r="B28" s="52">
        <f>B17*B6</f>
        <v>10.942272000000003</v>
      </c>
      <c r="C28" s="52">
        <f t="shared" ref="C28:S28" si="515">C17*C6</f>
        <v>15.387570000000002</v>
      </c>
      <c r="D28" s="52">
        <f t="shared" si="515"/>
        <v>17.059306000000003</v>
      </c>
      <c r="E28" s="52">
        <f t="shared" si="515"/>
        <v>12.917960000000003</v>
      </c>
      <c r="F28" s="52">
        <f t="shared" si="515"/>
        <v>18.351102000000004</v>
      </c>
      <c r="G28" s="52">
        <f t="shared" si="515"/>
        <v>12.462032000000002</v>
      </c>
      <c r="H28" s="52">
        <f t="shared" si="515"/>
        <v>13.183918000000004</v>
      </c>
      <c r="I28" s="52">
        <f t="shared" si="515"/>
        <v>14.171762000000003</v>
      </c>
      <c r="J28" s="52">
        <f t="shared" si="515"/>
        <v>14.627690000000003</v>
      </c>
      <c r="K28" s="52">
        <f t="shared" si="515"/>
        <v>14.969636000000003</v>
      </c>
      <c r="L28" s="52">
        <f t="shared" si="515"/>
        <v>15.729516000000002</v>
      </c>
      <c r="M28" s="52">
        <f t="shared" si="515"/>
        <v>16.147450000000003</v>
      </c>
      <c r="N28" s="52">
        <f t="shared" si="515"/>
        <v>16.413408000000004</v>
      </c>
      <c r="O28" s="52">
        <f t="shared" si="515"/>
        <v>17.325264000000001</v>
      </c>
      <c r="P28" s="52">
        <f t="shared" si="515"/>
        <v>13.715834000000003</v>
      </c>
      <c r="Q28" s="52">
        <f t="shared" si="515"/>
        <v>13.791822000000002</v>
      </c>
      <c r="R28" s="88">
        <f t="shared" si="515"/>
        <v>13.411882000000002</v>
      </c>
      <c r="S28" s="52">
        <f t="shared" si="515"/>
        <v>6.3829920000000007</v>
      </c>
      <c r="T28" s="52">
        <f t="shared" ref="T28:CE28" si="516">T17*T6</f>
        <v>18.389096000000002</v>
      </c>
      <c r="U28" s="52">
        <f t="shared" si="516"/>
        <v>20.478766000000004</v>
      </c>
      <c r="V28" s="52">
        <f t="shared" si="516"/>
        <v>18.76903600000001</v>
      </c>
      <c r="W28" s="52">
        <f t="shared" si="516"/>
        <v>16.261432000000003</v>
      </c>
      <c r="X28" s="52">
        <f t="shared" si="516"/>
        <v>16.717360000000006</v>
      </c>
      <c r="Y28" s="52">
        <f t="shared" si="516"/>
        <v>16.565384000000005</v>
      </c>
      <c r="Z28" s="52">
        <f t="shared" si="516"/>
        <v>16.565384000000005</v>
      </c>
      <c r="AA28" s="52">
        <f t="shared" si="516"/>
        <v>16.489396000000003</v>
      </c>
      <c r="AB28" s="52">
        <f t="shared" si="516"/>
        <v>12.917959999999995</v>
      </c>
      <c r="AC28" s="52">
        <f t="shared" si="516"/>
        <v>13.069936000000002</v>
      </c>
      <c r="AD28" s="52">
        <f t="shared" si="516"/>
        <v>13.297900000000002</v>
      </c>
      <c r="AE28" s="52">
        <f t="shared" si="516"/>
        <v>13.411882000000002</v>
      </c>
      <c r="AF28" s="52">
        <f t="shared" si="516"/>
        <v>16.337420000000002</v>
      </c>
      <c r="AG28" s="52">
        <f t="shared" si="516"/>
        <v>17.439246000000004</v>
      </c>
      <c r="AH28" s="52">
        <f t="shared" si="516"/>
        <v>12.765984000000001</v>
      </c>
      <c r="AI28" s="52">
        <f t="shared" si="516"/>
        <v>16.869336000000004</v>
      </c>
      <c r="AJ28" s="52">
        <f t="shared" si="516"/>
        <v>17.287270000000003</v>
      </c>
      <c r="AK28" s="52">
        <f t="shared" si="516"/>
        <v>15.767510000000005</v>
      </c>
      <c r="AL28" s="52">
        <f t="shared" si="516"/>
        <v>18.655054000000003</v>
      </c>
      <c r="AM28" s="52">
        <f t="shared" si="516"/>
        <v>18.807030000000005</v>
      </c>
      <c r="AN28" s="52">
        <f t="shared" si="516"/>
        <v>20.174814000000001</v>
      </c>
      <c r="AO28" s="52">
        <f t="shared" si="516"/>
        <v>20.250802000000004</v>
      </c>
      <c r="AP28" s="52">
        <f t="shared" si="516"/>
        <v>12.462032000000002</v>
      </c>
      <c r="AQ28" s="52">
        <f t="shared" si="516"/>
        <v>16.869336000000004</v>
      </c>
      <c r="AR28" s="52">
        <f t="shared" si="516"/>
        <v>14.247750000000003</v>
      </c>
      <c r="AS28" s="52">
        <f t="shared" si="516"/>
        <v>19.300952000000006</v>
      </c>
      <c r="AT28" s="52">
        <f t="shared" si="516"/>
        <v>19.148976000000001</v>
      </c>
      <c r="AU28" s="52">
        <f t="shared" si="516"/>
        <v>19.186970000000002</v>
      </c>
      <c r="AV28" s="52">
        <f t="shared" si="516"/>
        <v>19.148976000000005</v>
      </c>
      <c r="AW28" s="52">
        <f t="shared" si="516"/>
        <v>18.883018000000003</v>
      </c>
      <c r="AX28" s="52">
        <f t="shared" si="516"/>
        <v>11.816134000000002</v>
      </c>
      <c r="AY28" s="52">
        <f t="shared" si="516"/>
        <v>14.361732000000005</v>
      </c>
      <c r="AZ28" s="52">
        <f t="shared" si="516"/>
        <v>14.931642000000016</v>
      </c>
      <c r="BA28" s="52">
        <f t="shared" si="516"/>
        <v>18.427090000000003</v>
      </c>
      <c r="BB28" s="52">
        <f t="shared" si="516"/>
        <v>18.085144000000003</v>
      </c>
      <c r="BC28" s="52">
        <f t="shared" si="516"/>
        <v>17.325264000000001</v>
      </c>
      <c r="BD28" s="52">
        <f t="shared" si="516"/>
        <v>18.047150000000002</v>
      </c>
      <c r="BE28" s="52">
        <f t="shared" si="516"/>
        <v>16.299426000000004</v>
      </c>
      <c r="BF28" s="52">
        <f t="shared" si="516"/>
        <v>15.425564000000001</v>
      </c>
      <c r="BG28" s="52">
        <f t="shared" si="516"/>
        <v>22.834394000000003</v>
      </c>
      <c r="BH28" s="52">
        <f t="shared" si="516"/>
        <v>22.682418000000002</v>
      </c>
      <c r="BI28" s="52">
        <f t="shared" si="516"/>
        <v>21.048676000000004</v>
      </c>
      <c r="BJ28" s="52">
        <f t="shared" si="516"/>
        <v>13.715834000000003</v>
      </c>
      <c r="BK28" s="52">
        <f t="shared" si="516"/>
        <v>12.879966000000003</v>
      </c>
      <c r="BL28" s="52">
        <f t="shared" si="516"/>
        <v>12.652002000000003</v>
      </c>
      <c r="BM28" s="52">
        <f t="shared" si="516"/>
        <v>18.427090000000003</v>
      </c>
      <c r="BN28" s="52">
        <f t="shared" si="516"/>
        <v>17.553228000000004</v>
      </c>
      <c r="BO28" s="52">
        <f t="shared" si="516"/>
        <v>17.439246000000004</v>
      </c>
      <c r="BP28" s="52">
        <f t="shared" si="516"/>
        <v>16.451402000000005</v>
      </c>
      <c r="BQ28" s="52">
        <f t="shared" si="516"/>
        <v>14.969636000000003</v>
      </c>
      <c r="BR28" s="52">
        <f t="shared" si="516"/>
        <v>14.285744000000003</v>
      </c>
      <c r="BS28" s="52">
        <f t="shared" si="516"/>
        <v>13.107930000000003</v>
      </c>
      <c r="BT28" s="52">
        <f t="shared" si="516"/>
        <v>12.310056000000003</v>
      </c>
      <c r="BU28" s="52">
        <f t="shared" si="516"/>
        <v>14.551702000000002</v>
      </c>
      <c r="BV28" s="52">
        <f t="shared" si="516"/>
        <v>19.756880000000006</v>
      </c>
      <c r="BW28" s="52">
        <f t="shared" si="516"/>
        <v>17.553228000000004</v>
      </c>
      <c r="BX28" s="52">
        <f t="shared" si="516"/>
        <v>18.541072000000003</v>
      </c>
      <c r="BY28" s="52">
        <f t="shared" si="516"/>
        <v>17.933168000000002</v>
      </c>
      <c r="BZ28" s="52">
        <f t="shared" si="516"/>
        <v>17.211282000000004</v>
      </c>
      <c r="CA28" s="88">
        <f t="shared" si="516"/>
        <v>16.223438000000002</v>
      </c>
      <c r="CB28" s="52">
        <f t="shared" si="516"/>
        <v>15.387570000000002</v>
      </c>
      <c r="CC28" s="52">
        <f t="shared" si="516"/>
        <v>15.919486000000004</v>
      </c>
      <c r="CD28" s="52">
        <f t="shared" si="516"/>
        <v>15.577540000000003</v>
      </c>
      <c r="CE28" s="52">
        <f t="shared" si="516"/>
        <v>14.627690000000003</v>
      </c>
      <c r="CF28" s="52">
        <f t="shared" ref="CF28:DK28" si="517">CF17*CF6</f>
        <v>14.285744000000003</v>
      </c>
      <c r="CG28" s="52">
        <f t="shared" si="517"/>
        <v>12.727990000000004</v>
      </c>
      <c r="CH28" s="52">
        <f t="shared" si="517"/>
        <v>11.740146000000001</v>
      </c>
      <c r="CI28" s="52">
        <f t="shared" si="517"/>
        <v>13.259906000000003</v>
      </c>
      <c r="CJ28" s="52">
        <f t="shared" si="517"/>
        <v>14.247750000000003</v>
      </c>
      <c r="CK28" s="52">
        <f t="shared" si="517"/>
        <v>14.931642000000004</v>
      </c>
      <c r="CL28" s="52">
        <f t="shared" si="517"/>
        <v>15.349576000000003</v>
      </c>
      <c r="CM28" s="52">
        <f t="shared" si="517"/>
        <v>16.869336000000004</v>
      </c>
      <c r="CN28" s="52">
        <f t="shared" si="517"/>
        <v>13.373888000000003</v>
      </c>
      <c r="CO28" s="52">
        <f t="shared" si="517"/>
        <v>16.109456000000005</v>
      </c>
      <c r="CP28" s="52">
        <f t="shared" si="517"/>
        <v>19.680892000000004</v>
      </c>
      <c r="CQ28" s="52">
        <f t="shared" si="517"/>
        <v>26.177866000000005</v>
      </c>
      <c r="CR28" s="52">
        <f t="shared" si="517"/>
        <v>26.215860000000006</v>
      </c>
      <c r="CS28" s="52">
        <f t="shared" si="517"/>
        <v>26.861758000000005</v>
      </c>
      <c r="CT28" s="52">
        <f t="shared" si="517"/>
        <v>28.001578000000006</v>
      </c>
      <c r="CU28" s="52">
        <f t="shared" si="517"/>
        <v>24.658106</v>
      </c>
      <c r="CV28" s="52">
        <f t="shared" si="517"/>
        <v>24.696100000000019</v>
      </c>
      <c r="CW28" s="52">
        <f t="shared" si="517"/>
        <v>21.884544000000005</v>
      </c>
      <c r="CX28" s="52">
        <f t="shared" si="517"/>
        <v>20.098826000000003</v>
      </c>
      <c r="CY28" s="52">
        <f t="shared" si="517"/>
        <v>18.465084000000004</v>
      </c>
      <c r="CZ28" s="52">
        <f t="shared" si="517"/>
        <v>17.895174000000004</v>
      </c>
      <c r="DA28" s="52">
        <f t="shared" si="517"/>
        <v>16.109456000000005</v>
      </c>
      <c r="DB28" s="52">
        <f t="shared" si="517"/>
        <v>14.817660000000002</v>
      </c>
      <c r="DC28" s="52">
        <f t="shared" si="517"/>
        <v>12.803978000000003</v>
      </c>
      <c r="DD28" s="52">
        <f t="shared" si="517"/>
        <v>14.969636000000003</v>
      </c>
      <c r="DE28" s="52">
        <f t="shared" si="517"/>
        <v>17.895173999999994</v>
      </c>
      <c r="DF28" s="52">
        <f t="shared" si="517"/>
        <v>9.6504760000000029</v>
      </c>
      <c r="DG28" s="52">
        <f t="shared" si="517"/>
        <v>14.019786000000003</v>
      </c>
      <c r="DH28" s="52">
        <f t="shared" si="517"/>
        <v>14.323738000000002</v>
      </c>
      <c r="DI28" s="52">
        <f t="shared" si="517"/>
        <v>14.399726000000003</v>
      </c>
      <c r="DJ28" s="52">
        <f t="shared" si="517"/>
        <v>24.582118000000005</v>
      </c>
      <c r="DK28" s="52">
        <f t="shared" si="517"/>
        <v>16.147450000000003</v>
      </c>
      <c r="DL28" s="53">
        <f t="shared" si="3"/>
        <v>1889.1376680000003</v>
      </c>
    </row>
    <row r="29" spans="1:116" ht="15" customHeight="1" x14ac:dyDescent="0.2">
      <c r="A29" s="51" t="s">
        <v>132</v>
      </c>
      <c r="B29" s="52">
        <f>B18*B6</f>
        <v>36.297727999999999</v>
      </c>
      <c r="C29" s="52">
        <f t="shared" ref="C29:S29" si="518">C18*C6</f>
        <v>65.712429999999998</v>
      </c>
      <c r="D29" s="52">
        <f t="shared" si="518"/>
        <v>79.400693999999987</v>
      </c>
      <c r="E29" s="52">
        <f t="shared" si="518"/>
        <v>48.062039999999996</v>
      </c>
      <c r="F29" s="52">
        <f t="shared" si="518"/>
        <v>91.088898</v>
      </c>
      <c r="G29" s="52">
        <f t="shared" si="518"/>
        <v>45.257967999999998</v>
      </c>
      <c r="H29" s="52">
        <f t="shared" si="518"/>
        <v>49.936081999999992</v>
      </c>
      <c r="I29" s="52">
        <f t="shared" si="518"/>
        <v>56.738237999999996</v>
      </c>
      <c r="J29" s="52">
        <f t="shared" si="518"/>
        <v>59.912310000000005</v>
      </c>
      <c r="K29" s="52">
        <f t="shared" si="518"/>
        <v>62.530363999999999</v>
      </c>
      <c r="L29" s="52">
        <f t="shared" si="518"/>
        <v>68.290483999999992</v>
      </c>
      <c r="M29" s="52">
        <f t="shared" si="518"/>
        <v>71.64255</v>
      </c>
      <c r="N29" s="52">
        <f t="shared" si="518"/>
        <v>73.806591999999995</v>
      </c>
      <c r="O29" s="52">
        <f t="shared" si="518"/>
        <v>81.694735999999992</v>
      </c>
      <c r="P29" s="52">
        <f t="shared" si="518"/>
        <v>53.504165999999998</v>
      </c>
      <c r="Q29" s="52">
        <f t="shared" si="518"/>
        <v>53.948177999999992</v>
      </c>
      <c r="R29" s="88">
        <f t="shared" si="518"/>
        <v>51.408117999999988</v>
      </c>
      <c r="S29" s="52">
        <f t="shared" si="518"/>
        <v>15.507007999999999</v>
      </c>
      <c r="T29" s="52">
        <f t="shared" ref="T29:CE29" si="519">T18*T6</f>
        <v>91.270904000000002</v>
      </c>
      <c r="U29" s="52">
        <f t="shared" si="519"/>
        <v>112.12123399999999</v>
      </c>
      <c r="V29" s="52">
        <f t="shared" si="519"/>
        <v>95.050963999999979</v>
      </c>
      <c r="W29" s="52">
        <f t="shared" si="519"/>
        <v>72.738568000000001</v>
      </c>
      <c r="X29" s="52">
        <f t="shared" si="519"/>
        <v>76.382639999999981</v>
      </c>
      <c r="Y29" s="52">
        <f t="shared" si="519"/>
        <v>75.094615999999988</v>
      </c>
      <c r="Z29" s="52">
        <f t="shared" si="519"/>
        <v>75.094615999999988</v>
      </c>
      <c r="AA29" s="52">
        <f t="shared" si="519"/>
        <v>74.550604000000007</v>
      </c>
      <c r="AB29" s="52">
        <f t="shared" si="519"/>
        <v>48.062040000000003</v>
      </c>
      <c r="AC29" s="52">
        <f t="shared" si="519"/>
        <v>49.070064000000002</v>
      </c>
      <c r="AD29" s="52">
        <f t="shared" si="519"/>
        <v>50.662099999999995</v>
      </c>
      <c r="AE29" s="52">
        <f t="shared" si="519"/>
        <v>51.408117999999988</v>
      </c>
      <c r="AF29" s="52">
        <f t="shared" si="519"/>
        <v>73.272580000000005</v>
      </c>
      <c r="AG29" s="52">
        <f t="shared" si="519"/>
        <v>82.660753999999997</v>
      </c>
      <c r="AH29" s="52">
        <f t="shared" si="519"/>
        <v>47.214015999999994</v>
      </c>
      <c r="AI29" s="52">
        <f t="shared" si="519"/>
        <v>77.690663999999998</v>
      </c>
      <c r="AJ29" s="52">
        <f t="shared" si="519"/>
        <v>81.302729999999997</v>
      </c>
      <c r="AK29" s="52">
        <f t="shared" si="519"/>
        <v>68.642489999999995</v>
      </c>
      <c r="AL29" s="52">
        <f t="shared" si="519"/>
        <v>93.764945999999995</v>
      </c>
      <c r="AM29" s="52">
        <f t="shared" si="519"/>
        <v>95.242969999999985</v>
      </c>
      <c r="AN29" s="52">
        <f t="shared" si="519"/>
        <v>109.145186</v>
      </c>
      <c r="AO29" s="52">
        <f t="shared" si="519"/>
        <v>109.81919799999999</v>
      </c>
      <c r="AP29" s="52">
        <f t="shared" si="519"/>
        <v>45.257967999999998</v>
      </c>
      <c r="AQ29" s="52">
        <f t="shared" si="519"/>
        <v>77.690663999999998</v>
      </c>
      <c r="AR29" s="52">
        <f t="shared" si="519"/>
        <v>57.202249999999999</v>
      </c>
      <c r="AS29" s="52">
        <f t="shared" si="519"/>
        <v>100.18904799999999</v>
      </c>
      <c r="AT29" s="52">
        <f t="shared" si="519"/>
        <v>98.671023999999989</v>
      </c>
      <c r="AU29" s="52">
        <f t="shared" si="519"/>
        <v>99.113029999999995</v>
      </c>
      <c r="AV29" s="52">
        <f t="shared" si="519"/>
        <v>98.671023999999989</v>
      </c>
      <c r="AW29" s="52">
        <f t="shared" si="519"/>
        <v>96.106981999999988</v>
      </c>
      <c r="AX29" s="52">
        <f t="shared" si="519"/>
        <v>41.233865999999992</v>
      </c>
      <c r="AY29" s="52">
        <f t="shared" si="519"/>
        <v>57.988267999999991</v>
      </c>
      <c r="AZ29" s="52">
        <f t="shared" si="519"/>
        <v>62.198357999999978</v>
      </c>
      <c r="BA29" s="52">
        <f t="shared" si="519"/>
        <v>91.692909999999998</v>
      </c>
      <c r="BB29" s="52">
        <f t="shared" si="519"/>
        <v>88.414856</v>
      </c>
      <c r="BC29" s="52">
        <f t="shared" si="519"/>
        <v>81.694735999999992</v>
      </c>
      <c r="BD29" s="52">
        <f t="shared" si="519"/>
        <v>88.222849999999994</v>
      </c>
      <c r="BE29" s="52">
        <f t="shared" si="519"/>
        <v>72.900574000000006</v>
      </c>
      <c r="BF29" s="52">
        <f t="shared" si="519"/>
        <v>66.064436000000001</v>
      </c>
      <c r="BG29" s="52">
        <f t="shared" si="519"/>
        <v>138.73560599999999</v>
      </c>
      <c r="BH29" s="52">
        <f t="shared" si="519"/>
        <v>137.19758199999998</v>
      </c>
      <c r="BI29" s="52">
        <f t="shared" si="519"/>
        <v>118.28132400000001</v>
      </c>
      <c r="BJ29" s="52">
        <f t="shared" si="519"/>
        <v>53.504165999999998</v>
      </c>
      <c r="BK29" s="52">
        <f t="shared" si="519"/>
        <v>47.920033999999994</v>
      </c>
      <c r="BL29" s="52">
        <f t="shared" si="519"/>
        <v>46.367998</v>
      </c>
      <c r="BM29" s="52">
        <f t="shared" si="519"/>
        <v>91.692909999999998</v>
      </c>
      <c r="BN29" s="52">
        <f t="shared" si="519"/>
        <v>83.636771999999993</v>
      </c>
      <c r="BO29" s="52">
        <f t="shared" si="519"/>
        <v>82.660753999999997</v>
      </c>
      <c r="BP29" s="52">
        <f t="shared" si="519"/>
        <v>74.178597999999994</v>
      </c>
      <c r="BQ29" s="52">
        <f t="shared" si="519"/>
        <v>62.530363999999999</v>
      </c>
      <c r="BR29" s="52">
        <f t="shared" si="519"/>
        <v>57.514255999999996</v>
      </c>
      <c r="BS29" s="52">
        <f t="shared" si="519"/>
        <v>49.352069999999998</v>
      </c>
      <c r="BT29" s="52">
        <f t="shared" si="519"/>
        <v>44.299943999999996</v>
      </c>
      <c r="BU29" s="52">
        <f t="shared" si="519"/>
        <v>59.428297999999998</v>
      </c>
      <c r="BV29" s="52">
        <f t="shared" si="519"/>
        <v>104.84311999999998</v>
      </c>
      <c r="BW29" s="52">
        <f t="shared" si="519"/>
        <v>83.636771999999993</v>
      </c>
      <c r="BX29" s="52">
        <f t="shared" si="519"/>
        <v>92.728927999999996</v>
      </c>
      <c r="BY29" s="52">
        <f t="shared" si="519"/>
        <v>87.216832000000011</v>
      </c>
      <c r="BZ29" s="52">
        <f t="shared" si="519"/>
        <v>80.738718000000006</v>
      </c>
      <c r="CA29" s="88">
        <f t="shared" si="519"/>
        <v>72.366562000000002</v>
      </c>
      <c r="CB29" s="52">
        <f t="shared" si="519"/>
        <v>65.712429999999998</v>
      </c>
      <c r="CC29" s="52">
        <f t="shared" si="519"/>
        <v>69.870514</v>
      </c>
      <c r="CD29" s="52">
        <f t="shared" si="519"/>
        <v>67.082459999999998</v>
      </c>
      <c r="CE29" s="52">
        <f t="shared" si="519"/>
        <v>59.912310000000005</v>
      </c>
      <c r="CF29" s="52">
        <f t="shared" ref="CF29:DK29" si="520">CF18*CF6</f>
        <v>57.514255999999996</v>
      </c>
      <c r="CG29" s="52">
        <f t="shared" si="520"/>
        <v>46.932009999999991</v>
      </c>
      <c r="CH29" s="52">
        <f t="shared" si="520"/>
        <v>40.839853999999995</v>
      </c>
      <c r="CI29" s="52">
        <f t="shared" si="520"/>
        <v>50.370094000000002</v>
      </c>
      <c r="CJ29" s="52">
        <f t="shared" si="520"/>
        <v>57.202249999999999</v>
      </c>
      <c r="CK29" s="52">
        <f t="shared" si="520"/>
        <v>62.198357999999992</v>
      </c>
      <c r="CL29" s="52">
        <f t="shared" si="520"/>
        <v>65.370424</v>
      </c>
      <c r="CM29" s="52">
        <f t="shared" si="520"/>
        <v>77.690663999999998</v>
      </c>
      <c r="CN29" s="52">
        <f t="shared" si="520"/>
        <v>51.106112000000003</v>
      </c>
      <c r="CO29" s="52">
        <f t="shared" si="520"/>
        <v>71.480543999999995</v>
      </c>
      <c r="CP29" s="52">
        <f t="shared" si="520"/>
        <v>103.929108</v>
      </c>
      <c r="CQ29" s="52">
        <f t="shared" si="520"/>
        <v>183.00213400000001</v>
      </c>
      <c r="CR29" s="52">
        <f t="shared" si="520"/>
        <v>183.26414</v>
      </c>
      <c r="CS29" s="52">
        <f t="shared" si="520"/>
        <v>192.878242</v>
      </c>
      <c r="CT29" s="52">
        <f t="shared" si="520"/>
        <v>209.76842200000002</v>
      </c>
      <c r="CU29" s="52">
        <f t="shared" si="520"/>
        <v>161.801894</v>
      </c>
      <c r="CV29" s="52">
        <f t="shared" si="520"/>
        <v>162.39389999999997</v>
      </c>
      <c r="CW29" s="52">
        <f t="shared" si="520"/>
        <v>127.635456</v>
      </c>
      <c r="CX29" s="52">
        <f t="shared" si="520"/>
        <v>108.211174</v>
      </c>
      <c r="CY29" s="52">
        <f t="shared" si="520"/>
        <v>92.114915999999994</v>
      </c>
      <c r="CZ29" s="52">
        <f t="shared" si="520"/>
        <v>86.814825999999982</v>
      </c>
      <c r="DA29" s="52">
        <f t="shared" si="520"/>
        <v>71.480543999999995</v>
      </c>
      <c r="DB29" s="52">
        <f t="shared" si="520"/>
        <v>61.372339999999994</v>
      </c>
      <c r="DC29" s="52">
        <f t="shared" si="520"/>
        <v>47.356021999999996</v>
      </c>
      <c r="DD29" s="52">
        <f t="shared" si="520"/>
        <v>62.530363999999999</v>
      </c>
      <c r="DE29" s="52">
        <f t="shared" si="520"/>
        <v>86.814825999999996</v>
      </c>
      <c r="DF29" s="52">
        <f t="shared" si="520"/>
        <v>29.479523999999998</v>
      </c>
      <c r="DG29" s="52">
        <f t="shared" si="520"/>
        <v>55.640213999999993</v>
      </c>
      <c r="DH29" s="52">
        <f t="shared" si="520"/>
        <v>57.676261999999994</v>
      </c>
      <c r="DI29" s="52">
        <f t="shared" si="520"/>
        <v>58.310273999999993</v>
      </c>
      <c r="DJ29" s="52">
        <f t="shared" si="520"/>
        <v>160.94788199999999</v>
      </c>
      <c r="DK29" s="52">
        <f t="shared" si="520"/>
        <v>71.64255</v>
      </c>
      <c r="DL29" s="53">
        <f t="shared" si="3"/>
        <v>8985.4923319999998</v>
      </c>
    </row>
    <row r="30" spans="1:116" ht="15" customHeight="1" x14ac:dyDescent="0.2">
      <c r="A30" s="51" t="s">
        <v>133</v>
      </c>
      <c r="B30" s="52">
        <f>B19*B6</f>
        <v>2.6999999999999997</v>
      </c>
      <c r="C30" s="52">
        <f t="shared" ref="C30:S30" si="521">C19*C6</f>
        <v>2.6999999999999997</v>
      </c>
      <c r="D30" s="52">
        <f t="shared" si="521"/>
        <v>2.6999999999999997</v>
      </c>
      <c r="E30" s="52">
        <f t="shared" si="521"/>
        <v>2.6999999999999997</v>
      </c>
      <c r="F30" s="52">
        <f t="shared" si="521"/>
        <v>2.6999999999999997</v>
      </c>
      <c r="G30" s="52">
        <f t="shared" si="521"/>
        <v>2.6999999999999997</v>
      </c>
      <c r="H30" s="52">
        <f t="shared" si="521"/>
        <v>2.6999999999999997</v>
      </c>
      <c r="I30" s="52">
        <f t="shared" si="521"/>
        <v>2.6999999999999997</v>
      </c>
      <c r="J30" s="52">
        <f t="shared" si="521"/>
        <v>2.6999999999999997</v>
      </c>
      <c r="K30" s="52">
        <f t="shared" si="521"/>
        <v>2.6999999999999997</v>
      </c>
      <c r="L30" s="52">
        <f t="shared" si="521"/>
        <v>2.6999999999999997</v>
      </c>
      <c r="M30" s="52">
        <f t="shared" si="521"/>
        <v>2.6999999999999997</v>
      </c>
      <c r="N30" s="52">
        <f t="shared" si="521"/>
        <v>2.6999999999999997</v>
      </c>
      <c r="O30" s="52">
        <f t="shared" si="521"/>
        <v>2.6999999999999997</v>
      </c>
      <c r="P30" s="52">
        <f t="shared" si="521"/>
        <v>2.6999999999999997</v>
      </c>
      <c r="Q30" s="52">
        <f t="shared" si="521"/>
        <v>2.6999999999999997</v>
      </c>
      <c r="R30" s="88">
        <f t="shared" si="521"/>
        <v>2.6999999999999997</v>
      </c>
      <c r="S30" s="52">
        <f t="shared" si="521"/>
        <v>2.6999999999999997</v>
      </c>
      <c r="T30" s="52">
        <f t="shared" ref="T30:CE30" si="522">T19*T6</f>
        <v>2.6999999999999997</v>
      </c>
      <c r="U30" s="52">
        <f t="shared" si="522"/>
        <v>2.6999999999999997</v>
      </c>
      <c r="V30" s="52">
        <f t="shared" si="522"/>
        <v>2.6999999999999997</v>
      </c>
      <c r="W30" s="52">
        <f t="shared" si="522"/>
        <v>2.6999999999999997</v>
      </c>
      <c r="X30" s="52">
        <f t="shared" si="522"/>
        <v>2.6999999999999997</v>
      </c>
      <c r="Y30" s="52">
        <f t="shared" si="522"/>
        <v>2.6999999999999997</v>
      </c>
      <c r="Z30" s="52">
        <f t="shared" si="522"/>
        <v>2.6999999999999997</v>
      </c>
      <c r="AA30" s="52">
        <f t="shared" si="522"/>
        <v>2.6999999999999997</v>
      </c>
      <c r="AB30" s="52">
        <f t="shared" si="522"/>
        <v>2.6999999999999997</v>
      </c>
      <c r="AC30" s="52">
        <f t="shared" si="522"/>
        <v>2.6999999999999997</v>
      </c>
      <c r="AD30" s="52">
        <f t="shared" si="522"/>
        <v>2.6999999999999997</v>
      </c>
      <c r="AE30" s="52">
        <f t="shared" si="522"/>
        <v>2.6999999999999997</v>
      </c>
      <c r="AF30" s="52">
        <f t="shared" si="522"/>
        <v>2.6999999999999997</v>
      </c>
      <c r="AG30" s="52">
        <f t="shared" si="522"/>
        <v>2.6999999999999997</v>
      </c>
      <c r="AH30" s="52">
        <f t="shared" si="522"/>
        <v>2.6999999999999997</v>
      </c>
      <c r="AI30" s="52">
        <f t="shared" si="522"/>
        <v>2.6999999999999997</v>
      </c>
      <c r="AJ30" s="52">
        <f t="shared" si="522"/>
        <v>2.6999999999999997</v>
      </c>
      <c r="AK30" s="52">
        <f t="shared" si="522"/>
        <v>2.6999999999999997</v>
      </c>
      <c r="AL30" s="52">
        <f t="shared" si="522"/>
        <v>2.6999999999999997</v>
      </c>
      <c r="AM30" s="52">
        <f t="shared" si="522"/>
        <v>2.6999999999999997</v>
      </c>
      <c r="AN30" s="52">
        <f t="shared" si="522"/>
        <v>2.6999999999999997</v>
      </c>
      <c r="AO30" s="52">
        <f t="shared" si="522"/>
        <v>2.6999999999999997</v>
      </c>
      <c r="AP30" s="52">
        <f t="shared" si="522"/>
        <v>2.6999999999999997</v>
      </c>
      <c r="AQ30" s="52">
        <f t="shared" si="522"/>
        <v>2.6999999999999997</v>
      </c>
      <c r="AR30" s="52">
        <f t="shared" si="522"/>
        <v>2.6999999999999997</v>
      </c>
      <c r="AS30" s="52">
        <f t="shared" si="522"/>
        <v>2.6999999999999997</v>
      </c>
      <c r="AT30" s="52">
        <f t="shared" si="522"/>
        <v>2.6999999999999997</v>
      </c>
      <c r="AU30" s="52">
        <f t="shared" si="522"/>
        <v>2.6999999999999997</v>
      </c>
      <c r="AV30" s="52">
        <f t="shared" si="522"/>
        <v>2.6999999999999997</v>
      </c>
      <c r="AW30" s="52">
        <f t="shared" si="522"/>
        <v>2.6999999999999997</v>
      </c>
      <c r="AX30" s="52">
        <f t="shared" si="522"/>
        <v>2.6999999999999997</v>
      </c>
      <c r="AY30" s="52">
        <f t="shared" si="522"/>
        <v>2.6999999999999997</v>
      </c>
      <c r="AZ30" s="52">
        <f t="shared" si="522"/>
        <v>2.6999999999999997</v>
      </c>
      <c r="BA30" s="52">
        <f t="shared" si="522"/>
        <v>2.6999999999999997</v>
      </c>
      <c r="BB30" s="52">
        <f t="shared" si="522"/>
        <v>2.6999999999999997</v>
      </c>
      <c r="BC30" s="52">
        <f t="shared" si="522"/>
        <v>2.6999999999999997</v>
      </c>
      <c r="BD30" s="52">
        <f t="shared" si="522"/>
        <v>2.6999999999999997</v>
      </c>
      <c r="BE30" s="52">
        <f t="shared" si="522"/>
        <v>2.6999999999999997</v>
      </c>
      <c r="BF30" s="52">
        <f t="shared" si="522"/>
        <v>2.6999999999999997</v>
      </c>
      <c r="BG30" s="52">
        <f t="shared" si="522"/>
        <v>2.6999999999999997</v>
      </c>
      <c r="BH30" s="52">
        <f t="shared" si="522"/>
        <v>2.6999999999999997</v>
      </c>
      <c r="BI30" s="52">
        <f t="shared" si="522"/>
        <v>2.6999999999999997</v>
      </c>
      <c r="BJ30" s="52">
        <f t="shared" si="522"/>
        <v>2.6999999999999997</v>
      </c>
      <c r="BK30" s="52">
        <f t="shared" si="522"/>
        <v>2.6999999999999997</v>
      </c>
      <c r="BL30" s="52">
        <f t="shared" si="522"/>
        <v>2.6999999999999997</v>
      </c>
      <c r="BM30" s="52">
        <f t="shared" si="522"/>
        <v>2.6999999999999997</v>
      </c>
      <c r="BN30" s="52">
        <f t="shared" si="522"/>
        <v>2.6999999999999997</v>
      </c>
      <c r="BO30" s="52">
        <f t="shared" si="522"/>
        <v>2.6999999999999997</v>
      </c>
      <c r="BP30" s="52">
        <f t="shared" si="522"/>
        <v>2.6999999999999997</v>
      </c>
      <c r="BQ30" s="52">
        <f t="shared" si="522"/>
        <v>2.6999999999999997</v>
      </c>
      <c r="BR30" s="52">
        <f t="shared" si="522"/>
        <v>2.6999999999999997</v>
      </c>
      <c r="BS30" s="52">
        <f t="shared" si="522"/>
        <v>2.6999999999999997</v>
      </c>
      <c r="BT30" s="52">
        <f t="shared" si="522"/>
        <v>2.6999999999999997</v>
      </c>
      <c r="BU30" s="52">
        <f t="shared" si="522"/>
        <v>2.6999999999999997</v>
      </c>
      <c r="BV30" s="52">
        <f t="shared" si="522"/>
        <v>2.6999999999999997</v>
      </c>
      <c r="BW30" s="52">
        <f t="shared" si="522"/>
        <v>2.6999999999999997</v>
      </c>
      <c r="BX30" s="52">
        <f t="shared" si="522"/>
        <v>2.6999999999999997</v>
      </c>
      <c r="BY30" s="52">
        <f t="shared" si="522"/>
        <v>2.6999999999999997</v>
      </c>
      <c r="BZ30" s="52">
        <f t="shared" si="522"/>
        <v>2.6999999999999997</v>
      </c>
      <c r="CA30" s="88">
        <f t="shared" si="522"/>
        <v>2.6999999999999997</v>
      </c>
      <c r="CB30" s="52">
        <f t="shared" si="522"/>
        <v>2.6999999999999997</v>
      </c>
      <c r="CC30" s="52">
        <f t="shared" si="522"/>
        <v>2.6999999999999997</v>
      </c>
      <c r="CD30" s="52">
        <f t="shared" si="522"/>
        <v>2.6999999999999997</v>
      </c>
      <c r="CE30" s="52">
        <f t="shared" si="522"/>
        <v>2.6999999999999997</v>
      </c>
      <c r="CF30" s="52">
        <f t="shared" ref="CF30:DK30" si="523">CF19*CF6</f>
        <v>2.6999999999999997</v>
      </c>
      <c r="CG30" s="52">
        <f t="shared" si="523"/>
        <v>2.6999999999999997</v>
      </c>
      <c r="CH30" s="52">
        <f t="shared" si="523"/>
        <v>2.6999999999999997</v>
      </c>
      <c r="CI30" s="52">
        <f t="shared" si="523"/>
        <v>2.6999999999999997</v>
      </c>
      <c r="CJ30" s="52">
        <f t="shared" si="523"/>
        <v>2.6999999999999997</v>
      </c>
      <c r="CK30" s="52">
        <f t="shared" si="523"/>
        <v>2.6999999999999997</v>
      </c>
      <c r="CL30" s="52">
        <f t="shared" si="523"/>
        <v>2.6999999999999997</v>
      </c>
      <c r="CM30" s="52">
        <f t="shared" si="523"/>
        <v>2.6999999999999997</v>
      </c>
      <c r="CN30" s="52">
        <f t="shared" si="523"/>
        <v>2.6999999999999997</v>
      </c>
      <c r="CO30" s="52">
        <f t="shared" si="523"/>
        <v>2.6999999999999997</v>
      </c>
      <c r="CP30" s="52">
        <f t="shared" si="523"/>
        <v>2.6999999999999997</v>
      </c>
      <c r="CQ30" s="52">
        <f t="shared" si="523"/>
        <v>2.6999999999999997</v>
      </c>
      <c r="CR30" s="52">
        <f t="shared" si="523"/>
        <v>2.6999999999999997</v>
      </c>
      <c r="CS30" s="52">
        <f t="shared" si="523"/>
        <v>2.6999999999999997</v>
      </c>
      <c r="CT30" s="52">
        <f t="shared" si="523"/>
        <v>2.6999999999999997</v>
      </c>
      <c r="CU30" s="52">
        <f t="shared" si="523"/>
        <v>2.6999999999999997</v>
      </c>
      <c r="CV30" s="52">
        <f t="shared" si="523"/>
        <v>2.6999999999999997</v>
      </c>
      <c r="CW30" s="52">
        <f t="shared" si="523"/>
        <v>2.6999999999999997</v>
      </c>
      <c r="CX30" s="52">
        <f t="shared" si="523"/>
        <v>2.6999999999999997</v>
      </c>
      <c r="CY30" s="52">
        <f t="shared" si="523"/>
        <v>2.6999999999999997</v>
      </c>
      <c r="CZ30" s="52">
        <f t="shared" si="523"/>
        <v>2.6999999999999997</v>
      </c>
      <c r="DA30" s="52">
        <f t="shared" si="523"/>
        <v>2.6999999999999997</v>
      </c>
      <c r="DB30" s="52">
        <f t="shared" si="523"/>
        <v>2.6999999999999997</v>
      </c>
      <c r="DC30" s="52">
        <f t="shared" si="523"/>
        <v>2.6999999999999997</v>
      </c>
      <c r="DD30" s="52">
        <f t="shared" si="523"/>
        <v>2.6999999999999997</v>
      </c>
      <c r="DE30" s="52">
        <f t="shared" si="523"/>
        <v>2.6999999999999997</v>
      </c>
      <c r="DF30" s="52">
        <f t="shared" si="523"/>
        <v>2.6999999999999997</v>
      </c>
      <c r="DG30" s="52">
        <f t="shared" si="523"/>
        <v>2.6999999999999997</v>
      </c>
      <c r="DH30" s="52">
        <f t="shared" si="523"/>
        <v>2.6999999999999997</v>
      </c>
      <c r="DI30" s="52">
        <f t="shared" si="523"/>
        <v>2.6999999999999997</v>
      </c>
      <c r="DJ30" s="52">
        <f t="shared" si="523"/>
        <v>2.6999999999999997</v>
      </c>
      <c r="DK30" s="52">
        <f t="shared" si="523"/>
        <v>2.6999999999999997</v>
      </c>
      <c r="DL30" s="53">
        <f t="shared" si="3"/>
        <v>307.79999999999933</v>
      </c>
    </row>
    <row r="31" spans="1:116" x14ac:dyDescent="0.2">
      <c r="A31" s="54" t="s">
        <v>134</v>
      </c>
      <c r="B31" s="52">
        <f>B20*B6</f>
        <v>33.597727999999996</v>
      </c>
      <c r="C31" s="52">
        <f t="shared" ref="C31:S31" si="524">C20*C6</f>
        <v>63.012429999999995</v>
      </c>
      <c r="D31" s="52">
        <f t="shared" si="524"/>
        <v>76.700693999999984</v>
      </c>
      <c r="E31" s="52">
        <f t="shared" si="524"/>
        <v>45.362039999999993</v>
      </c>
      <c r="F31" s="52">
        <f t="shared" si="524"/>
        <v>88.388897999999998</v>
      </c>
      <c r="G31" s="52">
        <f t="shared" si="524"/>
        <v>42.557967999999995</v>
      </c>
      <c r="H31" s="52">
        <f t="shared" si="524"/>
        <v>47.236081999999989</v>
      </c>
      <c r="I31" s="52">
        <f t="shared" si="524"/>
        <v>54.038237999999993</v>
      </c>
      <c r="J31" s="52">
        <f t="shared" si="524"/>
        <v>57.212310000000002</v>
      </c>
      <c r="K31" s="52">
        <f t="shared" si="524"/>
        <v>59.830363999999996</v>
      </c>
      <c r="L31" s="52">
        <f t="shared" si="524"/>
        <v>65.590483999999989</v>
      </c>
      <c r="M31" s="52">
        <f t="shared" si="524"/>
        <v>68.942549999999997</v>
      </c>
      <c r="N31" s="52">
        <f t="shared" si="524"/>
        <v>71.106591999999992</v>
      </c>
      <c r="O31" s="52">
        <f t="shared" si="524"/>
        <v>78.994735999999989</v>
      </c>
      <c r="P31" s="52">
        <f t="shared" si="524"/>
        <v>50.804165999999995</v>
      </c>
      <c r="Q31" s="52">
        <f t="shared" si="524"/>
        <v>51.248177999999989</v>
      </c>
      <c r="R31" s="88">
        <f t="shared" si="524"/>
        <v>48.708117999999985</v>
      </c>
      <c r="S31" s="52">
        <f t="shared" si="524"/>
        <v>12.807008</v>
      </c>
      <c r="T31" s="52">
        <f t="shared" ref="T31:CE31" si="525">T20*T6</f>
        <v>88.570903999999999</v>
      </c>
      <c r="U31" s="52">
        <f t="shared" si="525"/>
        <v>109.42123399999998</v>
      </c>
      <c r="V31" s="52">
        <f t="shared" si="525"/>
        <v>92.350963999999976</v>
      </c>
      <c r="W31" s="52">
        <f t="shared" si="525"/>
        <v>70.038567999999998</v>
      </c>
      <c r="X31" s="52">
        <f t="shared" si="525"/>
        <v>73.682639999999978</v>
      </c>
      <c r="Y31" s="52">
        <f t="shared" si="525"/>
        <v>72.394615999999985</v>
      </c>
      <c r="Z31" s="52">
        <f t="shared" si="525"/>
        <v>72.394615999999985</v>
      </c>
      <c r="AA31" s="52">
        <f t="shared" si="525"/>
        <v>71.850604000000004</v>
      </c>
      <c r="AB31" s="52">
        <f t="shared" si="525"/>
        <v>45.36204</v>
      </c>
      <c r="AC31" s="52">
        <f t="shared" si="525"/>
        <v>46.370063999999999</v>
      </c>
      <c r="AD31" s="52">
        <f t="shared" si="525"/>
        <v>47.962099999999992</v>
      </c>
      <c r="AE31" s="52">
        <f t="shared" si="525"/>
        <v>48.708117999999985</v>
      </c>
      <c r="AF31" s="52">
        <f t="shared" si="525"/>
        <v>70.572580000000002</v>
      </c>
      <c r="AG31" s="52">
        <f t="shared" si="525"/>
        <v>79.960753999999994</v>
      </c>
      <c r="AH31" s="52">
        <f t="shared" si="525"/>
        <v>44.514015999999991</v>
      </c>
      <c r="AI31" s="52">
        <f t="shared" si="525"/>
        <v>74.990663999999995</v>
      </c>
      <c r="AJ31" s="52">
        <f t="shared" si="525"/>
        <v>78.602729999999994</v>
      </c>
      <c r="AK31" s="52">
        <f t="shared" si="525"/>
        <v>65.942489999999992</v>
      </c>
      <c r="AL31" s="52">
        <f t="shared" si="525"/>
        <v>91.064945999999992</v>
      </c>
      <c r="AM31" s="52">
        <f t="shared" si="525"/>
        <v>92.542969999999983</v>
      </c>
      <c r="AN31" s="52">
        <f t="shared" si="525"/>
        <v>106.44518599999999</v>
      </c>
      <c r="AO31" s="52">
        <f t="shared" si="525"/>
        <v>107.11919799999998</v>
      </c>
      <c r="AP31" s="52">
        <f t="shared" si="525"/>
        <v>42.557967999999995</v>
      </c>
      <c r="AQ31" s="52">
        <f t="shared" si="525"/>
        <v>74.990663999999995</v>
      </c>
      <c r="AR31" s="52">
        <f t="shared" si="525"/>
        <v>54.502249999999997</v>
      </c>
      <c r="AS31" s="52">
        <f t="shared" si="525"/>
        <v>97.489047999999983</v>
      </c>
      <c r="AT31" s="52">
        <f t="shared" si="525"/>
        <v>95.971023999999986</v>
      </c>
      <c r="AU31" s="52">
        <f t="shared" si="525"/>
        <v>96.413029999999992</v>
      </c>
      <c r="AV31" s="52">
        <f t="shared" si="525"/>
        <v>95.971023999999986</v>
      </c>
      <c r="AW31" s="52">
        <f t="shared" si="525"/>
        <v>93.406981999999985</v>
      </c>
      <c r="AX31" s="52">
        <f t="shared" si="525"/>
        <v>38.533865999999989</v>
      </c>
      <c r="AY31" s="52">
        <f t="shared" si="525"/>
        <v>55.288267999999988</v>
      </c>
      <c r="AZ31" s="52">
        <f t="shared" si="525"/>
        <v>59.498357999999975</v>
      </c>
      <c r="BA31" s="52">
        <f t="shared" si="525"/>
        <v>88.992909999999995</v>
      </c>
      <c r="BB31" s="52">
        <f t="shared" si="525"/>
        <v>85.714855999999997</v>
      </c>
      <c r="BC31" s="52">
        <f t="shared" si="525"/>
        <v>78.994735999999989</v>
      </c>
      <c r="BD31" s="52">
        <f t="shared" si="525"/>
        <v>85.522849999999991</v>
      </c>
      <c r="BE31" s="52">
        <f t="shared" si="525"/>
        <v>70.200574000000003</v>
      </c>
      <c r="BF31" s="52">
        <f t="shared" si="525"/>
        <v>63.364435999999998</v>
      </c>
      <c r="BG31" s="52">
        <f t="shared" si="525"/>
        <v>136.035606</v>
      </c>
      <c r="BH31" s="52">
        <f t="shared" si="525"/>
        <v>134.49758199999999</v>
      </c>
      <c r="BI31" s="52">
        <f t="shared" si="525"/>
        <v>115.58132400000001</v>
      </c>
      <c r="BJ31" s="52">
        <f t="shared" si="525"/>
        <v>50.804165999999995</v>
      </c>
      <c r="BK31" s="52">
        <f t="shared" si="525"/>
        <v>45.220033999999991</v>
      </c>
      <c r="BL31" s="52">
        <f t="shared" si="525"/>
        <v>43.667997999999997</v>
      </c>
      <c r="BM31" s="52">
        <f t="shared" si="525"/>
        <v>88.992909999999995</v>
      </c>
      <c r="BN31" s="52">
        <f t="shared" si="525"/>
        <v>80.936771999999991</v>
      </c>
      <c r="BO31" s="52">
        <f t="shared" si="525"/>
        <v>79.960753999999994</v>
      </c>
      <c r="BP31" s="52">
        <f t="shared" si="525"/>
        <v>71.478597999999991</v>
      </c>
      <c r="BQ31" s="52">
        <f t="shared" si="525"/>
        <v>59.830363999999996</v>
      </c>
      <c r="BR31" s="52">
        <f t="shared" si="525"/>
        <v>54.814255999999993</v>
      </c>
      <c r="BS31" s="52">
        <f t="shared" si="525"/>
        <v>46.652069999999995</v>
      </c>
      <c r="BT31" s="52">
        <f t="shared" si="525"/>
        <v>41.599943999999994</v>
      </c>
      <c r="BU31" s="52">
        <f t="shared" si="525"/>
        <v>56.728297999999995</v>
      </c>
      <c r="BV31" s="52">
        <f t="shared" si="525"/>
        <v>102.14311999999998</v>
      </c>
      <c r="BW31" s="52">
        <f t="shared" si="525"/>
        <v>80.936771999999991</v>
      </c>
      <c r="BX31" s="52">
        <f t="shared" si="525"/>
        <v>90.028927999999993</v>
      </c>
      <c r="BY31" s="52">
        <f t="shared" si="525"/>
        <v>84.516832000000008</v>
      </c>
      <c r="BZ31" s="52">
        <f t="shared" si="525"/>
        <v>78.038718000000003</v>
      </c>
      <c r="CA31" s="88">
        <f t="shared" si="525"/>
        <v>69.666561999999999</v>
      </c>
      <c r="CB31" s="52">
        <f t="shared" si="525"/>
        <v>63.012429999999995</v>
      </c>
      <c r="CC31" s="52">
        <f t="shared" si="525"/>
        <v>67.170513999999997</v>
      </c>
      <c r="CD31" s="52">
        <f t="shared" si="525"/>
        <v>64.382459999999995</v>
      </c>
      <c r="CE31" s="52">
        <f t="shared" si="525"/>
        <v>57.212310000000002</v>
      </c>
      <c r="CF31" s="52">
        <f t="shared" ref="CF31:DK31" si="526">CF20*CF6</f>
        <v>54.814255999999993</v>
      </c>
      <c r="CG31" s="52">
        <f t="shared" si="526"/>
        <v>44.232009999999988</v>
      </c>
      <c r="CH31" s="52">
        <f t="shared" si="526"/>
        <v>38.139853999999993</v>
      </c>
      <c r="CI31" s="52">
        <f t="shared" si="526"/>
        <v>47.670093999999999</v>
      </c>
      <c r="CJ31" s="52">
        <f t="shared" si="526"/>
        <v>54.502249999999997</v>
      </c>
      <c r="CK31" s="52">
        <f t="shared" si="526"/>
        <v>59.498357999999989</v>
      </c>
      <c r="CL31" s="52">
        <f t="shared" si="526"/>
        <v>62.670423999999997</v>
      </c>
      <c r="CM31" s="52">
        <f t="shared" si="526"/>
        <v>74.990663999999995</v>
      </c>
      <c r="CN31" s="52">
        <f t="shared" si="526"/>
        <v>48.406112</v>
      </c>
      <c r="CO31" s="52">
        <f t="shared" si="526"/>
        <v>68.780543999999992</v>
      </c>
      <c r="CP31" s="52">
        <f t="shared" si="526"/>
        <v>101.229108</v>
      </c>
      <c r="CQ31" s="52">
        <f t="shared" si="526"/>
        <v>180.30213400000002</v>
      </c>
      <c r="CR31" s="52">
        <f t="shared" si="526"/>
        <v>180.56414000000001</v>
      </c>
      <c r="CS31" s="52">
        <f t="shared" si="526"/>
        <v>190.17824200000001</v>
      </c>
      <c r="CT31" s="52">
        <f t="shared" si="526"/>
        <v>207.06842200000003</v>
      </c>
      <c r="CU31" s="52">
        <f t="shared" si="526"/>
        <v>159.10189400000002</v>
      </c>
      <c r="CV31" s="52">
        <f t="shared" si="526"/>
        <v>159.69389999999999</v>
      </c>
      <c r="CW31" s="52">
        <f t="shared" si="526"/>
        <v>124.935456</v>
      </c>
      <c r="CX31" s="52">
        <f t="shared" si="526"/>
        <v>105.511174</v>
      </c>
      <c r="CY31" s="52">
        <f t="shared" si="526"/>
        <v>89.414915999999991</v>
      </c>
      <c r="CZ31" s="52">
        <f t="shared" si="526"/>
        <v>84.114825999999979</v>
      </c>
      <c r="DA31" s="52">
        <f t="shared" si="526"/>
        <v>68.780543999999992</v>
      </c>
      <c r="DB31" s="52">
        <f t="shared" si="526"/>
        <v>58.672339999999991</v>
      </c>
      <c r="DC31" s="52">
        <f t="shared" si="526"/>
        <v>44.656021999999993</v>
      </c>
      <c r="DD31" s="52">
        <f t="shared" si="526"/>
        <v>59.830363999999996</v>
      </c>
      <c r="DE31" s="52">
        <f t="shared" si="526"/>
        <v>84.114825999999994</v>
      </c>
      <c r="DF31" s="52">
        <f t="shared" si="526"/>
        <v>26.779523999999999</v>
      </c>
      <c r="DG31" s="52">
        <f t="shared" si="526"/>
        <v>52.94021399999999</v>
      </c>
      <c r="DH31" s="52">
        <f t="shared" si="526"/>
        <v>54.976261999999991</v>
      </c>
      <c r="DI31" s="52">
        <f t="shared" si="526"/>
        <v>55.61027399999999</v>
      </c>
      <c r="DJ31" s="52">
        <f t="shared" si="526"/>
        <v>158.247882</v>
      </c>
      <c r="DK31" s="52">
        <f t="shared" si="526"/>
        <v>68.942549999999997</v>
      </c>
      <c r="DL31" s="53">
        <f t="shared" si="3"/>
        <v>8677.6923319999969</v>
      </c>
    </row>
    <row r="32" spans="1:116" x14ac:dyDescent="0.2">
      <c r="A32" s="54" t="s">
        <v>135</v>
      </c>
      <c r="B32" s="52">
        <f>B21*B6</f>
        <v>13.642272000000002</v>
      </c>
      <c r="C32" s="52">
        <f t="shared" ref="C32:S32" si="527">C21*C6</f>
        <v>18.087570000000003</v>
      </c>
      <c r="D32" s="52">
        <f t="shared" si="527"/>
        <v>19.759306000000002</v>
      </c>
      <c r="E32" s="52">
        <f t="shared" si="527"/>
        <v>15.617960000000002</v>
      </c>
      <c r="F32" s="52">
        <f t="shared" si="527"/>
        <v>21.051102000000004</v>
      </c>
      <c r="G32" s="52">
        <f t="shared" si="527"/>
        <v>15.162032000000002</v>
      </c>
      <c r="H32" s="52">
        <f t="shared" si="527"/>
        <v>15.883918000000003</v>
      </c>
      <c r="I32" s="52">
        <f t="shared" si="527"/>
        <v>16.871762000000004</v>
      </c>
      <c r="J32" s="52">
        <f t="shared" si="527"/>
        <v>17.327690000000004</v>
      </c>
      <c r="K32" s="52">
        <f t="shared" si="527"/>
        <v>17.669636000000004</v>
      </c>
      <c r="L32" s="52">
        <f t="shared" si="527"/>
        <v>18.429516000000003</v>
      </c>
      <c r="M32" s="52">
        <f t="shared" si="527"/>
        <v>18.847450000000002</v>
      </c>
      <c r="N32" s="52">
        <f t="shared" si="527"/>
        <v>19.113408000000003</v>
      </c>
      <c r="O32" s="52">
        <f t="shared" si="527"/>
        <v>20.025264</v>
      </c>
      <c r="P32" s="52">
        <f t="shared" si="527"/>
        <v>16.415834000000004</v>
      </c>
      <c r="Q32" s="52">
        <f t="shared" si="527"/>
        <v>16.491822000000003</v>
      </c>
      <c r="R32" s="88">
        <f t="shared" si="527"/>
        <v>16.111882000000001</v>
      </c>
      <c r="S32" s="52">
        <f t="shared" si="527"/>
        <v>9.0829920000000008</v>
      </c>
      <c r="T32" s="52">
        <f t="shared" ref="T32:CE32" si="528">T21*T6</f>
        <v>21.089096000000001</v>
      </c>
      <c r="U32" s="52">
        <f t="shared" si="528"/>
        <v>23.178766000000003</v>
      </c>
      <c r="V32" s="52">
        <f t="shared" si="528"/>
        <v>21.46903600000001</v>
      </c>
      <c r="W32" s="52">
        <f t="shared" si="528"/>
        <v>18.961432000000002</v>
      </c>
      <c r="X32" s="52">
        <f t="shared" si="528"/>
        <v>19.417360000000006</v>
      </c>
      <c r="Y32" s="52">
        <f t="shared" si="528"/>
        <v>19.265384000000005</v>
      </c>
      <c r="Z32" s="52">
        <f t="shared" si="528"/>
        <v>19.265384000000005</v>
      </c>
      <c r="AA32" s="52">
        <f t="shared" si="528"/>
        <v>19.189396000000002</v>
      </c>
      <c r="AB32" s="52">
        <f t="shared" si="528"/>
        <v>15.617959999999995</v>
      </c>
      <c r="AC32" s="52">
        <f t="shared" si="528"/>
        <v>15.769936000000001</v>
      </c>
      <c r="AD32" s="52">
        <f t="shared" si="528"/>
        <v>15.997900000000001</v>
      </c>
      <c r="AE32" s="52">
        <f t="shared" si="528"/>
        <v>16.111882000000001</v>
      </c>
      <c r="AF32" s="52">
        <f t="shared" si="528"/>
        <v>19.037420000000001</v>
      </c>
      <c r="AG32" s="52">
        <f t="shared" si="528"/>
        <v>20.139246000000004</v>
      </c>
      <c r="AH32" s="52">
        <f t="shared" si="528"/>
        <v>15.465984000000001</v>
      </c>
      <c r="AI32" s="52">
        <f t="shared" si="528"/>
        <v>19.569336000000003</v>
      </c>
      <c r="AJ32" s="52">
        <f t="shared" si="528"/>
        <v>19.987270000000002</v>
      </c>
      <c r="AK32" s="52">
        <f t="shared" si="528"/>
        <v>18.467510000000004</v>
      </c>
      <c r="AL32" s="52">
        <f t="shared" si="528"/>
        <v>21.355054000000003</v>
      </c>
      <c r="AM32" s="52">
        <f t="shared" si="528"/>
        <v>21.507030000000004</v>
      </c>
      <c r="AN32" s="52">
        <f t="shared" si="528"/>
        <v>22.874814000000001</v>
      </c>
      <c r="AO32" s="52">
        <f t="shared" si="528"/>
        <v>22.950802000000003</v>
      </c>
      <c r="AP32" s="52">
        <f t="shared" si="528"/>
        <v>15.162032000000002</v>
      </c>
      <c r="AQ32" s="52">
        <f t="shared" si="528"/>
        <v>19.569336000000003</v>
      </c>
      <c r="AR32" s="52">
        <f t="shared" si="528"/>
        <v>16.947750000000003</v>
      </c>
      <c r="AS32" s="52">
        <f t="shared" si="528"/>
        <v>22.000952000000005</v>
      </c>
      <c r="AT32" s="52">
        <f t="shared" si="528"/>
        <v>21.848976</v>
      </c>
      <c r="AU32" s="52">
        <f t="shared" si="528"/>
        <v>21.886970000000002</v>
      </c>
      <c r="AV32" s="52">
        <f t="shared" si="528"/>
        <v>21.848976000000004</v>
      </c>
      <c r="AW32" s="52">
        <f t="shared" si="528"/>
        <v>21.583018000000003</v>
      </c>
      <c r="AX32" s="52">
        <f t="shared" si="528"/>
        <v>14.516134000000001</v>
      </c>
      <c r="AY32" s="52">
        <f t="shared" si="528"/>
        <v>17.061732000000006</v>
      </c>
      <c r="AZ32" s="52">
        <f t="shared" si="528"/>
        <v>17.631642000000017</v>
      </c>
      <c r="BA32" s="52">
        <f t="shared" si="528"/>
        <v>21.127090000000003</v>
      </c>
      <c r="BB32" s="52">
        <f t="shared" si="528"/>
        <v>20.785144000000003</v>
      </c>
      <c r="BC32" s="52">
        <f t="shared" si="528"/>
        <v>20.025264</v>
      </c>
      <c r="BD32" s="52">
        <f t="shared" si="528"/>
        <v>20.747150000000001</v>
      </c>
      <c r="BE32" s="52">
        <f t="shared" si="528"/>
        <v>18.999426000000003</v>
      </c>
      <c r="BF32" s="52">
        <f t="shared" si="528"/>
        <v>18.125564000000001</v>
      </c>
      <c r="BG32" s="52">
        <f t="shared" si="528"/>
        <v>25.534394000000002</v>
      </c>
      <c r="BH32" s="52">
        <f t="shared" si="528"/>
        <v>25.382418000000001</v>
      </c>
      <c r="BI32" s="52">
        <f t="shared" si="528"/>
        <v>23.748676000000003</v>
      </c>
      <c r="BJ32" s="52">
        <f t="shared" si="528"/>
        <v>16.415834000000004</v>
      </c>
      <c r="BK32" s="52">
        <f t="shared" si="528"/>
        <v>15.579966000000002</v>
      </c>
      <c r="BL32" s="52">
        <f t="shared" si="528"/>
        <v>15.352002000000002</v>
      </c>
      <c r="BM32" s="52">
        <f t="shared" si="528"/>
        <v>21.127090000000003</v>
      </c>
      <c r="BN32" s="52">
        <f t="shared" si="528"/>
        <v>20.253228000000004</v>
      </c>
      <c r="BO32" s="52">
        <f t="shared" si="528"/>
        <v>20.139246000000004</v>
      </c>
      <c r="BP32" s="52">
        <f t="shared" si="528"/>
        <v>19.151402000000004</v>
      </c>
      <c r="BQ32" s="52">
        <f t="shared" si="528"/>
        <v>17.669636000000004</v>
      </c>
      <c r="BR32" s="52">
        <f t="shared" si="528"/>
        <v>16.985744000000004</v>
      </c>
      <c r="BS32" s="52">
        <f t="shared" si="528"/>
        <v>15.807930000000002</v>
      </c>
      <c r="BT32" s="52">
        <f t="shared" si="528"/>
        <v>15.010056000000002</v>
      </c>
      <c r="BU32" s="52">
        <f t="shared" si="528"/>
        <v>17.251702000000002</v>
      </c>
      <c r="BV32" s="52">
        <f t="shared" si="528"/>
        <v>22.456880000000005</v>
      </c>
      <c r="BW32" s="52">
        <f t="shared" si="528"/>
        <v>20.253228000000004</v>
      </c>
      <c r="BX32" s="52">
        <f t="shared" si="528"/>
        <v>21.241072000000003</v>
      </c>
      <c r="BY32" s="52">
        <f t="shared" si="528"/>
        <v>20.633168000000001</v>
      </c>
      <c r="BZ32" s="52">
        <f t="shared" si="528"/>
        <v>19.911282000000003</v>
      </c>
      <c r="CA32" s="88">
        <f t="shared" si="528"/>
        <v>18.923438000000001</v>
      </c>
      <c r="CB32" s="52">
        <f t="shared" si="528"/>
        <v>18.087570000000003</v>
      </c>
      <c r="CC32" s="52">
        <f t="shared" si="528"/>
        <v>18.619486000000006</v>
      </c>
      <c r="CD32" s="52">
        <f t="shared" si="528"/>
        <v>18.277540000000002</v>
      </c>
      <c r="CE32" s="52">
        <f t="shared" si="528"/>
        <v>17.327690000000004</v>
      </c>
      <c r="CF32" s="52">
        <f t="shared" ref="CF32:DK32" si="529">CF21*CF6</f>
        <v>16.985744000000004</v>
      </c>
      <c r="CG32" s="52">
        <f t="shared" si="529"/>
        <v>15.427990000000003</v>
      </c>
      <c r="CH32" s="52">
        <f t="shared" si="529"/>
        <v>14.440146</v>
      </c>
      <c r="CI32" s="52">
        <f t="shared" si="529"/>
        <v>15.959906000000002</v>
      </c>
      <c r="CJ32" s="52">
        <f t="shared" si="529"/>
        <v>16.947750000000003</v>
      </c>
      <c r="CK32" s="52">
        <f t="shared" si="529"/>
        <v>17.631642000000003</v>
      </c>
      <c r="CL32" s="52">
        <f t="shared" si="529"/>
        <v>18.049576000000002</v>
      </c>
      <c r="CM32" s="52">
        <f t="shared" si="529"/>
        <v>19.569336000000003</v>
      </c>
      <c r="CN32" s="52">
        <f t="shared" si="529"/>
        <v>16.073888000000004</v>
      </c>
      <c r="CO32" s="52">
        <f t="shared" si="529"/>
        <v>18.809456000000004</v>
      </c>
      <c r="CP32" s="52">
        <f t="shared" si="529"/>
        <v>22.380892000000003</v>
      </c>
      <c r="CQ32" s="52">
        <f t="shared" si="529"/>
        <v>28.877866000000004</v>
      </c>
      <c r="CR32" s="52">
        <f t="shared" si="529"/>
        <v>28.915860000000006</v>
      </c>
      <c r="CS32" s="52">
        <f t="shared" si="529"/>
        <v>29.561758000000005</v>
      </c>
      <c r="CT32" s="52">
        <f t="shared" si="529"/>
        <v>30.701578000000005</v>
      </c>
      <c r="CU32" s="52">
        <f t="shared" si="529"/>
        <v>27.358105999999999</v>
      </c>
      <c r="CV32" s="52">
        <f t="shared" si="529"/>
        <v>27.396100000000018</v>
      </c>
      <c r="CW32" s="52">
        <f t="shared" si="529"/>
        <v>24.584544000000005</v>
      </c>
      <c r="CX32" s="52">
        <f t="shared" si="529"/>
        <v>22.798826000000002</v>
      </c>
      <c r="CY32" s="52">
        <f t="shared" si="529"/>
        <v>21.165084000000004</v>
      </c>
      <c r="CZ32" s="52">
        <f t="shared" si="529"/>
        <v>20.595174000000004</v>
      </c>
      <c r="DA32" s="52">
        <f t="shared" si="529"/>
        <v>18.809456000000004</v>
      </c>
      <c r="DB32" s="52">
        <f t="shared" si="529"/>
        <v>17.517660000000003</v>
      </c>
      <c r="DC32" s="52">
        <f t="shared" si="529"/>
        <v>15.503978000000002</v>
      </c>
      <c r="DD32" s="52">
        <f t="shared" si="529"/>
        <v>17.669636000000004</v>
      </c>
      <c r="DE32" s="52">
        <f t="shared" si="529"/>
        <v>20.595173999999993</v>
      </c>
      <c r="DF32" s="52">
        <f t="shared" si="529"/>
        <v>12.350476000000002</v>
      </c>
      <c r="DG32" s="52">
        <f t="shared" si="529"/>
        <v>16.719786000000003</v>
      </c>
      <c r="DH32" s="52">
        <f t="shared" si="529"/>
        <v>17.023738000000002</v>
      </c>
      <c r="DI32" s="52">
        <f t="shared" si="529"/>
        <v>17.099726000000004</v>
      </c>
      <c r="DJ32" s="52">
        <f t="shared" si="529"/>
        <v>27.282118000000004</v>
      </c>
      <c r="DK32" s="52">
        <f t="shared" si="529"/>
        <v>18.847450000000002</v>
      </c>
      <c r="DL32" s="53">
        <f t="shared" si="3"/>
        <v>2196.9376680000005</v>
      </c>
    </row>
    <row r="33" spans="1:116" x14ac:dyDescent="0.2">
      <c r="A33" s="54" t="s">
        <v>136</v>
      </c>
      <c r="B33" s="52">
        <f>B22*B6</f>
        <v>24.692512320000006</v>
      </c>
      <c r="C33" s="52">
        <f t="shared" ref="C33:S33" si="530">C22*C6</f>
        <v>32.738501700000008</v>
      </c>
      <c r="D33" s="52">
        <f t="shared" si="530"/>
        <v>35.764343860000004</v>
      </c>
      <c r="E33" s="52">
        <f t="shared" si="530"/>
        <v>28.268507600000003</v>
      </c>
      <c r="F33" s="52">
        <f t="shared" si="530"/>
        <v>38.102494620000009</v>
      </c>
      <c r="G33" s="52">
        <f t="shared" si="530"/>
        <v>27.443277920000003</v>
      </c>
      <c r="H33" s="52">
        <f t="shared" si="530"/>
        <v>28.749891580000007</v>
      </c>
      <c r="I33" s="52">
        <f t="shared" si="530"/>
        <v>30.537889220000007</v>
      </c>
      <c r="J33" s="52">
        <f t="shared" si="530"/>
        <v>31.363118900000007</v>
      </c>
      <c r="K33" s="52">
        <f t="shared" si="530"/>
        <v>31.982041160000009</v>
      </c>
      <c r="L33" s="52">
        <f t="shared" si="530"/>
        <v>33.357423960000006</v>
      </c>
      <c r="M33" s="52">
        <f t="shared" si="530"/>
        <v>34.113884500000005</v>
      </c>
      <c r="N33" s="52">
        <f t="shared" si="530"/>
        <v>34.595268480000009</v>
      </c>
      <c r="O33" s="52">
        <f t="shared" si="530"/>
        <v>36.245727840000001</v>
      </c>
      <c r="P33" s="52">
        <f t="shared" si="530"/>
        <v>29.712659540000008</v>
      </c>
      <c r="Q33" s="52">
        <f t="shared" si="530"/>
        <v>29.850197820000005</v>
      </c>
      <c r="R33" s="88">
        <f t="shared" si="530"/>
        <v>29.162506420000003</v>
      </c>
      <c r="S33" s="52">
        <f t="shared" si="530"/>
        <v>16.440215520000002</v>
      </c>
      <c r="T33" s="52">
        <f t="shared" ref="T33:CE33" si="531">T22*T6</f>
        <v>38.171263760000002</v>
      </c>
      <c r="U33" s="52">
        <f t="shared" si="531"/>
        <v>41.953566460000005</v>
      </c>
      <c r="V33" s="52">
        <f t="shared" si="531"/>
        <v>38.858955160000022</v>
      </c>
      <c r="W33" s="52">
        <f t="shared" si="531"/>
        <v>34.320191920000006</v>
      </c>
      <c r="X33" s="52">
        <f t="shared" si="531"/>
        <v>35.145421600000013</v>
      </c>
      <c r="Y33" s="52">
        <f t="shared" si="531"/>
        <v>34.870345040000011</v>
      </c>
      <c r="Z33" s="52">
        <f t="shared" si="531"/>
        <v>34.870345040000011</v>
      </c>
      <c r="AA33" s="52">
        <f t="shared" si="531"/>
        <v>34.732806760000003</v>
      </c>
      <c r="AB33" s="52">
        <f t="shared" si="531"/>
        <v>28.268507599999992</v>
      </c>
      <c r="AC33" s="52">
        <f t="shared" si="531"/>
        <v>28.543584160000002</v>
      </c>
      <c r="AD33" s="52">
        <f t="shared" si="531"/>
        <v>28.956199000000002</v>
      </c>
      <c r="AE33" s="52">
        <f t="shared" si="531"/>
        <v>29.162506420000003</v>
      </c>
      <c r="AF33" s="52">
        <f t="shared" si="531"/>
        <v>34.4577302</v>
      </c>
      <c r="AG33" s="52">
        <f t="shared" si="531"/>
        <v>36.452035260000009</v>
      </c>
      <c r="AH33" s="52">
        <f t="shared" si="531"/>
        <v>27.993431040000001</v>
      </c>
      <c r="AI33" s="52">
        <f t="shared" si="531"/>
        <v>35.420498160000008</v>
      </c>
      <c r="AJ33" s="52">
        <f t="shared" si="531"/>
        <v>36.176958700000007</v>
      </c>
      <c r="AK33" s="52">
        <f t="shared" si="531"/>
        <v>33.426193100000006</v>
      </c>
      <c r="AL33" s="52">
        <f t="shared" si="531"/>
        <v>38.652647740000006</v>
      </c>
      <c r="AM33" s="52">
        <f t="shared" si="531"/>
        <v>38.927724300000008</v>
      </c>
      <c r="AN33" s="52">
        <f t="shared" si="531"/>
        <v>41.40341334</v>
      </c>
      <c r="AO33" s="52">
        <f t="shared" si="531"/>
        <v>41.540951620000008</v>
      </c>
      <c r="AP33" s="52">
        <f t="shared" si="531"/>
        <v>27.443277920000003</v>
      </c>
      <c r="AQ33" s="52">
        <f t="shared" si="531"/>
        <v>35.420498160000008</v>
      </c>
      <c r="AR33" s="52">
        <f t="shared" si="531"/>
        <v>30.675427500000005</v>
      </c>
      <c r="AS33" s="52">
        <f t="shared" si="531"/>
        <v>39.821723120000009</v>
      </c>
      <c r="AT33" s="52">
        <f t="shared" si="531"/>
        <v>39.546646559999999</v>
      </c>
      <c r="AU33" s="52">
        <f t="shared" si="531"/>
        <v>39.615415700000007</v>
      </c>
      <c r="AV33" s="52">
        <f t="shared" si="531"/>
        <v>39.546646560000006</v>
      </c>
      <c r="AW33" s="52">
        <f t="shared" si="531"/>
        <v>39.06526258000001</v>
      </c>
      <c r="AX33" s="52">
        <f t="shared" si="531"/>
        <v>26.274202540000001</v>
      </c>
      <c r="AY33" s="52">
        <f t="shared" si="531"/>
        <v>30.881734920000014</v>
      </c>
      <c r="AZ33" s="52">
        <f t="shared" si="531"/>
        <v>31.913272020000033</v>
      </c>
      <c r="BA33" s="52">
        <f t="shared" si="531"/>
        <v>38.240032900000003</v>
      </c>
      <c r="BB33" s="52">
        <f t="shared" si="531"/>
        <v>37.621110640000005</v>
      </c>
      <c r="BC33" s="52">
        <f t="shared" si="531"/>
        <v>36.245727840000001</v>
      </c>
      <c r="BD33" s="52">
        <f t="shared" si="531"/>
        <v>37.552341500000004</v>
      </c>
      <c r="BE33" s="52">
        <f t="shared" si="531"/>
        <v>34.388961060000007</v>
      </c>
      <c r="BF33" s="52">
        <f t="shared" si="531"/>
        <v>32.807270840000001</v>
      </c>
      <c r="BG33" s="52">
        <f t="shared" si="531"/>
        <v>46.217253140000004</v>
      </c>
      <c r="BH33" s="52">
        <f t="shared" si="531"/>
        <v>45.942176580000002</v>
      </c>
      <c r="BI33" s="52">
        <f t="shared" si="531"/>
        <v>42.985103560000006</v>
      </c>
      <c r="BJ33" s="52">
        <f t="shared" si="531"/>
        <v>29.712659540000008</v>
      </c>
      <c r="BK33" s="52">
        <f t="shared" si="531"/>
        <v>28.199738460000006</v>
      </c>
      <c r="BL33" s="52">
        <f t="shared" si="531"/>
        <v>27.787123620000006</v>
      </c>
      <c r="BM33" s="52">
        <f t="shared" si="531"/>
        <v>38.240032900000003</v>
      </c>
      <c r="BN33" s="52">
        <f t="shared" si="531"/>
        <v>36.658342680000004</v>
      </c>
      <c r="BO33" s="52">
        <f t="shared" si="531"/>
        <v>36.452035260000009</v>
      </c>
      <c r="BP33" s="52">
        <f t="shared" si="531"/>
        <v>34.664037620000009</v>
      </c>
      <c r="BQ33" s="52">
        <f t="shared" si="531"/>
        <v>31.982041160000009</v>
      </c>
      <c r="BR33" s="52">
        <f t="shared" si="531"/>
        <v>30.744196640000009</v>
      </c>
      <c r="BS33" s="52">
        <f t="shared" si="531"/>
        <v>28.612353300000006</v>
      </c>
      <c r="BT33" s="52">
        <f t="shared" si="531"/>
        <v>27.168201360000005</v>
      </c>
      <c r="BU33" s="52">
        <f t="shared" si="531"/>
        <v>31.225580620000002</v>
      </c>
      <c r="BV33" s="52">
        <f t="shared" si="531"/>
        <v>40.646952800000008</v>
      </c>
      <c r="BW33" s="52">
        <f t="shared" si="531"/>
        <v>36.658342680000004</v>
      </c>
      <c r="BX33" s="52">
        <f t="shared" si="531"/>
        <v>38.446340320000004</v>
      </c>
      <c r="BY33" s="52">
        <f t="shared" si="531"/>
        <v>37.346034080000003</v>
      </c>
      <c r="BZ33" s="52">
        <f t="shared" si="531"/>
        <v>36.039420420000006</v>
      </c>
      <c r="CA33" s="88">
        <f t="shared" si="531"/>
        <v>34.251422780000006</v>
      </c>
      <c r="CB33" s="52">
        <f t="shared" si="531"/>
        <v>32.738501700000008</v>
      </c>
      <c r="CC33" s="52">
        <f t="shared" si="531"/>
        <v>33.701269660000008</v>
      </c>
      <c r="CD33" s="52">
        <f t="shared" si="531"/>
        <v>33.082347400000003</v>
      </c>
      <c r="CE33" s="52">
        <f t="shared" si="531"/>
        <v>31.363118900000007</v>
      </c>
      <c r="CF33" s="52">
        <f t="shared" ref="CF33:DK33" si="532">CF22*CF6</f>
        <v>30.744196640000009</v>
      </c>
      <c r="CG33" s="52">
        <f t="shared" si="532"/>
        <v>27.924661900000007</v>
      </c>
      <c r="CH33" s="52">
        <f t="shared" si="532"/>
        <v>26.13666426</v>
      </c>
      <c r="CI33" s="52">
        <f t="shared" si="532"/>
        <v>28.887429860000005</v>
      </c>
      <c r="CJ33" s="52">
        <f t="shared" si="532"/>
        <v>30.675427500000005</v>
      </c>
      <c r="CK33" s="52">
        <f t="shared" si="532"/>
        <v>31.913272020000008</v>
      </c>
      <c r="CL33" s="52">
        <f t="shared" si="532"/>
        <v>32.669732560000007</v>
      </c>
      <c r="CM33" s="52">
        <f t="shared" si="532"/>
        <v>35.420498160000008</v>
      </c>
      <c r="CN33" s="52">
        <f t="shared" si="532"/>
        <v>29.093737280000006</v>
      </c>
      <c r="CO33" s="52">
        <f t="shared" si="532"/>
        <v>34.045115360000011</v>
      </c>
      <c r="CP33" s="52">
        <f t="shared" si="532"/>
        <v>40.509414520000007</v>
      </c>
      <c r="CQ33" s="52">
        <f t="shared" si="532"/>
        <v>52.268937460000011</v>
      </c>
      <c r="CR33" s="52">
        <f t="shared" si="532"/>
        <v>52.337706600000011</v>
      </c>
      <c r="CS33" s="52">
        <f t="shared" si="532"/>
        <v>53.506781980000007</v>
      </c>
      <c r="CT33" s="52">
        <f t="shared" si="532"/>
        <v>55.569856180000009</v>
      </c>
      <c r="CU33" s="52">
        <f t="shared" si="532"/>
        <v>49.518171860000002</v>
      </c>
      <c r="CV33" s="52">
        <f t="shared" si="532"/>
        <v>49.586941000000031</v>
      </c>
      <c r="CW33" s="52">
        <f t="shared" si="532"/>
        <v>44.498024640000011</v>
      </c>
      <c r="CX33" s="52">
        <f t="shared" si="532"/>
        <v>41.265875060000006</v>
      </c>
      <c r="CY33" s="52">
        <f t="shared" si="532"/>
        <v>38.30880204000001</v>
      </c>
      <c r="CZ33" s="52">
        <f t="shared" si="532"/>
        <v>37.277264940000009</v>
      </c>
      <c r="DA33" s="52">
        <f t="shared" si="532"/>
        <v>34.045115360000011</v>
      </c>
      <c r="DB33" s="52">
        <f t="shared" si="532"/>
        <v>31.706964600000006</v>
      </c>
      <c r="DC33" s="52">
        <f t="shared" si="532"/>
        <v>28.062200180000005</v>
      </c>
      <c r="DD33" s="52">
        <f t="shared" si="532"/>
        <v>31.982041160000009</v>
      </c>
      <c r="DE33" s="52">
        <f t="shared" si="532"/>
        <v>37.277264939999988</v>
      </c>
      <c r="DF33" s="52">
        <f t="shared" si="532"/>
        <v>22.354361560000005</v>
      </c>
      <c r="DG33" s="52">
        <f t="shared" si="532"/>
        <v>30.262812660000005</v>
      </c>
      <c r="DH33" s="52">
        <f t="shared" si="532"/>
        <v>30.812965780000003</v>
      </c>
      <c r="DI33" s="52">
        <f t="shared" si="532"/>
        <v>30.950504060000007</v>
      </c>
      <c r="DJ33" s="52">
        <f t="shared" si="532"/>
        <v>49.380633580000008</v>
      </c>
      <c r="DK33" s="52">
        <f t="shared" si="532"/>
        <v>34.113884500000005</v>
      </c>
      <c r="DL33" s="53">
        <f t="shared" si="3"/>
        <v>3976.4571790800014</v>
      </c>
    </row>
    <row r="34" spans="1:116" x14ac:dyDescent="0.2">
      <c r="A34" s="54" t="s">
        <v>137</v>
      </c>
      <c r="B34" s="52">
        <f>B23*B6</f>
        <v>6.9115038378975457</v>
      </c>
      <c r="C34" s="52">
        <f t="shared" ref="C34:S34" si="533">C23*C6</f>
        <v>6.9115038378975457</v>
      </c>
      <c r="D34" s="52">
        <f t="shared" si="533"/>
        <v>6.9115038378975457</v>
      </c>
      <c r="E34" s="52">
        <f t="shared" si="533"/>
        <v>6.9115038378975457</v>
      </c>
      <c r="F34" s="52">
        <f t="shared" si="533"/>
        <v>6.9115038378975457</v>
      </c>
      <c r="G34" s="52">
        <f t="shared" si="533"/>
        <v>6.9115038378975457</v>
      </c>
      <c r="H34" s="52">
        <f t="shared" si="533"/>
        <v>6.9115038378975457</v>
      </c>
      <c r="I34" s="52">
        <f t="shared" si="533"/>
        <v>6.9115038378975457</v>
      </c>
      <c r="J34" s="52">
        <f t="shared" si="533"/>
        <v>6.9115038378975457</v>
      </c>
      <c r="K34" s="52">
        <f t="shared" si="533"/>
        <v>6.9115038378975457</v>
      </c>
      <c r="L34" s="52">
        <f t="shared" si="533"/>
        <v>6.9115038378975457</v>
      </c>
      <c r="M34" s="52">
        <f t="shared" si="533"/>
        <v>6.9115038378975457</v>
      </c>
      <c r="N34" s="52">
        <f t="shared" si="533"/>
        <v>6.9115038378975457</v>
      </c>
      <c r="O34" s="52">
        <f t="shared" si="533"/>
        <v>6.9115038378975457</v>
      </c>
      <c r="P34" s="52">
        <f t="shared" si="533"/>
        <v>6.9115038378975457</v>
      </c>
      <c r="Q34" s="52">
        <f t="shared" si="533"/>
        <v>6.9115038378975457</v>
      </c>
      <c r="R34" s="88">
        <f t="shared" si="533"/>
        <v>6.9115038378975457</v>
      </c>
      <c r="S34" s="52">
        <f t="shared" si="533"/>
        <v>6.9115038378975457</v>
      </c>
      <c r="T34" s="52">
        <f t="shared" ref="T34:CE34" si="534">T23*T6</f>
        <v>6.9115038378975457</v>
      </c>
      <c r="U34" s="52">
        <f t="shared" si="534"/>
        <v>6.9115038378975457</v>
      </c>
      <c r="V34" s="52">
        <f t="shared" si="534"/>
        <v>6.9115038378975457</v>
      </c>
      <c r="W34" s="52">
        <f t="shared" si="534"/>
        <v>6.9115038378975457</v>
      </c>
      <c r="X34" s="52">
        <f t="shared" si="534"/>
        <v>6.9115038378975457</v>
      </c>
      <c r="Y34" s="52">
        <f t="shared" si="534"/>
        <v>6.9115038378975457</v>
      </c>
      <c r="Z34" s="52">
        <f t="shared" si="534"/>
        <v>6.9115038378975457</v>
      </c>
      <c r="AA34" s="52">
        <f t="shared" si="534"/>
        <v>6.9115038378975457</v>
      </c>
      <c r="AB34" s="52">
        <f t="shared" si="534"/>
        <v>6.9115038378975457</v>
      </c>
      <c r="AC34" s="52">
        <f t="shared" si="534"/>
        <v>6.9115038378975457</v>
      </c>
      <c r="AD34" s="52">
        <f t="shared" si="534"/>
        <v>6.9115038378975457</v>
      </c>
      <c r="AE34" s="52">
        <f t="shared" si="534"/>
        <v>6.9115038378975457</v>
      </c>
      <c r="AF34" s="52">
        <f t="shared" si="534"/>
        <v>6.9115038378975457</v>
      </c>
      <c r="AG34" s="52">
        <f t="shared" si="534"/>
        <v>6.9115038378975457</v>
      </c>
      <c r="AH34" s="52">
        <f t="shared" si="534"/>
        <v>6.9115038378975457</v>
      </c>
      <c r="AI34" s="52">
        <f t="shared" si="534"/>
        <v>6.9115038378975457</v>
      </c>
      <c r="AJ34" s="52">
        <f t="shared" si="534"/>
        <v>6.9115038378975457</v>
      </c>
      <c r="AK34" s="52">
        <f t="shared" si="534"/>
        <v>6.9115038378975457</v>
      </c>
      <c r="AL34" s="52">
        <f t="shared" si="534"/>
        <v>6.9115038378975457</v>
      </c>
      <c r="AM34" s="52">
        <f t="shared" si="534"/>
        <v>6.9115038378975457</v>
      </c>
      <c r="AN34" s="52">
        <f t="shared" si="534"/>
        <v>6.9115038378975457</v>
      </c>
      <c r="AO34" s="52">
        <f t="shared" si="534"/>
        <v>6.9115038378975457</v>
      </c>
      <c r="AP34" s="52">
        <f t="shared" si="534"/>
        <v>6.9115038378975457</v>
      </c>
      <c r="AQ34" s="52">
        <f t="shared" si="534"/>
        <v>6.9115038378975457</v>
      </c>
      <c r="AR34" s="52">
        <f t="shared" si="534"/>
        <v>6.9115038378975457</v>
      </c>
      <c r="AS34" s="52">
        <f t="shared" si="534"/>
        <v>6.9115038378975457</v>
      </c>
      <c r="AT34" s="52">
        <f t="shared" si="534"/>
        <v>6.9115038378975457</v>
      </c>
      <c r="AU34" s="52">
        <f t="shared" si="534"/>
        <v>6.9115038378975457</v>
      </c>
      <c r="AV34" s="52">
        <f t="shared" si="534"/>
        <v>6.9115038378975457</v>
      </c>
      <c r="AW34" s="52">
        <f t="shared" si="534"/>
        <v>6.9115038378975457</v>
      </c>
      <c r="AX34" s="52">
        <f t="shared" si="534"/>
        <v>6.9115038378975457</v>
      </c>
      <c r="AY34" s="52">
        <f t="shared" si="534"/>
        <v>6.9115038378975457</v>
      </c>
      <c r="AZ34" s="52">
        <f t="shared" si="534"/>
        <v>6.9115038378975457</v>
      </c>
      <c r="BA34" s="52">
        <f t="shared" si="534"/>
        <v>6.9115038378975457</v>
      </c>
      <c r="BB34" s="52">
        <f t="shared" si="534"/>
        <v>6.9115038378975457</v>
      </c>
      <c r="BC34" s="52">
        <f t="shared" si="534"/>
        <v>6.9115038378975457</v>
      </c>
      <c r="BD34" s="52">
        <f t="shared" si="534"/>
        <v>6.9115038378975457</v>
      </c>
      <c r="BE34" s="52">
        <f t="shared" si="534"/>
        <v>6.9115038378975457</v>
      </c>
      <c r="BF34" s="52">
        <f t="shared" si="534"/>
        <v>6.9115038378975457</v>
      </c>
      <c r="BG34" s="52">
        <f t="shared" si="534"/>
        <v>6.9115038378975457</v>
      </c>
      <c r="BH34" s="52">
        <f t="shared" si="534"/>
        <v>6.9115038378975457</v>
      </c>
      <c r="BI34" s="52">
        <f t="shared" si="534"/>
        <v>6.9115038378975457</v>
      </c>
      <c r="BJ34" s="52">
        <f t="shared" si="534"/>
        <v>6.9115038378975457</v>
      </c>
      <c r="BK34" s="52">
        <f t="shared" si="534"/>
        <v>6.9115038378975457</v>
      </c>
      <c r="BL34" s="52">
        <f t="shared" si="534"/>
        <v>6.9115038378975457</v>
      </c>
      <c r="BM34" s="52">
        <f t="shared" si="534"/>
        <v>6.9115038378975457</v>
      </c>
      <c r="BN34" s="52">
        <f t="shared" si="534"/>
        <v>6.9115038378975457</v>
      </c>
      <c r="BO34" s="52">
        <f t="shared" si="534"/>
        <v>6.9115038378975457</v>
      </c>
      <c r="BP34" s="52">
        <f t="shared" si="534"/>
        <v>6.9115038378975457</v>
      </c>
      <c r="BQ34" s="52">
        <f t="shared" si="534"/>
        <v>6.9115038378975457</v>
      </c>
      <c r="BR34" s="52">
        <f t="shared" si="534"/>
        <v>6.9115038378975457</v>
      </c>
      <c r="BS34" s="52">
        <f t="shared" si="534"/>
        <v>6.9115038378975457</v>
      </c>
      <c r="BT34" s="52">
        <f t="shared" si="534"/>
        <v>6.9115038378975457</v>
      </c>
      <c r="BU34" s="52">
        <f t="shared" si="534"/>
        <v>6.9115038378975457</v>
      </c>
      <c r="BV34" s="52">
        <f t="shared" si="534"/>
        <v>6.9115038378975457</v>
      </c>
      <c r="BW34" s="52">
        <f t="shared" si="534"/>
        <v>6.9115038378975457</v>
      </c>
      <c r="BX34" s="52">
        <f t="shared" si="534"/>
        <v>6.9115038378975457</v>
      </c>
      <c r="BY34" s="52">
        <f t="shared" si="534"/>
        <v>6.9115038378975457</v>
      </c>
      <c r="BZ34" s="52">
        <f t="shared" si="534"/>
        <v>6.9115038378975457</v>
      </c>
      <c r="CA34" s="88">
        <f t="shared" si="534"/>
        <v>6.9115038378975457</v>
      </c>
      <c r="CB34" s="52">
        <f t="shared" si="534"/>
        <v>6.9115038378975457</v>
      </c>
      <c r="CC34" s="52">
        <f t="shared" si="534"/>
        <v>6.9115038378975457</v>
      </c>
      <c r="CD34" s="52">
        <f t="shared" si="534"/>
        <v>6.9115038378975457</v>
      </c>
      <c r="CE34" s="52">
        <f t="shared" si="534"/>
        <v>6.9115038378975457</v>
      </c>
      <c r="CF34" s="52">
        <f t="shared" ref="CF34:DK34" si="535">CF23*CF6</f>
        <v>6.9115038378975457</v>
      </c>
      <c r="CG34" s="52">
        <f t="shared" si="535"/>
        <v>6.9115038378975457</v>
      </c>
      <c r="CH34" s="52">
        <f t="shared" si="535"/>
        <v>6.9115038378975457</v>
      </c>
      <c r="CI34" s="52">
        <f t="shared" si="535"/>
        <v>6.9115038378975457</v>
      </c>
      <c r="CJ34" s="52">
        <f t="shared" si="535"/>
        <v>6.9115038378975457</v>
      </c>
      <c r="CK34" s="52">
        <f t="shared" si="535"/>
        <v>6.9115038378975457</v>
      </c>
      <c r="CL34" s="52">
        <f t="shared" si="535"/>
        <v>6.9115038378975457</v>
      </c>
      <c r="CM34" s="52">
        <f t="shared" si="535"/>
        <v>6.9115038378975457</v>
      </c>
      <c r="CN34" s="52">
        <f t="shared" si="535"/>
        <v>6.9115038378975457</v>
      </c>
      <c r="CO34" s="52">
        <f t="shared" si="535"/>
        <v>6.9115038378975457</v>
      </c>
      <c r="CP34" s="52">
        <f t="shared" si="535"/>
        <v>6.9115038378975457</v>
      </c>
      <c r="CQ34" s="52">
        <f t="shared" si="535"/>
        <v>6.9115038378975457</v>
      </c>
      <c r="CR34" s="52">
        <f t="shared" si="535"/>
        <v>6.9115038378975457</v>
      </c>
      <c r="CS34" s="52">
        <f t="shared" si="535"/>
        <v>6.9115038378975457</v>
      </c>
      <c r="CT34" s="52">
        <f t="shared" si="535"/>
        <v>6.9115038378975457</v>
      </c>
      <c r="CU34" s="52">
        <f t="shared" si="535"/>
        <v>6.9115038378975457</v>
      </c>
      <c r="CV34" s="52">
        <f t="shared" si="535"/>
        <v>6.9115038378975457</v>
      </c>
      <c r="CW34" s="52">
        <f t="shared" si="535"/>
        <v>6.9115038378975457</v>
      </c>
      <c r="CX34" s="52">
        <f t="shared" si="535"/>
        <v>6.9115038378975457</v>
      </c>
      <c r="CY34" s="52">
        <f t="shared" si="535"/>
        <v>6.9115038378975457</v>
      </c>
      <c r="CZ34" s="52">
        <f t="shared" si="535"/>
        <v>6.9115038378975457</v>
      </c>
      <c r="DA34" s="52">
        <f t="shared" si="535"/>
        <v>6.9115038378975457</v>
      </c>
      <c r="DB34" s="52">
        <f t="shared" si="535"/>
        <v>6.9115038378975457</v>
      </c>
      <c r="DC34" s="52">
        <f t="shared" si="535"/>
        <v>6.9115038378975457</v>
      </c>
      <c r="DD34" s="52">
        <f t="shared" si="535"/>
        <v>6.9115038378975457</v>
      </c>
      <c r="DE34" s="52">
        <f t="shared" si="535"/>
        <v>6.9115038378975457</v>
      </c>
      <c r="DF34" s="52">
        <f t="shared" si="535"/>
        <v>6.9115038378975457</v>
      </c>
      <c r="DG34" s="52">
        <f t="shared" si="535"/>
        <v>6.9115038378975457</v>
      </c>
      <c r="DH34" s="52">
        <f t="shared" si="535"/>
        <v>6.9115038378975457</v>
      </c>
      <c r="DI34" s="52">
        <f t="shared" si="535"/>
        <v>6.9115038378975457</v>
      </c>
      <c r="DJ34" s="52">
        <f t="shared" si="535"/>
        <v>6.9115038378975457</v>
      </c>
      <c r="DK34" s="52">
        <f t="shared" si="535"/>
        <v>6.9115038378975457</v>
      </c>
      <c r="DL34" s="53">
        <f t="shared" si="3"/>
        <v>787.91143752031883</v>
      </c>
    </row>
    <row r="35" spans="1:116" ht="15" customHeight="1" x14ac:dyDescent="0.2">
      <c r="A35" s="55"/>
    </row>
    <row r="36" spans="1:116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</row>
    <row r="37" spans="1:116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</row>
    <row r="38" spans="1:116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34"/>
  <sheetViews>
    <sheetView topLeftCell="A10" workbookViewId="0">
      <selection activeCell="B28" sqref="B28"/>
    </sheetView>
  </sheetViews>
  <sheetFormatPr defaultRowHeight="12.75" x14ac:dyDescent="0.2"/>
  <cols>
    <col min="3" max="3" width="50.5703125" style="78" customWidth="1"/>
  </cols>
  <sheetData>
    <row r="5" spans="2:7" x14ac:dyDescent="0.2">
      <c r="G5" t="s">
        <v>287</v>
      </c>
    </row>
    <row r="6" spans="2:7" ht="25.5" x14ac:dyDescent="0.2">
      <c r="B6">
        <v>110</v>
      </c>
      <c r="C6" s="78" t="s">
        <v>271</v>
      </c>
      <c r="D6" t="s">
        <v>22</v>
      </c>
      <c r="E6">
        <v>59.400000000000006</v>
      </c>
      <c r="F6">
        <f>B6/1000</f>
        <v>0.11</v>
      </c>
      <c r="G6">
        <f>((3.14*(F6^2))/4)*E6</f>
        <v>0.56421090000000007</v>
      </c>
    </row>
    <row r="7" spans="2:7" ht="25.5" x14ac:dyDescent="0.2">
      <c r="B7">
        <v>160</v>
      </c>
      <c r="C7" s="78" t="s">
        <v>272</v>
      </c>
      <c r="D7" t="s">
        <v>22</v>
      </c>
      <c r="E7">
        <v>11</v>
      </c>
      <c r="F7">
        <f t="shared" ref="F7:F32" si="0">B7/1000</f>
        <v>0.16</v>
      </c>
      <c r="G7">
        <f t="shared" ref="G7:G32" si="1">((3.14*(F7^2))/4)*E7</f>
        <v>0.22105600000000003</v>
      </c>
    </row>
    <row r="8" spans="2:7" x14ac:dyDescent="0.2">
      <c r="B8">
        <v>125</v>
      </c>
      <c r="C8" s="78" t="s">
        <v>176</v>
      </c>
      <c r="D8" t="s">
        <v>22</v>
      </c>
      <c r="E8">
        <v>7.7000000000000011</v>
      </c>
      <c r="F8">
        <f t="shared" si="0"/>
        <v>0.125</v>
      </c>
      <c r="G8">
        <f t="shared" si="1"/>
        <v>9.4445312500000017E-2</v>
      </c>
    </row>
    <row r="9" spans="2:7" x14ac:dyDescent="0.2">
      <c r="B9">
        <v>250</v>
      </c>
      <c r="C9" s="78" t="s">
        <v>179</v>
      </c>
      <c r="D9" t="s">
        <v>22</v>
      </c>
      <c r="E9">
        <v>110.00000000000001</v>
      </c>
      <c r="F9">
        <f t="shared" si="0"/>
        <v>0.25</v>
      </c>
      <c r="G9">
        <f t="shared" si="1"/>
        <v>5.3968750000000005</v>
      </c>
    </row>
    <row r="10" spans="2:7" ht="25.5" x14ac:dyDescent="0.2">
      <c r="B10">
        <v>160</v>
      </c>
      <c r="C10" s="78" t="s">
        <v>273</v>
      </c>
      <c r="D10" t="s">
        <v>22</v>
      </c>
      <c r="E10">
        <v>92.95</v>
      </c>
      <c r="F10">
        <f t="shared" si="0"/>
        <v>0.16</v>
      </c>
      <c r="G10">
        <f t="shared" si="1"/>
        <v>1.8679232000000003</v>
      </c>
    </row>
    <row r="11" spans="2:7" x14ac:dyDescent="0.2">
      <c r="F11">
        <f t="shared" si="0"/>
        <v>0</v>
      </c>
      <c r="G11">
        <f t="shared" si="1"/>
        <v>0</v>
      </c>
    </row>
    <row r="12" spans="2:7" ht="25.5" x14ac:dyDescent="0.2">
      <c r="B12">
        <v>200</v>
      </c>
      <c r="C12" s="78" t="s">
        <v>274</v>
      </c>
      <c r="D12" t="s">
        <v>22</v>
      </c>
      <c r="E12">
        <v>2686.2000000000003</v>
      </c>
      <c r="F12">
        <f t="shared" si="0"/>
        <v>0.2</v>
      </c>
      <c r="G12">
        <f t="shared" si="1"/>
        <v>84.346680000000021</v>
      </c>
    </row>
    <row r="13" spans="2:7" x14ac:dyDescent="0.2">
      <c r="F13">
        <f t="shared" si="0"/>
        <v>0</v>
      </c>
      <c r="G13">
        <f t="shared" si="1"/>
        <v>0</v>
      </c>
    </row>
    <row r="14" spans="2:7" ht="25.5" x14ac:dyDescent="0.2">
      <c r="B14">
        <v>250</v>
      </c>
      <c r="C14" s="78" t="s">
        <v>275</v>
      </c>
      <c r="D14" t="s">
        <v>22</v>
      </c>
      <c r="E14">
        <v>1714.9</v>
      </c>
      <c r="F14">
        <f t="shared" si="0"/>
        <v>0.25</v>
      </c>
      <c r="G14">
        <f t="shared" si="1"/>
        <v>84.137281250000001</v>
      </c>
    </row>
    <row r="15" spans="2:7" x14ac:dyDescent="0.2">
      <c r="F15">
        <f t="shared" si="0"/>
        <v>0</v>
      </c>
      <c r="G15">
        <f t="shared" si="1"/>
        <v>0</v>
      </c>
    </row>
    <row r="16" spans="2:7" ht="25.5" x14ac:dyDescent="0.2">
      <c r="B16">
        <v>315</v>
      </c>
      <c r="C16" s="78" t="s">
        <v>276</v>
      </c>
      <c r="D16" t="s">
        <v>22</v>
      </c>
      <c r="E16">
        <v>1701.7</v>
      </c>
      <c r="F16">
        <f t="shared" si="0"/>
        <v>0.315</v>
      </c>
      <c r="G16">
        <f t="shared" si="1"/>
        <v>132.54817826250002</v>
      </c>
    </row>
    <row r="17" spans="2:7" x14ac:dyDescent="0.2">
      <c r="F17">
        <f t="shared" si="0"/>
        <v>0</v>
      </c>
      <c r="G17">
        <f t="shared" si="1"/>
        <v>0</v>
      </c>
    </row>
    <row r="18" spans="2:7" ht="25.5" x14ac:dyDescent="0.2">
      <c r="B18">
        <v>400</v>
      </c>
      <c r="C18" s="78" t="s">
        <v>277</v>
      </c>
      <c r="D18" t="s">
        <v>22</v>
      </c>
      <c r="E18">
        <v>1824.9</v>
      </c>
      <c r="F18">
        <f t="shared" si="0"/>
        <v>0.4</v>
      </c>
      <c r="G18">
        <f t="shared" si="1"/>
        <v>229.20744000000005</v>
      </c>
    </row>
    <row r="19" spans="2:7" x14ac:dyDescent="0.2">
      <c r="F19">
        <f t="shared" si="0"/>
        <v>0</v>
      </c>
      <c r="G19">
        <f t="shared" si="1"/>
        <v>0</v>
      </c>
    </row>
    <row r="20" spans="2:7" ht="25.5" x14ac:dyDescent="0.2">
      <c r="B20">
        <v>500</v>
      </c>
      <c r="C20" s="78" t="s">
        <v>278</v>
      </c>
      <c r="D20" t="s">
        <v>22</v>
      </c>
      <c r="E20">
        <v>2075.7000000000003</v>
      </c>
      <c r="F20">
        <f t="shared" si="0"/>
        <v>0.5</v>
      </c>
      <c r="G20">
        <f t="shared" si="1"/>
        <v>407.35612500000008</v>
      </c>
    </row>
    <row r="21" spans="2:7" x14ac:dyDescent="0.2">
      <c r="F21">
        <f t="shared" si="0"/>
        <v>0</v>
      </c>
      <c r="G21">
        <f t="shared" si="1"/>
        <v>0</v>
      </c>
    </row>
    <row r="22" spans="2:7" ht="25.5" x14ac:dyDescent="0.2">
      <c r="B22">
        <v>630</v>
      </c>
      <c r="C22" s="78" t="s">
        <v>279</v>
      </c>
      <c r="D22" t="s">
        <v>22</v>
      </c>
      <c r="E22">
        <v>2720.3</v>
      </c>
      <c r="F22">
        <f t="shared" si="0"/>
        <v>0.63</v>
      </c>
      <c r="G22">
        <f t="shared" si="1"/>
        <v>847.55434995000007</v>
      </c>
    </row>
    <row r="23" spans="2:7" x14ac:dyDescent="0.2">
      <c r="F23">
        <f t="shared" si="0"/>
        <v>0</v>
      </c>
      <c r="G23">
        <f t="shared" si="1"/>
        <v>0</v>
      </c>
    </row>
    <row r="24" spans="2:7" ht="25.5" x14ac:dyDescent="0.2">
      <c r="B24">
        <v>800</v>
      </c>
      <c r="C24" s="78" t="s">
        <v>280</v>
      </c>
      <c r="D24" t="s">
        <v>22</v>
      </c>
      <c r="E24">
        <v>2128.5</v>
      </c>
      <c r="F24">
        <f t="shared" si="0"/>
        <v>0.8</v>
      </c>
      <c r="G24">
        <f t="shared" si="1"/>
        <v>1069.3584000000001</v>
      </c>
    </row>
    <row r="25" spans="2:7" x14ac:dyDescent="0.2">
      <c r="F25">
        <f t="shared" si="0"/>
        <v>0</v>
      </c>
      <c r="G25">
        <f t="shared" si="1"/>
        <v>0</v>
      </c>
    </row>
    <row r="26" spans="2:7" ht="25.5" x14ac:dyDescent="0.2">
      <c r="B26">
        <v>630</v>
      </c>
      <c r="C26" s="78" t="s">
        <v>281</v>
      </c>
      <c r="D26" t="s">
        <v>22</v>
      </c>
      <c r="E26">
        <v>83.600000000000009</v>
      </c>
      <c r="F26">
        <f t="shared" si="0"/>
        <v>0.63</v>
      </c>
      <c r="G26">
        <f t="shared" si="1"/>
        <v>26.046959400000006</v>
      </c>
    </row>
    <row r="27" spans="2:7" x14ac:dyDescent="0.2">
      <c r="F27">
        <f t="shared" si="0"/>
        <v>0</v>
      </c>
      <c r="G27">
        <f t="shared" si="1"/>
        <v>0</v>
      </c>
    </row>
    <row r="28" spans="2:7" ht="25.5" x14ac:dyDescent="0.2">
      <c r="B28">
        <v>800</v>
      </c>
      <c r="C28" s="78" t="s">
        <v>282</v>
      </c>
      <c r="D28" t="s">
        <v>22</v>
      </c>
      <c r="E28">
        <v>315.70000000000005</v>
      </c>
      <c r="F28">
        <f t="shared" si="0"/>
        <v>0.8</v>
      </c>
      <c r="G28">
        <f t="shared" si="1"/>
        <v>158.60768000000004</v>
      </c>
    </row>
    <row r="29" spans="2:7" x14ac:dyDescent="0.2">
      <c r="F29">
        <f t="shared" si="0"/>
        <v>0</v>
      </c>
      <c r="G29">
        <f t="shared" si="1"/>
        <v>0</v>
      </c>
    </row>
    <row r="30" spans="2:7" ht="25.5" x14ac:dyDescent="0.2">
      <c r="B30">
        <v>1000</v>
      </c>
      <c r="C30" s="78" t="s">
        <v>283</v>
      </c>
      <c r="D30" t="s">
        <v>22</v>
      </c>
      <c r="E30">
        <v>2784.1000000000004</v>
      </c>
      <c r="F30">
        <f t="shared" si="0"/>
        <v>1</v>
      </c>
      <c r="G30">
        <f t="shared" si="1"/>
        <v>2185.5185000000006</v>
      </c>
    </row>
    <row r="31" spans="2:7" x14ac:dyDescent="0.2">
      <c r="F31">
        <f t="shared" si="0"/>
        <v>0</v>
      </c>
      <c r="G31">
        <f t="shared" si="1"/>
        <v>0</v>
      </c>
    </row>
    <row r="32" spans="2:7" ht="25.5" x14ac:dyDescent="0.2">
      <c r="B32">
        <v>1200</v>
      </c>
      <c r="C32" s="78" t="s">
        <v>284</v>
      </c>
      <c r="D32" t="s">
        <v>22</v>
      </c>
      <c r="E32">
        <v>202.4</v>
      </c>
      <c r="F32">
        <f t="shared" si="0"/>
        <v>1.2</v>
      </c>
      <c r="G32">
        <f t="shared" si="1"/>
        <v>228.79296000000002</v>
      </c>
    </row>
    <row r="34" spans="7:7" x14ac:dyDescent="0.2">
      <c r="G34" s="91">
        <f>SUM(G6:G32)</f>
        <v>5461.6190642750007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pane xSplit="1" ySplit="3" topLeftCell="B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style="112" customWidth="1"/>
    <col min="3" max="3" width="9.28515625" bestFit="1" customWidth="1"/>
    <col min="4" max="5" width="6" customWidth="1"/>
    <col min="224" max="224" width="22.5703125" customWidth="1"/>
    <col min="225" max="225" width="7.28515625" customWidth="1"/>
    <col min="226" max="236" width="6.85546875" customWidth="1"/>
    <col min="237" max="237" width="9.28515625" bestFit="1" customWidth="1"/>
    <col min="238" max="254" width="6" customWidth="1"/>
    <col min="480" max="480" width="22.5703125" customWidth="1"/>
    <col min="481" max="481" width="7.28515625" customWidth="1"/>
    <col min="482" max="492" width="6.85546875" customWidth="1"/>
    <col min="493" max="493" width="9.28515625" bestFit="1" customWidth="1"/>
    <col min="494" max="510" width="6" customWidth="1"/>
    <col min="736" max="736" width="22.5703125" customWidth="1"/>
    <col min="737" max="737" width="7.28515625" customWidth="1"/>
    <col min="738" max="748" width="6.85546875" customWidth="1"/>
    <col min="749" max="749" width="9.28515625" bestFit="1" customWidth="1"/>
    <col min="750" max="766" width="6" customWidth="1"/>
    <col min="992" max="992" width="22.5703125" customWidth="1"/>
    <col min="993" max="993" width="7.28515625" customWidth="1"/>
    <col min="994" max="1004" width="6.85546875" customWidth="1"/>
    <col min="1005" max="1005" width="9.28515625" bestFit="1" customWidth="1"/>
    <col min="1006" max="1022" width="6" customWidth="1"/>
    <col min="1248" max="1248" width="22.5703125" customWidth="1"/>
    <col min="1249" max="1249" width="7.28515625" customWidth="1"/>
    <col min="1250" max="1260" width="6.85546875" customWidth="1"/>
    <col min="1261" max="1261" width="9.28515625" bestFit="1" customWidth="1"/>
    <col min="1262" max="1278" width="6" customWidth="1"/>
    <col min="1504" max="1504" width="22.5703125" customWidth="1"/>
    <col min="1505" max="1505" width="7.28515625" customWidth="1"/>
    <col min="1506" max="1516" width="6.85546875" customWidth="1"/>
    <col min="1517" max="1517" width="9.28515625" bestFit="1" customWidth="1"/>
    <col min="1518" max="1534" width="6" customWidth="1"/>
    <col min="1760" max="1760" width="22.5703125" customWidth="1"/>
    <col min="1761" max="1761" width="7.28515625" customWidth="1"/>
    <col min="1762" max="1772" width="6.85546875" customWidth="1"/>
    <col min="1773" max="1773" width="9.28515625" bestFit="1" customWidth="1"/>
    <col min="1774" max="1790" width="6" customWidth="1"/>
    <col min="2016" max="2016" width="22.5703125" customWidth="1"/>
    <col min="2017" max="2017" width="7.28515625" customWidth="1"/>
    <col min="2018" max="2028" width="6.85546875" customWidth="1"/>
    <col min="2029" max="2029" width="9.28515625" bestFit="1" customWidth="1"/>
    <col min="2030" max="2046" width="6" customWidth="1"/>
    <col min="2272" max="2272" width="22.5703125" customWidth="1"/>
    <col min="2273" max="2273" width="7.28515625" customWidth="1"/>
    <col min="2274" max="2284" width="6.85546875" customWidth="1"/>
    <col min="2285" max="2285" width="9.28515625" bestFit="1" customWidth="1"/>
    <col min="2286" max="2302" width="6" customWidth="1"/>
    <col min="2528" max="2528" width="22.5703125" customWidth="1"/>
    <col min="2529" max="2529" width="7.28515625" customWidth="1"/>
    <col min="2530" max="2540" width="6.85546875" customWidth="1"/>
    <col min="2541" max="2541" width="9.28515625" bestFit="1" customWidth="1"/>
    <col min="2542" max="2558" width="6" customWidth="1"/>
    <col min="2784" max="2784" width="22.5703125" customWidth="1"/>
    <col min="2785" max="2785" width="7.28515625" customWidth="1"/>
    <col min="2786" max="2796" width="6.85546875" customWidth="1"/>
    <col min="2797" max="2797" width="9.28515625" bestFit="1" customWidth="1"/>
    <col min="2798" max="2814" width="6" customWidth="1"/>
    <col min="3040" max="3040" width="22.5703125" customWidth="1"/>
    <col min="3041" max="3041" width="7.28515625" customWidth="1"/>
    <col min="3042" max="3052" width="6.85546875" customWidth="1"/>
    <col min="3053" max="3053" width="9.28515625" bestFit="1" customWidth="1"/>
    <col min="3054" max="3070" width="6" customWidth="1"/>
    <col min="3296" max="3296" width="22.5703125" customWidth="1"/>
    <col min="3297" max="3297" width="7.28515625" customWidth="1"/>
    <col min="3298" max="3308" width="6.85546875" customWidth="1"/>
    <col min="3309" max="3309" width="9.28515625" bestFit="1" customWidth="1"/>
    <col min="3310" max="3326" width="6" customWidth="1"/>
    <col min="3552" max="3552" width="22.5703125" customWidth="1"/>
    <col min="3553" max="3553" width="7.28515625" customWidth="1"/>
    <col min="3554" max="3564" width="6.85546875" customWidth="1"/>
    <col min="3565" max="3565" width="9.28515625" bestFit="1" customWidth="1"/>
    <col min="3566" max="3582" width="6" customWidth="1"/>
    <col min="3808" max="3808" width="22.5703125" customWidth="1"/>
    <col min="3809" max="3809" width="7.28515625" customWidth="1"/>
    <col min="3810" max="3820" width="6.85546875" customWidth="1"/>
    <col min="3821" max="3821" width="9.28515625" bestFit="1" customWidth="1"/>
    <col min="3822" max="3838" width="6" customWidth="1"/>
    <col min="4064" max="4064" width="22.5703125" customWidth="1"/>
    <col min="4065" max="4065" width="7.28515625" customWidth="1"/>
    <col min="4066" max="4076" width="6.85546875" customWidth="1"/>
    <col min="4077" max="4077" width="9.28515625" bestFit="1" customWidth="1"/>
    <col min="4078" max="4094" width="6" customWidth="1"/>
    <col min="4320" max="4320" width="22.5703125" customWidth="1"/>
    <col min="4321" max="4321" width="7.28515625" customWidth="1"/>
    <col min="4322" max="4332" width="6.85546875" customWidth="1"/>
    <col min="4333" max="4333" width="9.28515625" bestFit="1" customWidth="1"/>
    <col min="4334" max="4350" width="6" customWidth="1"/>
    <col min="4576" max="4576" width="22.5703125" customWidth="1"/>
    <col min="4577" max="4577" width="7.28515625" customWidth="1"/>
    <col min="4578" max="4588" width="6.85546875" customWidth="1"/>
    <col min="4589" max="4589" width="9.28515625" bestFit="1" customWidth="1"/>
    <col min="4590" max="4606" width="6" customWidth="1"/>
    <col min="4832" max="4832" width="22.5703125" customWidth="1"/>
    <col min="4833" max="4833" width="7.28515625" customWidth="1"/>
    <col min="4834" max="4844" width="6.85546875" customWidth="1"/>
    <col min="4845" max="4845" width="9.28515625" bestFit="1" customWidth="1"/>
    <col min="4846" max="4862" width="6" customWidth="1"/>
    <col min="5088" max="5088" width="22.5703125" customWidth="1"/>
    <col min="5089" max="5089" width="7.28515625" customWidth="1"/>
    <col min="5090" max="5100" width="6.85546875" customWidth="1"/>
    <col min="5101" max="5101" width="9.28515625" bestFit="1" customWidth="1"/>
    <col min="5102" max="5118" width="6" customWidth="1"/>
    <col min="5344" max="5344" width="22.5703125" customWidth="1"/>
    <col min="5345" max="5345" width="7.28515625" customWidth="1"/>
    <col min="5346" max="5356" width="6.85546875" customWidth="1"/>
    <col min="5357" max="5357" width="9.28515625" bestFit="1" customWidth="1"/>
    <col min="5358" max="5374" width="6" customWidth="1"/>
    <col min="5600" max="5600" width="22.5703125" customWidth="1"/>
    <col min="5601" max="5601" width="7.28515625" customWidth="1"/>
    <col min="5602" max="5612" width="6.85546875" customWidth="1"/>
    <col min="5613" max="5613" width="9.28515625" bestFit="1" customWidth="1"/>
    <col min="5614" max="5630" width="6" customWidth="1"/>
    <col min="5856" max="5856" width="22.5703125" customWidth="1"/>
    <col min="5857" max="5857" width="7.28515625" customWidth="1"/>
    <col min="5858" max="5868" width="6.85546875" customWidth="1"/>
    <col min="5869" max="5869" width="9.28515625" bestFit="1" customWidth="1"/>
    <col min="5870" max="5886" width="6" customWidth="1"/>
    <col min="6112" max="6112" width="22.5703125" customWidth="1"/>
    <col min="6113" max="6113" width="7.28515625" customWidth="1"/>
    <col min="6114" max="6124" width="6.85546875" customWidth="1"/>
    <col min="6125" max="6125" width="9.28515625" bestFit="1" customWidth="1"/>
    <col min="6126" max="6142" width="6" customWidth="1"/>
    <col min="6368" max="6368" width="22.5703125" customWidth="1"/>
    <col min="6369" max="6369" width="7.28515625" customWidth="1"/>
    <col min="6370" max="6380" width="6.85546875" customWidth="1"/>
    <col min="6381" max="6381" width="9.28515625" bestFit="1" customWidth="1"/>
    <col min="6382" max="6398" width="6" customWidth="1"/>
    <col min="6624" max="6624" width="22.5703125" customWidth="1"/>
    <col min="6625" max="6625" width="7.28515625" customWidth="1"/>
    <col min="6626" max="6636" width="6.85546875" customWidth="1"/>
    <col min="6637" max="6637" width="9.28515625" bestFit="1" customWidth="1"/>
    <col min="6638" max="6654" width="6" customWidth="1"/>
    <col min="6880" max="6880" width="22.5703125" customWidth="1"/>
    <col min="6881" max="6881" width="7.28515625" customWidth="1"/>
    <col min="6882" max="6892" width="6.85546875" customWidth="1"/>
    <col min="6893" max="6893" width="9.28515625" bestFit="1" customWidth="1"/>
    <col min="6894" max="6910" width="6" customWidth="1"/>
    <col min="7136" max="7136" width="22.5703125" customWidth="1"/>
    <col min="7137" max="7137" width="7.28515625" customWidth="1"/>
    <col min="7138" max="7148" width="6.85546875" customWidth="1"/>
    <col min="7149" max="7149" width="9.28515625" bestFit="1" customWidth="1"/>
    <col min="7150" max="7166" width="6" customWidth="1"/>
    <col min="7392" max="7392" width="22.5703125" customWidth="1"/>
    <col min="7393" max="7393" width="7.28515625" customWidth="1"/>
    <col min="7394" max="7404" width="6.85546875" customWidth="1"/>
    <col min="7405" max="7405" width="9.28515625" bestFit="1" customWidth="1"/>
    <col min="7406" max="7422" width="6" customWidth="1"/>
    <col min="7648" max="7648" width="22.5703125" customWidth="1"/>
    <col min="7649" max="7649" width="7.28515625" customWidth="1"/>
    <col min="7650" max="7660" width="6.85546875" customWidth="1"/>
    <col min="7661" max="7661" width="9.28515625" bestFit="1" customWidth="1"/>
    <col min="7662" max="7678" width="6" customWidth="1"/>
    <col min="7904" max="7904" width="22.5703125" customWidth="1"/>
    <col min="7905" max="7905" width="7.28515625" customWidth="1"/>
    <col min="7906" max="7916" width="6.85546875" customWidth="1"/>
    <col min="7917" max="7917" width="9.28515625" bestFit="1" customWidth="1"/>
    <col min="7918" max="7934" width="6" customWidth="1"/>
    <col min="8160" max="8160" width="22.5703125" customWidth="1"/>
    <col min="8161" max="8161" width="7.28515625" customWidth="1"/>
    <col min="8162" max="8172" width="6.85546875" customWidth="1"/>
    <col min="8173" max="8173" width="9.28515625" bestFit="1" customWidth="1"/>
    <col min="8174" max="8190" width="6" customWidth="1"/>
    <col min="8416" max="8416" width="22.5703125" customWidth="1"/>
    <col min="8417" max="8417" width="7.28515625" customWidth="1"/>
    <col min="8418" max="8428" width="6.85546875" customWidth="1"/>
    <col min="8429" max="8429" width="9.28515625" bestFit="1" customWidth="1"/>
    <col min="8430" max="8446" width="6" customWidth="1"/>
    <col min="8672" max="8672" width="22.5703125" customWidth="1"/>
    <col min="8673" max="8673" width="7.28515625" customWidth="1"/>
    <col min="8674" max="8684" width="6.85546875" customWidth="1"/>
    <col min="8685" max="8685" width="9.28515625" bestFit="1" customWidth="1"/>
    <col min="8686" max="8702" width="6" customWidth="1"/>
    <col min="8928" max="8928" width="22.5703125" customWidth="1"/>
    <col min="8929" max="8929" width="7.28515625" customWidth="1"/>
    <col min="8930" max="8940" width="6.85546875" customWidth="1"/>
    <col min="8941" max="8941" width="9.28515625" bestFit="1" customWidth="1"/>
    <col min="8942" max="8958" width="6" customWidth="1"/>
    <col min="9184" max="9184" width="22.5703125" customWidth="1"/>
    <col min="9185" max="9185" width="7.28515625" customWidth="1"/>
    <col min="9186" max="9196" width="6.85546875" customWidth="1"/>
    <col min="9197" max="9197" width="9.28515625" bestFit="1" customWidth="1"/>
    <col min="9198" max="9214" width="6" customWidth="1"/>
    <col min="9440" max="9440" width="22.5703125" customWidth="1"/>
    <col min="9441" max="9441" width="7.28515625" customWidth="1"/>
    <col min="9442" max="9452" width="6.85546875" customWidth="1"/>
    <col min="9453" max="9453" width="9.28515625" bestFit="1" customWidth="1"/>
    <col min="9454" max="9470" width="6" customWidth="1"/>
    <col min="9696" max="9696" width="22.5703125" customWidth="1"/>
    <col min="9697" max="9697" width="7.28515625" customWidth="1"/>
    <col min="9698" max="9708" width="6.85546875" customWidth="1"/>
    <col min="9709" max="9709" width="9.28515625" bestFit="1" customWidth="1"/>
    <col min="9710" max="9726" width="6" customWidth="1"/>
    <col min="9952" max="9952" width="22.5703125" customWidth="1"/>
    <col min="9953" max="9953" width="7.28515625" customWidth="1"/>
    <col min="9954" max="9964" width="6.85546875" customWidth="1"/>
    <col min="9965" max="9965" width="9.28515625" bestFit="1" customWidth="1"/>
    <col min="9966" max="9982" width="6" customWidth="1"/>
    <col min="10208" max="10208" width="22.5703125" customWidth="1"/>
    <col min="10209" max="10209" width="7.28515625" customWidth="1"/>
    <col min="10210" max="10220" width="6.85546875" customWidth="1"/>
    <col min="10221" max="10221" width="9.28515625" bestFit="1" customWidth="1"/>
    <col min="10222" max="10238" width="6" customWidth="1"/>
    <col min="10464" max="10464" width="22.5703125" customWidth="1"/>
    <col min="10465" max="10465" width="7.28515625" customWidth="1"/>
    <col min="10466" max="10476" width="6.85546875" customWidth="1"/>
    <col min="10477" max="10477" width="9.28515625" bestFit="1" customWidth="1"/>
    <col min="10478" max="10494" width="6" customWidth="1"/>
    <col min="10720" max="10720" width="22.5703125" customWidth="1"/>
    <col min="10721" max="10721" width="7.28515625" customWidth="1"/>
    <col min="10722" max="10732" width="6.85546875" customWidth="1"/>
    <col min="10733" max="10733" width="9.28515625" bestFit="1" customWidth="1"/>
    <col min="10734" max="10750" width="6" customWidth="1"/>
    <col min="10976" max="10976" width="22.5703125" customWidth="1"/>
    <col min="10977" max="10977" width="7.28515625" customWidth="1"/>
    <col min="10978" max="10988" width="6.85546875" customWidth="1"/>
    <col min="10989" max="10989" width="9.28515625" bestFit="1" customWidth="1"/>
    <col min="10990" max="11006" width="6" customWidth="1"/>
    <col min="11232" max="11232" width="22.5703125" customWidth="1"/>
    <col min="11233" max="11233" width="7.28515625" customWidth="1"/>
    <col min="11234" max="11244" width="6.85546875" customWidth="1"/>
    <col min="11245" max="11245" width="9.28515625" bestFit="1" customWidth="1"/>
    <col min="11246" max="11262" width="6" customWidth="1"/>
    <col min="11488" max="11488" width="22.5703125" customWidth="1"/>
    <col min="11489" max="11489" width="7.28515625" customWidth="1"/>
    <col min="11490" max="11500" width="6.85546875" customWidth="1"/>
    <col min="11501" max="11501" width="9.28515625" bestFit="1" customWidth="1"/>
    <col min="11502" max="11518" width="6" customWidth="1"/>
    <col min="11744" max="11744" width="22.5703125" customWidth="1"/>
    <col min="11745" max="11745" width="7.28515625" customWidth="1"/>
    <col min="11746" max="11756" width="6.85546875" customWidth="1"/>
    <col min="11757" max="11757" width="9.28515625" bestFit="1" customWidth="1"/>
    <col min="11758" max="11774" width="6" customWidth="1"/>
    <col min="12000" max="12000" width="22.5703125" customWidth="1"/>
    <col min="12001" max="12001" width="7.28515625" customWidth="1"/>
    <col min="12002" max="12012" width="6.85546875" customWidth="1"/>
    <col min="12013" max="12013" width="9.28515625" bestFit="1" customWidth="1"/>
    <col min="12014" max="12030" width="6" customWidth="1"/>
    <col min="12256" max="12256" width="22.5703125" customWidth="1"/>
    <col min="12257" max="12257" width="7.28515625" customWidth="1"/>
    <col min="12258" max="12268" width="6.85546875" customWidth="1"/>
    <col min="12269" max="12269" width="9.28515625" bestFit="1" customWidth="1"/>
    <col min="12270" max="12286" width="6" customWidth="1"/>
    <col min="12512" max="12512" width="22.5703125" customWidth="1"/>
    <col min="12513" max="12513" width="7.28515625" customWidth="1"/>
    <col min="12514" max="12524" width="6.85546875" customWidth="1"/>
    <col min="12525" max="12525" width="9.28515625" bestFit="1" customWidth="1"/>
    <col min="12526" max="12542" width="6" customWidth="1"/>
    <col min="12768" max="12768" width="22.5703125" customWidth="1"/>
    <col min="12769" max="12769" width="7.28515625" customWidth="1"/>
    <col min="12770" max="12780" width="6.85546875" customWidth="1"/>
    <col min="12781" max="12781" width="9.28515625" bestFit="1" customWidth="1"/>
    <col min="12782" max="12798" width="6" customWidth="1"/>
    <col min="13024" max="13024" width="22.5703125" customWidth="1"/>
    <col min="13025" max="13025" width="7.28515625" customWidth="1"/>
    <col min="13026" max="13036" width="6.85546875" customWidth="1"/>
    <col min="13037" max="13037" width="9.28515625" bestFit="1" customWidth="1"/>
    <col min="13038" max="13054" width="6" customWidth="1"/>
    <col min="13280" max="13280" width="22.5703125" customWidth="1"/>
    <col min="13281" max="13281" width="7.28515625" customWidth="1"/>
    <col min="13282" max="13292" width="6.85546875" customWidth="1"/>
    <col min="13293" max="13293" width="9.28515625" bestFit="1" customWidth="1"/>
    <col min="13294" max="13310" width="6" customWidth="1"/>
    <col min="13536" max="13536" width="22.5703125" customWidth="1"/>
    <col min="13537" max="13537" width="7.28515625" customWidth="1"/>
    <col min="13538" max="13548" width="6.85546875" customWidth="1"/>
    <col min="13549" max="13549" width="9.28515625" bestFit="1" customWidth="1"/>
    <col min="13550" max="13566" width="6" customWidth="1"/>
    <col min="13792" max="13792" width="22.5703125" customWidth="1"/>
    <col min="13793" max="13793" width="7.28515625" customWidth="1"/>
    <col min="13794" max="13804" width="6.85546875" customWidth="1"/>
    <col min="13805" max="13805" width="9.28515625" bestFit="1" customWidth="1"/>
    <col min="13806" max="13822" width="6" customWidth="1"/>
    <col min="14048" max="14048" width="22.5703125" customWidth="1"/>
    <col min="14049" max="14049" width="7.28515625" customWidth="1"/>
    <col min="14050" max="14060" width="6.85546875" customWidth="1"/>
    <col min="14061" max="14061" width="9.28515625" bestFit="1" customWidth="1"/>
    <col min="14062" max="14078" width="6" customWidth="1"/>
    <col min="14304" max="14304" width="22.5703125" customWidth="1"/>
    <col min="14305" max="14305" width="7.28515625" customWidth="1"/>
    <col min="14306" max="14316" width="6.85546875" customWidth="1"/>
    <col min="14317" max="14317" width="9.28515625" bestFit="1" customWidth="1"/>
    <col min="14318" max="14334" width="6" customWidth="1"/>
    <col min="14560" max="14560" width="22.5703125" customWidth="1"/>
    <col min="14561" max="14561" width="7.28515625" customWidth="1"/>
    <col min="14562" max="14572" width="6.85546875" customWidth="1"/>
    <col min="14573" max="14573" width="9.28515625" bestFit="1" customWidth="1"/>
    <col min="14574" max="14590" width="6" customWidth="1"/>
    <col min="14816" max="14816" width="22.5703125" customWidth="1"/>
    <col min="14817" max="14817" width="7.28515625" customWidth="1"/>
    <col min="14818" max="14828" width="6.85546875" customWidth="1"/>
    <col min="14829" max="14829" width="9.28515625" bestFit="1" customWidth="1"/>
    <col min="14830" max="14846" width="6" customWidth="1"/>
    <col min="15072" max="15072" width="22.5703125" customWidth="1"/>
    <col min="15073" max="15073" width="7.28515625" customWidth="1"/>
    <col min="15074" max="15084" width="6.85546875" customWidth="1"/>
    <col min="15085" max="15085" width="9.28515625" bestFit="1" customWidth="1"/>
    <col min="15086" max="15102" width="6" customWidth="1"/>
    <col min="15328" max="15328" width="22.5703125" customWidth="1"/>
    <col min="15329" max="15329" width="7.28515625" customWidth="1"/>
    <col min="15330" max="15340" width="6.85546875" customWidth="1"/>
    <col min="15341" max="15341" width="9.28515625" bestFit="1" customWidth="1"/>
    <col min="15342" max="15358" width="6" customWidth="1"/>
    <col min="15584" max="15584" width="22.5703125" customWidth="1"/>
    <col min="15585" max="15585" width="7.28515625" customWidth="1"/>
    <col min="15586" max="15596" width="6.85546875" customWidth="1"/>
    <col min="15597" max="15597" width="9.28515625" bestFit="1" customWidth="1"/>
    <col min="15598" max="15614" width="6" customWidth="1"/>
    <col min="15840" max="15840" width="22.5703125" customWidth="1"/>
    <col min="15841" max="15841" width="7.28515625" customWidth="1"/>
    <col min="15842" max="15852" width="6.85546875" customWidth="1"/>
    <col min="15853" max="15853" width="9.28515625" bestFit="1" customWidth="1"/>
    <col min="15854" max="15870" width="6" customWidth="1"/>
  </cols>
  <sheetData>
    <row r="1" spans="1:3" x14ac:dyDescent="0.2">
      <c r="A1" s="37" t="s">
        <v>115</v>
      </c>
      <c r="B1" s="111"/>
    </row>
    <row r="2" spans="1:3" ht="172.5" hidden="1" customHeight="1" x14ac:dyDescent="0.2">
      <c r="A2" s="39"/>
      <c r="B2" s="40"/>
    </row>
    <row r="3" spans="1:3" ht="15" customHeight="1" x14ac:dyDescent="0.2">
      <c r="A3" s="41" t="s">
        <v>116</v>
      </c>
      <c r="B3" s="42"/>
      <c r="C3" s="43" t="s">
        <v>117</v>
      </c>
    </row>
    <row r="4" spans="1:3" ht="15" customHeight="1" x14ac:dyDescent="0.2">
      <c r="A4" s="44" t="s">
        <v>118</v>
      </c>
      <c r="B4" s="45">
        <v>2.2000000000000002</v>
      </c>
      <c r="C4" s="46"/>
    </row>
    <row r="5" spans="1:3" ht="15" customHeight="1" x14ac:dyDescent="0.2">
      <c r="A5" s="44" t="s">
        <v>119</v>
      </c>
      <c r="B5" s="45">
        <v>3</v>
      </c>
      <c r="C5" s="46"/>
    </row>
    <row r="6" spans="1:3" ht="15" customHeight="1" x14ac:dyDescent="0.2">
      <c r="A6" s="44" t="s">
        <v>120</v>
      </c>
      <c r="B6" s="45">
        <v>1</v>
      </c>
      <c r="C6" s="46"/>
    </row>
    <row r="7" spans="1:3" ht="15" customHeight="1" x14ac:dyDescent="0.2">
      <c r="A7" s="44" t="s">
        <v>121</v>
      </c>
      <c r="B7" s="45">
        <v>20</v>
      </c>
      <c r="C7" s="46"/>
    </row>
    <row r="8" spans="1:3" ht="15" customHeight="1" x14ac:dyDescent="0.2">
      <c r="A8" s="47" t="s">
        <v>122</v>
      </c>
      <c r="B8" s="45">
        <v>0.15</v>
      </c>
      <c r="C8" s="46"/>
    </row>
    <row r="9" spans="1:3" x14ac:dyDescent="0.2">
      <c r="A9" s="48" t="s">
        <v>123</v>
      </c>
      <c r="B9" s="45">
        <v>1.81</v>
      </c>
      <c r="C9" s="46"/>
    </row>
    <row r="10" spans="1:3" ht="15" customHeight="1" x14ac:dyDescent="0.2">
      <c r="A10" s="44" t="s">
        <v>124</v>
      </c>
      <c r="B10" s="45">
        <v>0.4</v>
      </c>
      <c r="C10" s="46"/>
    </row>
    <row r="11" spans="1:3" ht="15" customHeight="1" x14ac:dyDescent="0.2">
      <c r="A11" s="41" t="s">
        <v>125</v>
      </c>
      <c r="B11" s="49"/>
      <c r="C11" s="50"/>
    </row>
    <row r="12" spans="1:3" ht="15" customHeight="1" x14ac:dyDescent="0.2">
      <c r="A12" s="51" t="s">
        <v>126</v>
      </c>
      <c r="B12" s="52">
        <f>B4+B10*2</f>
        <v>3</v>
      </c>
      <c r="C12" s="53">
        <f t="shared" ref="C12:C34" si="0">SUM(B12:B12)</f>
        <v>3</v>
      </c>
    </row>
    <row r="13" spans="1:3" ht="15" customHeight="1" x14ac:dyDescent="0.2">
      <c r="A13" s="51" t="s">
        <v>127</v>
      </c>
      <c r="B13" s="52">
        <f>ROUND(B12+TAN(B7*PI()/180)*B5*2,2)</f>
        <v>5.18</v>
      </c>
      <c r="C13" s="53">
        <f t="shared" si="0"/>
        <v>5.18</v>
      </c>
    </row>
    <row r="14" spans="1:3" ht="15" customHeight="1" x14ac:dyDescent="0.2">
      <c r="A14" s="51" t="s">
        <v>128</v>
      </c>
      <c r="B14" s="52">
        <f>ROUND((B13+B12)/2*B5*(B12+B13)/2,2)</f>
        <v>50.18</v>
      </c>
      <c r="C14" s="53">
        <f t="shared" si="0"/>
        <v>50.18</v>
      </c>
    </row>
    <row r="15" spans="1:3" ht="15" customHeight="1" x14ac:dyDescent="0.2">
      <c r="A15" s="51" t="s">
        <v>129</v>
      </c>
      <c r="B15" s="52">
        <f>B12^2</f>
        <v>9</v>
      </c>
      <c r="C15" s="53">
        <f t="shared" si="0"/>
        <v>9</v>
      </c>
    </row>
    <row r="16" spans="1:3" ht="15" customHeight="1" x14ac:dyDescent="0.2">
      <c r="A16" s="51" t="s">
        <v>130</v>
      </c>
      <c r="B16" s="52">
        <f>B13^2</f>
        <v>26.832399999999996</v>
      </c>
      <c r="C16" s="53">
        <f t="shared" si="0"/>
        <v>26.832399999999996</v>
      </c>
    </row>
    <row r="17" spans="1:3" ht="15" customHeight="1" x14ac:dyDescent="0.2">
      <c r="A17" s="51" t="s">
        <v>131</v>
      </c>
      <c r="B17" s="52">
        <f>3.14*(B4)^2/4*B5</f>
        <v>11.398200000000003</v>
      </c>
      <c r="C17" s="53">
        <f t="shared" si="0"/>
        <v>11.398200000000003</v>
      </c>
    </row>
    <row r="18" spans="1:3" ht="15" customHeight="1" x14ac:dyDescent="0.2">
      <c r="A18" s="51" t="s">
        <v>132</v>
      </c>
      <c r="B18" s="52">
        <f>B14-B17</f>
        <v>38.781799999999997</v>
      </c>
      <c r="C18" s="53">
        <f t="shared" si="0"/>
        <v>38.781799999999997</v>
      </c>
    </row>
    <row r="19" spans="1:3" ht="15" customHeight="1" x14ac:dyDescent="0.2">
      <c r="A19" s="51" t="s">
        <v>133</v>
      </c>
      <c r="B19" s="52">
        <f>B15*B8</f>
        <v>1.3499999999999999</v>
      </c>
      <c r="C19" s="53">
        <f t="shared" si="0"/>
        <v>1.3499999999999999</v>
      </c>
    </row>
    <row r="20" spans="1:3" x14ac:dyDescent="0.2">
      <c r="A20" s="54" t="s">
        <v>134</v>
      </c>
      <c r="B20" s="52">
        <f>B18-B19</f>
        <v>37.431799999999996</v>
      </c>
      <c r="C20" s="53">
        <f t="shared" si="0"/>
        <v>37.431799999999996</v>
      </c>
    </row>
    <row r="21" spans="1:3" x14ac:dyDescent="0.2">
      <c r="A21" s="54" t="s">
        <v>135</v>
      </c>
      <c r="B21" s="52">
        <f>B17+B19</f>
        <v>12.748200000000002</v>
      </c>
      <c r="C21" s="53">
        <f t="shared" si="0"/>
        <v>12.748200000000002</v>
      </c>
    </row>
    <row r="22" spans="1:3" x14ac:dyDescent="0.2">
      <c r="A22" s="54" t="s">
        <v>136</v>
      </c>
      <c r="B22" s="52">
        <f>B21*B9</f>
        <v>23.074242000000005</v>
      </c>
      <c r="C22" s="53">
        <f t="shared" si="0"/>
        <v>23.074242000000005</v>
      </c>
    </row>
    <row r="23" spans="1:3" x14ac:dyDescent="0.2">
      <c r="A23" s="54" t="s">
        <v>137</v>
      </c>
      <c r="B23" s="52">
        <f>PI()*B4</f>
        <v>6.9115038378975457</v>
      </c>
      <c r="C23" s="53">
        <f t="shared" si="0"/>
        <v>6.9115038378975457</v>
      </c>
    </row>
    <row r="24" spans="1:3" ht="15" customHeight="1" x14ac:dyDescent="0.2">
      <c r="A24" s="41" t="s">
        <v>138</v>
      </c>
      <c r="B24" s="49"/>
      <c r="C24" s="53">
        <f t="shared" si="0"/>
        <v>0</v>
      </c>
    </row>
    <row r="25" spans="1:3" ht="15" customHeight="1" x14ac:dyDescent="0.2">
      <c r="A25" s="51" t="s">
        <v>128</v>
      </c>
      <c r="B25" s="52">
        <f>B14*B6</f>
        <v>50.18</v>
      </c>
      <c r="C25" s="53">
        <f t="shared" si="0"/>
        <v>50.18</v>
      </c>
    </row>
    <row r="26" spans="1:3" ht="15" customHeight="1" x14ac:dyDescent="0.2">
      <c r="A26" s="51" t="s">
        <v>129</v>
      </c>
      <c r="B26" s="52">
        <f>B15*B6</f>
        <v>9</v>
      </c>
      <c r="C26" s="53">
        <f t="shared" si="0"/>
        <v>9</v>
      </c>
    </row>
    <row r="27" spans="1:3" ht="15" customHeight="1" x14ac:dyDescent="0.2">
      <c r="A27" s="51" t="s">
        <v>130</v>
      </c>
      <c r="B27" s="52">
        <f>B16*B6</f>
        <v>26.832399999999996</v>
      </c>
      <c r="C27" s="53">
        <f t="shared" si="0"/>
        <v>26.832399999999996</v>
      </c>
    </row>
    <row r="28" spans="1:3" ht="15" customHeight="1" x14ac:dyDescent="0.2">
      <c r="A28" s="51" t="s">
        <v>131</v>
      </c>
      <c r="B28" s="52">
        <f>B17*B6</f>
        <v>11.398200000000003</v>
      </c>
      <c r="C28" s="53">
        <f t="shared" si="0"/>
        <v>11.398200000000003</v>
      </c>
    </row>
    <row r="29" spans="1:3" ht="15" customHeight="1" x14ac:dyDescent="0.2">
      <c r="A29" s="51" t="s">
        <v>132</v>
      </c>
      <c r="B29" s="52">
        <f>B18*B6</f>
        <v>38.781799999999997</v>
      </c>
      <c r="C29" s="53">
        <f t="shared" si="0"/>
        <v>38.781799999999997</v>
      </c>
    </row>
    <row r="30" spans="1:3" ht="15" customHeight="1" x14ac:dyDescent="0.2">
      <c r="A30" s="51" t="s">
        <v>133</v>
      </c>
      <c r="B30" s="52">
        <f>B19*B6</f>
        <v>1.3499999999999999</v>
      </c>
      <c r="C30" s="53">
        <f t="shared" si="0"/>
        <v>1.3499999999999999</v>
      </c>
    </row>
    <row r="31" spans="1:3" x14ac:dyDescent="0.2">
      <c r="A31" s="54" t="s">
        <v>134</v>
      </c>
      <c r="B31" s="52">
        <f>B20*B6</f>
        <v>37.431799999999996</v>
      </c>
      <c r="C31" s="53">
        <f t="shared" si="0"/>
        <v>37.431799999999996</v>
      </c>
    </row>
    <row r="32" spans="1:3" x14ac:dyDescent="0.2">
      <c r="A32" s="54" t="s">
        <v>135</v>
      </c>
      <c r="B32" s="52">
        <f>B21*B6</f>
        <v>12.748200000000002</v>
      </c>
      <c r="C32" s="53">
        <f t="shared" si="0"/>
        <v>12.748200000000002</v>
      </c>
    </row>
    <row r="33" spans="1:3" x14ac:dyDescent="0.2">
      <c r="A33" s="54" t="s">
        <v>136</v>
      </c>
      <c r="B33" s="52">
        <f>B22*B6</f>
        <v>23.074242000000005</v>
      </c>
      <c r="C33" s="53">
        <f t="shared" si="0"/>
        <v>23.074242000000005</v>
      </c>
    </row>
    <row r="34" spans="1:3" x14ac:dyDescent="0.2">
      <c r="A34" s="54" t="s">
        <v>137</v>
      </c>
      <c r="B34" s="52">
        <f>B23*B6</f>
        <v>6.9115038378975457</v>
      </c>
      <c r="C34" s="53">
        <f t="shared" si="0"/>
        <v>6.9115038378975457</v>
      </c>
    </row>
    <row r="35" spans="1:3" ht="15" customHeight="1" x14ac:dyDescent="0.2">
      <c r="A35" s="55"/>
    </row>
    <row r="36" spans="1:3" ht="15" customHeight="1" x14ac:dyDescent="0.2">
      <c r="A36" s="44" t="s">
        <v>139</v>
      </c>
      <c r="B36" s="113" t="s">
        <v>140</v>
      </c>
    </row>
    <row r="37" spans="1:3" ht="15" customHeight="1" x14ac:dyDescent="0.2">
      <c r="A37" s="51" t="s">
        <v>141</v>
      </c>
      <c r="B37" s="113" t="s">
        <v>142</v>
      </c>
    </row>
    <row r="38" spans="1:3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showGridLines="0" topLeftCell="A14" zoomScaleNormal="100" zoomScaleSheetLayoutView="75" workbookViewId="0">
      <selection activeCell="B30" sqref="B30"/>
    </sheetView>
  </sheetViews>
  <sheetFormatPr defaultColWidth="9.140625" defaultRowHeight="12.75" x14ac:dyDescent="0.2"/>
  <cols>
    <col min="1" max="1" width="6.42578125" style="3" customWidth="1"/>
    <col min="2" max="2" width="62.85546875" style="4" customWidth="1"/>
    <col min="3" max="3" width="10.5703125" style="5" customWidth="1"/>
    <col min="4" max="4" width="11.85546875" style="19" customWidth="1"/>
    <col min="5" max="5" width="42" style="6" customWidth="1"/>
    <col min="6" max="16384" width="9.140625" style="2"/>
  </cols>
  <sheetData>
    <row r="1" spans="1:5" x14ac:dyDescent="0.2">
      <c r="A1" s="2"/>
      <c r="B1" s="2"/>
      <c r="C1" s="93"/>
      <c r="D1" s="94"/>
      <c r="E1" s="2" t="s">
        <v>0</v>
      </c>
    </row>
    <row r="2" spans="1:5" x14ac:dyDescent="0.2">
      <c r="A2" s="2"/>
      <c r="B2" s="2"/>
      <c r="C2" s="93"/>
      <c r="D2" s="94"/>
      <c r="E2" s="2" t="s">
        <v>15</v>
      </c>
    </row>
    <row r="3" spans="1:5" x14ac:dyDescent="0.2">
      <c r="A3" s="2"/>
      <c r="B3" s="2"/>
      <c r="C3" s="93"/>
      <c r="D3" s="94"/>
      <c r="E3" s="2" t="s">
        <v>1</v>
      </c>
    </row>
    <row r="4" spans="1:5" x14ac:dyDescent="0.2">
      <c r="A4" s="2"/>
      <c r="B4" s="2"/>
      <c r="C4" s="93"/>
      <c r="D4" s="94"/>
      <c r="E4" s="2"/>
    </row>
    <row r="5" spans="1:5" x14ac:dyDescent="0.2">
      <c r="A5" s="2"/>
      <c r="B5" s="2"/>
      <c r="C5" s="93"/>
      <c r="D5" s="94"/>
      <c r="E5" s="2" t="s">
        <v>11</v>
      </c>
    </row>
    <row r="6" spans="1:5" x14ac:dyDescent="0.2">
      <c r="A6" s="2"/>
      <c r="B6" s="2"/>
      <c r="C6" s="93"/>
      <c r="D6" s="94"/>
      <c r="E6" s="2"/>
    </row>
    <row r="7" spans="1:5" x14ac:dyDescent="0.2">
      <c r="A7" s="2"/>
      <c r="B7" s="2"/>
      <c r="C7" s="93"/>
      <c r="D7" s="94"/>
      <c r="E7" s="2" t="s">
        <v>100</v>
      </c>
    </row>
    <row r="8" spans="1:5" x14ac:dyDescent="0.2">
      <c r="A8" s="2"/>
      <c r="B8" s="2"/>
      <c r="C8" s="93"/>
      <c r="D8" s="94"/>
      <c r="E8" s="10"/>
    </row>
    <row r="9" spans="1:5" x14ac:dyDescent="0.2">
      <c r="A9" s="186" t="s">
        <v>12</v>
      </c>
      <c r="B9" s="186"/>
      <c r="C9" s="186"/>
      <c r="D9" s="186"/>
      <c r="E9" s="186"/>
    </row>
    <row r="10" spans="1:5" x14ac:dyDescent="0.2">
      <c r="A10" s="36"/>
      <c r="B10" s="36"/>
      <c r="C10" s="77"/>
      <c r="D10" s="17"/>
      <c r="E10" s="12"/>
    </row>
    <row r="11" spans="1:5" ht="20.25" customHeight="1" x14ac:dyDescent="0.2">
      <c r="A11" s="13" t="s">
        <v>2</v>
      </c>
      <c r="B11" s="14"/>
      <c r="C11" s="187"/>
      <c r="D11" s="187"/>
      <c r="E11" s="187"/>
    </row>
    <row r="12" spans="1:5" ht="26.25" customHeight="1" x14ac:dyDescent="0.2">
      <c r="A12" s="15" t="s">
        <v>3</v>
      </c>
      <c r="B12" s="14"/>
      <c r="C12" s="188" t="s">
        <v>24</v>
      </c>
      <c r="D12" s="188"/>
      <c r="E12" s="188"/>
    </row>
    <row r="13" spans="1:5" ht="26.25" customHeight="1" x14ac:dyDescent="0.2">
      <c r="A13" s="15" t="s">
        <v>4</v>
      </c>
      <c r="B13" s="14"/>
      <c r="C13" s="189" t="s">
        <v>25</v>
      </c>
      <c r="D13" s="189"/>
      <c r="E13" s="189"/>
    </row>
    <row r="14" spans="1:5" x14ac:dyDescent="0.2">
      <c r="A14" s="15" t="s">
        <v>5</v>
      </c>
      <c r="B14" s="14"/>
      <c r="C14" s="190" t="s">
        <v>303</v>
      </c>
      <c r="D14" s="190"/>
      <c r="E14" s="190"/>
    </row>
    <row r="15" spans="1:5" x14ac:dyDescent="0.2">
      <c r="A15" s="15" t="s">
        <v>8</v>
      </c>
      <c r="B15" s="14"/>
      <c r="C15" s="193"/>
      <c r="D15" s="193"/>
      <c r="E15" s="193"/>
    </row>
    <row r="16" spans="1:5" ht="30" customHeight="1" x14ac:dyDescent="0.2">
      <c r="A16" s="189" t="s">
        <v>304</v>
      </c>
      <c r="B16" s="189"/>
      <c r="C16" s="189"/>
      <c r="D16" s="189"/>
      <c r="E16" s="189"/>
    </row>
    <row r="17" spans="1:5" ht="28.5" x14ac:dyDescent="0.2">
      <c r="A17" s="20" t="s">
        <v>16</v>
      </c>
      <c r="B17" s="20" t="s">
        <v>17</v>
      </c>
      <c r="C17" s="20" t="s">
        <v>18</v>
      </c>
      <c r="D17" s="20" t="s">
        <v>19</v>
      </c>
      <c r="E17" s="21" t="s">
        <v>112</v>
      </c>
    </row>
    <row r="18" spans="1:5" ht="14.25" x14ac:dyDescent="0.2">
      <c r="A18" s="22">
        <v>1</v>
      </c>
      <c r="B18" s="22">
        <v>2</v>
      </c>
      <c r="C18" s="22">
        <v>3</v>
      </c>
      <c r="D18" s="22">
        <v>4</v>
      </c>
      <c r="E18" s="22">
        <v>5</v>
      </c>
    </row>
    <row r="19" spans="1:5" ht="15" x14ac:dyDescent="0.2">
      <c r="A19" s="22"/>
      <c r="B19" s="75" t="s">
        <v>307</v>
      </c>
      <c r="C19" s="62"/>
      <c r="D19" s="62"/>
      <c r="E19" s="22"/>
    </row>
    <row r="20" spans="1:5" s="1" customFormat="1" ht="14.45" customHeight="1" x14ac:dyDescent="0.25">
      <c r="A20" s="57"/>
      <c r="B20" s="61" t="s">
        <v>143</v>
      </c>
      <c r="C20" s="62"/>
      <c r="D20" s="62"/>
      <c r="E20" s="58"/>
    </row>
    <row r="21" spans="1:5" ht="15" x14ac:dyDescent="0.2">
      <c r="A21" s="59">
        <v>1</v>
      </c>
      <c r="B21" s="60" t="s">
        <v>27</v>
      </c>
      <c r="C21" s="62" t="s">
        <v>23</v>
      </c>
      <c r="D21" s="62">
        <v>233671</v>
      </c>
      <c r="E21" s="60"/>
    </row>
    <row r="22" spans="1:5" ht="15" x14ac:dyDescent="0.2">
      <c r="A22" s="59">
        <v>2</v>
      </c>
      <c r="B22" s="60" t="s">
        <v>28</v>
      </c>
      <c r="C22" s="62" t="s">
        <v>23</v>
      </c>
      <c r="D22" s="62">
        <v>131200</v>
      </c>
      <c r="E22" s="60"/>
    </row>
    <row r="23" spans="1:5" ht="30" x14ac:dyDescent="0.2">
      <c r="A23" s="59">
        <v>3</v>
      </c>
      <c r="B23" s="60" t="s">
        <v>101</v>
      </c>
      <c r="C23" s="62" t="s">
        <v>23</v>
      </c>
      <c r="D23" s="62">
        <v>1814</v>
      </c>
      <c r="E23" s="60"/>
    </row>
    <row r="24" spans="1:5" ht="15" x14ac:dyDescent="0.2">
      <c r="A24" s="59">
        <v>4</v>
      </c>
      <c r="B24" s="60" t="s">
        <v>104</v>
      </c>
      <c r="C24" s="62" t="s">
        <v>23</v>
      </c>
      <c r="D24" s="62">
        <v>1814</v>
      </c>
      <c r="E24" s="60"/>
    </row>
    <row r="25" spans="1:5" ht="15" x14ac:dyDescent="0.2">
      <c r="A25" s="59">
        <v>5</v>
      </c>
      <c r="B25" s="60" t="s">
        <v>288</v>
      </c>
      <c r="C25" s="62" t="s">
        <v>23</v>
      </c>
      <c r="D25" s="62">
        <v>1814</v>
      </c>
      <c r="E25" s="60" t="s">
        <v>34</v>
      </c>
    </row>
    <row r="26" spans="1:5" ht="15" x14ac:dyDescent="0.2">
      <c r="A26" s="59">
        <v>6</v>
      </c>
      <c r="B26" s="60" t="s">
        <v>286</v>
      </c>
      <c r="C26" s="62" t="s">
        <v>23</v>
      </c>
      <c r="D26" s="62">
        <v>79638</v>
      </c>
      <c r="E26" s="60"/>
    </row>
    <row r="27" spans="1:5" ht="15" x14ac:dyDescent="0.2">
      <c r="A27" s="59">
        <v>7</v>
      </c>
      <c r="B27" s="60" t="s">
        <v>31</v>
      </c>
      <c r="C27" s="62" t="s">
        <v>21</v>
      </c>
      <c r="D27" s="62">
        <v>185450</v>
      </c>
      <c r="E27" s="60" t="s">
        <v>109</v>
      </c>
    </row>
    <row r="28" spans="1:5" ht="15" x14ac:dyDescent="0.2">
      <c r="A28" s="59">
        <v>8</v>
      </c>
      <c r="B28" s="60" t="s">
        <v>103</v>
      </c>
      <c r="C28" s="62" t="s">
        <v>23</v>
      </c>
      <c r="D28" s="62">
        <v>79638</v>
      </c>
      <c r="E28" s="60"/>
    </row>
    <row r="29" spans="1:5" ht="15" x14ac:dyDescent="0.2">
      <c r="A29" s="59">
        <v>9</v>
      </c>
      <c r="B29" s="60" t="s">
        <v>105</v>
      </c>
      <c r="C29" s="62" t="s">
        <v>23</v>
      </c>
      <c r="D29" s="62">
        <v>79638</v>
      </c>
      <c r="E29" s="60" t="s">
        <v>34</v>
      </c>
    </row>
    <row r="30" spans="1:5" ht="30" x14ac:dyDescent="0.2">
      <c r="A30" s="59">
        <v>10</v>
      </c>
      <c r="B30" s="60" t="s">
        <v>106</v>
      </c>
      <c r="C30" s="62" t="s">
        <v>23</v>
      </c>
      <c r="D30" s="62">
        <v>212650</v>
      </c>
      <c r="E30" s="60"/>
    </row>
    <row r="31" spans="1:5" ht="15" x14ac:dyDescent="0.2">
      <c r="A31" s="59">
        <v>11</v>
      </c>
      <c r="B31" s="60" t="s">
        <v>272</v>
      </c>
      <c r="C31" s="62" t="s">
        <v>22</v>
      </c>
      <c r="D31" s="62">
        <v>11</v>
      </c>
      <c r="E31" s="60"/>
    </row>
    <row r="32" spans="1:5" ht="15" x14ac:dyDescent="0.2">
      <c r="A32" s="59">
        <v>12</v>
      </c>
      <c r="B32" s="60" t="s">
        <v>176</v>
      </c>
      <c r="C32" s="62" t="s">
        <v>22</v>
      </c>
      <c r="D32" s="62">
        <v>7.7000000000000011</v>
      </c>
      <c r="E32" s="60"/>
    </row>
    <row r="33" spans="1:5" ht="15" x14ac:dyDescent="0.2">
      <c r="A33" s="59">
        <v>13</v>
      </c>
      <c r="B33" s="60" t="s">
        <v>179</v>
      </c>
      <c r="C33" s="62" t="s">
        <v>22</v>
      </c>
      <c r="D33" s="62">
        <v>110.00000000000001</v>
      </c>
      <c r="E33" s="60"/>
    </row>
    <row r="34" spans="1:5" ht="30" x14ac:dyDescent="0.2">
      <c r="A34" s="59">
        <v>14</v>
      </c>
      <c r="B34" s="60" t="s">
        <v>273</v>
      </c>
      <c r="C34" s="62" t="s">
        <v>22</v>
      </c>
      <c r="D34" s="62">
        <v>92.95</v>
      </c>
      <c r="E34" s="60"/>
    </row>
    <row r="35" spans="1:5" ht="30" x14ac:dyDescent="0.2">
      <c r="A35" s="59">
        <v>15</v>
      </c>
      <c r="B35" s="60" t="s">
        <v>274</v>
      </c>
      <c r="C35" s="62" t="s">
        <v>22</v>
      </c>
      <c r="D35" s="62">
        <v>2686.2000000000003</v>
      </c>
      <c r="E35" s="60"/>
    </row>
    <row r="36" spans="1:5" ht="30" x14ac:dyDescent="0.2">
      <c r="A36" s="59">
        <v>16</v>
      </c>
      <c r="B36" s="60" t="s">
        <v>275</v>
      </c>
      <c r="C36" s="62" t="s">
        <v>22</v>
      </c>
      <c r="D36" s="62">
        <v>1714.9</v>
      </c>
      <c r="E36" s="60"/>
    </row>
    <row r="37" spans="1:5" ht="30" x14ac:dyDescent="0.2">
      <c r="A37" s="59">
        <v>17</v>
      </c>
      <c r="B37" s="60" t="s">
        <v>276</v>
      </c>
      <c r="C37" s="62" t="s">
        <v>22</v>
      </c>
      <c r="D37" s="62">
        <v>1701.7</v>
      </c>
      <c r="E37" s="60"/>
    </row>
    <row r="38" spans="1:5" ht="30" x14ac:dyDescent="0.2">
      <c r="A38" s="59">
        <v>18</v>
      </c>
      <c r="B38" s="60" t="s">
        <v>277</v>
      </c>
      <c r="C38" s="62" t="s">
        <v>22</v>
      </c>
      <c r="D38" s="62">
        <v>1824.9</v>
      </c>
      <c r="E38" s="60"/>
    </row>
    <row r="39" spans="1:5" ht="30" x14ac:dyDescent="0.2">
      <c r="A39" s="59">
        <v>19</v>
      </c>
      <c r="B39" s="60" t="s">
        <v>278</v>
      </c>
      <c r="C39" s="62" t="s">
        <v>22</v>
      </c>
      <c r="D39" s="62">
        <v>2075.7000000000003</v>
      </c>
      <c r="E39" s="60"/>
    </row>
    <row r="40" spans="1:5" ht="30" x14ac:dyDescent="0.2">
      <c r="A40" s="59">
        <v>20</v>
      </c>
      <c r="B40" s="60" t="s">
        <v>279</v>
      </c>
      <c r="C40" s="62" t="s">
        <v>22</v>
      </c>
      <c r="D40" s="62">
        <v>2720.3</v>
      </c>
      <c r="E40" s="60"/>
    </row>
    <row r="41" spans="1:5" ht="30" x14ac:dyDescent="0.2">
      <c r="A41" s="59">
        <v>21</v>
      </c>
      <c r="B41" s="60" t="s">
        <v>280</v>
      </c>
      <c r="C41" s="62" t="s">
        <v>22</v>
      </c>
      <c r="D41" s="62">
        <v>2128.5</v>
      </c>
      <c r="E41" s="60"/>
    </row>
    <row r="42" spans="1:5" ht="30" x14ac:dyDescent="0.2">
      <c r="A42" s="59">
        <v>22</v>
      </c>
      <c r="B42" s="60" t="s">
        <v>281</v>
      </c>
      <c r="C42" s="62" t="s">
        <v>22</v>
      </c>
      <c r="D42" s="62">
        <v>83.600000000000009</v>
      </c>
      <c r="E42" s="60"/>
    </row>
    <row r="43" spans="1:5" ht="30" x14ac:dyDescent="0.2">
      <c r="A43" s="59">
        <v>23</v>
      </c>
      <c r="B43" s="60" t="s">
        <v>282</v>
      </c>
      <c r="C43" s="62" t="s">
        <v>22</v>
      </c>
      <c r="D43" s="62">
        <v>315.70000000000005</v>
      </c>
      <c r="E43" s="60"/>
    </row>
    <row r="44" spans="1:5" ht="30" x14ac:dyDescent="0.2">
      <c r="A44" s="59">
        <v>24</v>
      </c>
      <c r="B44" s="60" t="s">
        <v>283</v>
      </c>
      <c r="C44" s="62" t="s">
        <v>22</v>
      </c>
      <c r="D44" s="62">
        <v>2784.1000000000004</v>
      </c>
      <c r="E44" s="60"/>
    </row>
    <row r="45" spans="1:5" ht="30" x14ac:dyDescent="0.2">
      <c r="A45" s="59">
        <v>25</v>
      </c>
      <c r="B45" s="60" t="s">
        <v>284</v>
      </c>
      <c r="C45" s="62" t="s">
        <v>22</v>
      </c>
      <c r="D45" s="62">
        <v>202.4</v>
      </c>
      <c r="E45" s="60"/>
    </row>
    <row r="46" spans="1:5" ht="15" x14ac:dyDescent="0.2">
      <c r="A46" s="59">
        <v>26</v>
      </c>
      <c r="B46" s="60" t="s">
        <v>182</v>
      </c>
      <c r="C46" s="62" t="s">
        <v>144</v>
      </c>
      <c r="D46" s="62">
        <v>6</v>
      </c>
      <c r="E46" s="60"/>
    </row>
    <row r="47" spans="1:5" ht="15" x14ac:dyDescent="0.2">
      <c r="A47" s="59">
        <v>27</v>
      </c>
      <c r="B47" s="60" t="s">
        <v>183</v>
      </c>
      <c r="C47" s="62" t="s">
        <v>144</v>
      </c>
      <c r="D47" s="62">
        <v>1</v>
      </c>
      <c r="E47" s="60"/>
    </row>
    <row r="48" spans="1:5" ht="15" x14ac:dyDescent="0.2">
      <c r="A48" s="59">
        <v>28</v>
      </c>
      <c r="B48" s="60" t="s">
        <v>184</v>
      </c>
      <c r="C48" s="62" t="s">
        <v>144</v>
      </c>
      <c r="D48" s="62">
        <v>14</v>
      </c>
      <c r="E48" s="60"/>
    </row>
    <row r="49" spans="1:5" ht="15" x14ac:dyDescent="0.2">
      <c r="A49" s="59">
        <v>29</v>
      </c>
      <c r="B49" s="60" t="s">
        <v>185</v>
      </c>
      <c r="C49" s="62" t="s">
        <v>144</v>
      </c>
      <c r="D49" s="62">
        <v>376</v>
      </c>
      <c r="E49" s="60"/>
    </row>
    <row r="50" spans="1:5" ht="15" x14ac:dyDescent="0.2">
      <c r="A50" s="59">
        <v>30</v>
      </c>
      <c r="B50" s="60" t="s">
        <v>186</v>
      </c>
      <c r="C50" s="62" t="s">
        <v>144</v>
      </c>
      <c r="D50" s="62">
        <v>205</v>
      </c>
      <c r="E50" s="60"/>
    </row>
    <row r="51" spans="1:5" ht="15" x14ac:dyDescent="0.2">
      <c r="A51" s="59">
        <v>31</v>
      </c>
      <c r="B51" s="60" t="s">
        <v>187</v>
      </c>
      <c r="C51" s="62" t="s">
        <v>144</v>
      </c>
      <c r="D51" s="62">
        <v>181</v>
      </c>
      <c r="E51" s="60"/>
    </row>
    <row r="52" spans="1:5" ht="15" x14ac:dyDescent="0.2">
      <c r="A52" s="59">
        <v>32</v>
      </c>
      <c r="B52" s="60" t="s">
        <v>188</v>
      </c>
      <c r="C52" s="62" t="s">
        <v>144</v>
      </c>
      <c r="D52" s="62">
        <v>129</v>
      </c>
      <c r="E52" s="60"/>
    </row>
    <row r="53" spans="1:5" ht="15" x14ac:dyDescent="0.2">
      <c r="A53" s="59">
        <v>33</v>
      </c>
      <c r="B53" s="60" t="s">
        <v>189</v>
      </c>
      <c r="C53" s="62" t="s">
        <v>144</v>
      </c>
      <c r="D53" s="62">
        <v>138</v>
      </c>
      <c r="E53" s="60"/>
    </row>
    <row r="54" spans="1:5" ht="15" x14ac:dyDescent="0.2">
      <c r="A54" s="59">
        <v>34</v>
      </c>
      <c r="B54" s="60" t="s">
        <v>190</v>
      </c>
      <c r="C54" s="62" t="s">
        <v>144</v>
      </c>
      <c r="D54" s="62">
        <v>137</v>
      </c>
      <c r="E54" s="60"/>
    </row>
    <row r="55" spans="1:5" ht="15" x14ac:dyDescent="0.2">
      <c r="A55" s="59">
        <v>35</v>
      </c>
      <c r="B55" s="60" t="s">
        <v>191</v>
      </c>
      <c r="C55" s="62" t="s">
        <v>144</v>
      </c>
      <c r="D55" s="62">
        <v>101</v>
      </c>
      <c r="E55" s="60"/>
    </row>
    <row r="56" spans="1:5" ht="15" x14ac:dyDescent="0.2">
      <c r="A56" s="59">
        <v>36</v>
      </c>
      <c r="B56" s="60" t="s">
        <v>192</v>
      </c>
      <c r="C56" s="62" t="s">
        <v>144</v>
      </c>
      <c r="D56" s="62">
        <v>102</v>
      </c>
      <c r="E56" s="60"/>
    </row>
    <row r="57" spans="1:5" ht="15" x14ac:dyDescent="0.2">
      <c r="A57" s="59">
        <v>37</v>
      </c>
      <c r="B57" s="60" t="s">
        <v>193</v>
      </c>
      <c r="C57" s="62" t="s">
        <v>144</v>
      </c>
      <c r="D57" s="62">
        <v>4</v>
      </c>
      <c r="E57" s="60"/>
    </row>
    <row r="58" spans="1:5" ht="15" x14ac:dyDescent="0.2">
      <c r="A58" s="59"/>
      <c r="B58" s="61" t="s">
        <v>265</v>
      </c>
      <c r="C58" s="62"/>
      <c r="D58" s="62"/>
      <c r="E58" s="60"/>
    </row>
    <row r="59" spans="1:5" ht="15" x14ac:dyDescent="0.2">
      <c r="A59" s="59">
        <v>1</v>
      </c>
      <c r="B59" s="60" t="s">
        <v>27</v>
      </c>
      <c r="C59" s="62" t="s">
        <v>23</v>
      </c>
      <c r="D59" s="62">
        <v>22021</v>
      </c>
      <c r="E59" s="60"/>
    </row>
    <row r="60" spans="1:5" ht="15" x14ac:dyDescent="0.2">
      <c r="A60" s="59">
        <v>2</v>
      </c>
      <c r="B60" s="60" t="s">
        <v>28</v>
      </c>
      <c r="C60" s="62" t="s">
        <v>23</v>
      </c>
      <c r="D60" s="62">
        <v>17321</v>
      </c>
      <c r="E60" s="60"/>
    </row>
    <row r="61" spans="1:5" ht="15" x14ac:dyDescent="0.2">
      <c r="A61" s="59">
        <v>3</v>
      </c>
      <c r="B61" s="60" t="s">
        <v>29</v>
      </c>
      <c r="C61" s="62" t="s">
        <v>23</v>
      </c>
      <c r="D61" s="62">
        <v>1051</v>
      </c>
      <c r="E61" s="60"/>
    </row>
    <row r="62" spans="1:5" ht="15" x14ac:dyDescent="0.2">
      <c r="A62" s="59">
        <v>4</v>
      </c>
      <c r="B62" s="60" t="s">
        <v>31</v>
      </c>
      <c r="C62" s="62" t="s">
        <v>21</v>
      </c>
      <c r="D62" s="62">
        <v>8508</v>
      </c>
      <c r="E62" s="60" t="s">
        <v>109</v>
      </c>
    </row>
    <row r="63" spans="1:5" ht="15" x14ac:dyDescent="0.2">
      <c r="A63" s="59">
        <v>5</v>
      </c>
      <c r="B63" s="60" t="s">
        <v>103</v>
      </c>
      <c r="C63" s="62" t="s">
        <v>23</v>
      </c>
      <c r="D63" s="62">
        <v>1051</v>
      </c>
      <c r="E63" s="60"/>
    </row>
    <row r="64" spans="1:5" ht="15" x14ac:dyDescent="0.2">
      <c r="A64" s="59">
        <v>6</v>
      </c>
      <c r="B64" s="60" t="s">
        <v>105</v>
      </c>
      <c r="C64" s="62" t="s">
        <v>23</v>
      </c>
      <c r="D64" s="62">
        <v>1051</v>
      </c>
      <c r="E64" s="60" t="s">
        <v>34</v>
      </c>
    </row>
    <row r="65" spans="1:5" ht="30" x14ac:dyDescent="0.2">
      <c r="A65" s="59">
        <v>7</v>
      </c>
      <c r="B65" s="60" t="s">
        <v>96</v>
      </c>
      <c r="C65" s="62" t="s">
        <v>23</v>
      </c>
      <c r="D65" s="62">
        <v>17321</v>
      </c>
      <c r="E65" s="60"/>
    </row>
    <row r="66" spans="1:5" ht="15" x14ac:dyDescent="0.2">
      <c r="A66" s="59">
        <v>8</v>
      </c>
      <c r="B66" s="60" t="s">
        <v>95</v>
      </c>
      <c r="C66" s="62" t="s">
        <v>23</v>
      </c>
      <c r="D66" s="62">
        <v>1051</v>
      </c>
      <c r="E66" s="60"/>
    </row>
    <row r="67" spans="1:5" ht="45" x14ac:dyDescent="0.2">
      <c r="A67" s="59"/>
      <c r="B67" s="97" t="s">
        <v>285</v>
      </c>
      <c r="C67" s="62" t="s">
        <v>23</v>
      </c>
      <c r="D67" s="62">
        <v>175.54</v>
      </c>
      <c r="E67" s="60"/>
    </row>
    <row r="68" spans="1:5" ht="15" x14ac:dyDescent="0.2">
      <c r="A68" s="59">
        <v>1</v>
      </c>
      <c r="B68" s="60" t="s">
        <v>153</v>
      </c>
      <c r="C68" s="62" t="s">
        <v>144</v>
      </c>
      <c r="D68" s="62">
        <v>416</v>
      </c>
      <c r="E68" s="60"/>
    </row>
    <row r="69" spans="1:5" ht="15" x14ac:dyDescent="0.2">
      <c r="A69" s="59">
        <v>2</v>
      </c>
      <c r="B69" s="60" t="s">
        <v>156</v>
      </c>
      <c r="C69" s="62" t="s">
        <v>144</v>
      </c>
      <c r="D69" s="62">
        <v>247</v>
      </c>
      <c r="E69" s="60"/>
    </row>
    <row r="70" spans="1:5" ht="15" x14ac:dyDescent="0.2">
      <c r="A70" s="59">
        <v>3</v>
      </c>
      <c r="B70" s="60" t="s">
        <v>157</v>
      </c>
      <c r="C70" s="62" t="s">
        <v>144</v>
      </c>
      <c r="D70" s="62">
        <v>417</v>
      </c>
      <c r="E70" s="60"/>
    </row>
    <row r="71" spans="1:5" ht="15" x14ac:dyDescent="0.2">
      <c r="A71" s="59">
        <v>4</v>
      </c>
      <c r="B71" s="60" t="s">
        <v>158</v>
      </c>
      <c r="C71" s="62" t="s">
        <v>144</v>
      </c>
      <c r="D71" s="62">
        <v>177</v>
      </c>
      <c r="E71" s="60"/>
    </row>
    <row r="72" spans="1:5" ht="15" x14ac:dyDescent="0.2">
      <c r="A72" s="59">
        <v>5</v>
      </c>
      <c r="B72" s="60" t="s">
        <v>160</v>
      </c>
      <c r="C72" s="62" t="s">
        <v>144</v>
      </c>
      <c r="D72" s="62">
        <v>239</v>
      </c>
      <c r="E72" s="60"/>
    </row>
    <row r="73" spans="1:5" ht="45" x14ac:dyDescent="0.2">
      <c r="A73" s="59"/>
      <c r="B73" s="97" t="s">
        <v>145</v>
      </c>
      <c r="C73" s="62" t="s">
        <v>23</v>
      </c>
      <c r="D73" s="62">
        <v>266.37</v>
      </c>
      <c r="E73" s="60"/>
    </row>
    <row r="74" spans="1:5" ht="15" x14ac:dyDescent="0.2">
      <c r="A74" s="59">
        <v>1</v>
      </c>
      <c r="B74" s="60" t="s">
        <v>80</v>
      </c>
      <c r="C74" s="62" t="s">
        <v>144</v>
      </c>
      <c r="D74" s="62">
        <v>131</v>
      </c>
      <c r="E74" s="60"/>
    </row>
    <row r="75" spans="1:5" ht="15" x14ac:dyDescent="0.2">
      <c r="A75" s="59">
        <v>2</v>
      </c>
      <c r="B75" s="60" t="s">
        <v>81</v>
      </c>
      <c r="C75" s="62" t="s">
        <v>144</v>
      </c>
      <c r="D75" s="62">
        <v>104</v>
      </c>
      <c r="E75" s="60"/>
    </row>
    <row r="76" spans="1:5" ht="15" x14ac:dyDescent="0.2">
      <c r="A76" s="59">
        <v>3</v>
      </c>
      <c r="B76" s="60" t="s">
        <v>82</v>
      </c>
      <c r="C76" s="62" t="s">
        <v>144</v>
      </c>
      <c r="D76" s="62">
        <v>316</v>
      </c>
      <c r="E76" s="60"/>
    </row>
    <row r="77" spans="1:5" ht="15" x14ac:dyDescent="0.2">
      <c r="A77" s="59">
        <v>4</v>
      </c>
      <c r="B77" s="60" t="s">
        <v>83</v>
      </c>
      <c r="C77" s="62" t="s">
        <v>144</v>
      </c>
      <c r="D77" s="62">
        <v>131</v>
      </c>
      <c r="E77" s="60"/>
    </row>
    <row r="78" spans="1:5" ht="30.75" customHeight="1" x14ac:dyDescent="0.2">
      <c r="A78" s="59"/>
      <c r="B78" s="97" t="s">
        <v>146</v>
      </c>
      <c r="C78" s="62" t="s">
        <v>23</v>
      </c>
      <c r="D78" s="62">
        <v>381.43</v>
      </c>
      <c r="E78" s="60"/>
    </row>
    <row r="79" spans="1:5" ht="15" x14ac:dyDescent="0.2">
      <c r="A79" s="59">
        <v>1</v>
      </c>
      <c r="B79" s="60" t="s">
        <v>50</v>
      </c>
      <c r="C79" s="62" t="s">
        <v>144</v>
      </c>
      <c r="D79" s="62">
        <v>114</v>
      </c>
      <c r="E79" s="60"/>
    </row>
    <row r="80" spans="1:5" ht="15" x14ac:dyDescent="0.2">
      <c r="A80" s="59">
        <v>2</v>
      </c>
      <c r="B80" s="60" t="s">
        <v>48</v>
      </c>
      <c r="C80" s="62" t="s">
        <v>144</v>
      </c>
      <c r="D80" s="62">
        <v>99</v>
      </c>
      <c r="E80" s="60"/>
    </row>
    <row r="81" spans="1:5" ht="15" x14ac:dyDescent="0.2">
      <c r="A81" s="59">
        <v>3</v>
      </c>
      <c r="B81" s="60" t="s">
        <v>49</v>
      </c>
      <c r="C81" s="62" t="s">
        <v>144</v>
      </c>
      <c r="D81" s="62">
        <v>327</v>
      </c>
      <c r="E81" s="60"/>
    </row>
    <row r="82" spans="1:5" ht="15" x14ac:dyDescent="0.2">
      <c r="A82" s="59">
        <v>4</v>
      </c>
      <c r="B82" s="60" t="s">
        <v>47</v>
      </c>
      <c r="C82" s="62" t="s">
        <v>144</v>
      </c>
      <c r="D82" s="62">
        <v>114</v>
      </c>
      <c r="E82" s="60"/>
    </row>
    <row r="83" spans="1:5" ht="15" x14ac:dyDescent="0.2">
      <c r="A83" s="59"/>
      <c r="B83" s="61" t="s">
        <v>299</v>
      </c>
      <c r="C83" s="62"/>
      <c r="D83" s="62"/>
      <c r="E83" s="60"/>
    </row>
    <row r="84" spans="1:5" ht="15" x14ac:dyDescent="0.2">
      <c r="A84" s="59">
        <v>1</v>
      </c>
      <c r="B84" s="60" t="s">
        <v>194</v>
      </c>
      <c r="C84" s="62" t="s">
        <v>144</v>
      </c>
      <c r="D84" s="62">
        <v>291</v>
      </c>
      <c r="E84" s="60"/>
    </row>
    <row r="85" spans="1:5" ht="15" x14ac:dyDescent="0.2">
      <c r="A85" s="59">
        <v>2</v>
      </c>
      <c r="B85" s="60" t="s">
        <v>196</v>
      </c>
      <c r="C85" s="62" t="s">
        <v>144</v>
      </c>
      <c r="D85" s="62">
        <v>35</v>
      </c>
      <c r="E85" s="60"/>
    </row>
    <row r="86" spans="1:5" ht="15" x14ac:dyDescent="0.2">
      <c r="A86" s="59">
        <v>3</v>
      </c>
      <c r="B86" s="60" t="s">
        <v>197</v>
      </c>
      <c r="C86" s="62" t="s">
        <v>144</v>
      </c>
      <c r="D86" s="62">
        <v>96</v>
      </c>
      <c r="E86" s="60"/>
    </row>
    <row r="87" spans="1:5" ht="15" x14ac:dyDescent="0.2">
      <c r="A87" s="59">
        <v>4</v>
      </c>
      <c r="B87" s="60" t="s">
        <v>198</v>
      </c>
      <c r="C87" s="62" t="s">
        <v>144</v>
      </c>
      <c r="D87" s="62">
        <v>239</v>
      </c>
      <c r="E87" s="60"/>
    </row>
    <row r="88" spans="1:5" ht="15" x14ac:dyDescent="0.2">
      <c r="A88" s="59">
        <v>5</v>
      </c>
      <c r="B88" s="60" t="s">
        <v>199</v>
      </c>
      <c r="C88" s="62" t="s">
        <v>144</v>
      </c>
      <c r="D88" s="62">
        <v>32</v>
      </c>
      <c r="E88" s="60"/>
    </row>
    <row r="89" spans="1:5" ht="15" x14ac:dyDescent="0.2">
      <c r="A89" s="59">
        <v>6</v>
      </c>
      <c r="B89" s="60" t="s">
        <v>201</v>
      </c>
      <c r="C89" s="62" t="s">
        <v>144</v>
      </c>
      <c r="D89" s="62">
        <v>243</v>
      </c>
      <c r="E89" s="60"/>
    </row>
    <row r="90" spans="1:5" ht="15" x14ac:dyDescent="0.2">
      <c r="A90" s="59">
        <v>7</v>
      </c>
      <c r="B90" s="60" t="s">
        <v>202</v>
      </c>
      <c r="C90" s="62" t="s">
        <v>144</v>
      </c>
      <c r="D90" s="62">
        <v>74</v>
      </c>
      <c r="E90" s="60"/>
    </row>
    <row r="91" spans="1:5" ht="15" x14ac:dyDescent="0.2">
      <c r="A91" s="59">
        <v>8</v>
      </c>
      <c r="B91" s="60" t="s">
        <v>203</v>
      </c>
      <c r="C91" s="62" t="s">
        <v>144</v>
      </c>
      <c r="D91" s="62">
        <v>73</v>
      </c>
      <c r="E91" s="60"/>
    </row>
    <row r="92" spans="1:5" ht="15" x14ac:dyDescent="0.2">
      <c r="A92" s="59">
        <v>9</v>
      </c>
      <c r="B92" s="60" t="s">
        <v>204</v>
      </c>
      <c r="C92" s="62" t="s">
        <v>144</v>
      </c>
      <c r="D92" s="62">
        <v>55</v>
      </c>
      <c r="E92" s="60"/>
    </row>
    <row r="93" spans="1:5" ht="15" x14ac:dyDescent="0.2">
      <c r="A93" s="59">
        <v>10</v>
      </c>
      <c r="B93" s="60" t="s">
        <v>205</v>
      </c>
      <c r="C93" s="62" t="s">
        <v>144</v>
      </c>
      <c r="D93" s="62">
        <v>39</v>
      </c>
      <c r="E93" s="60"/>
    </row>
    <row r="94" spans="1:5" ht="15" x14ac:dyDescent="0.2">
      <c r="A94" s="59">
        <v>11</v>
      </c>
      <c r="B94" s="60" t="s">
        <v>206</v>
      </c>
      <c r="C94" s="62" t="s">
        <v>144</v>
      </c>
      <c r="D94" s="62">
        <v>27</v>
      </c>
      <c r="E94" s="60"/>
    </row>
    <row r="95" spans="1:5" ht="15" x14ac:dyDescent="0.2">
      <c r="A95" s="59">
        <v>12</v>
      </c>
      <c r="B95" s="60" t="s">
        <v>207</v>
      </c>
      <c r="C95" s="62" t="s">
        <v>144</v>
      </c>
      <c r="D95" s="62">
        <v>38</v>
      </c>
      <c r="E95" s="60"/>
    </row>
    <row r="96" spans="1:5" ht="15" x14ac:dyDescent="0.2">
      <c r="A96" s="59">
        <v>13</v>
      </c>
      <c r="B96" s="60" t="s">
        <v>208</v>
      </c>
      <c r="C96" s="62" t="s">
        <v>144</v>
      </c>
      <c r="D96" s="62">
        <v>20</v>
      </c>
      <c r="E96" s="60"/>
    </row>
    <row r="97" spans="1:5" ht="15" x14ac:dyDescent="0.2">
      <c r="A97" s="59">
        <v>14</v>
      </c>
      <c r="B97" s="60" t="s">
        <v>209</v>
      </c>
      <c r="C97" s="62" t="s">
        <v>144</v>
      </c>
      <c r="D97" s="62">
        <v>14</v>
      </c>
      <c r="E97" s="60"/>
    </row>
    <row r="98" spans="1:5" ht="15" x14ac:dyDescent="0.2">
      <c r="A98" s="59">
        <v>15</v>
      </c>
      <c r="B98" s="60" t="s">
        <v>210</v>
      </c>
      <c r="C98" s="62" t="s">
        <v>144</v>
      </c>
      <c r="D98" s="62">
        <v>5</v>
      </c>
      <c r="E98" s="60"/>
    </row>
    <row r="99" spans="1:5" ht="15" x14ac:dyDescent="0.2">
      <c r="A99" s="59">
        <v>16</v>
      </c>
      <c r="B99" s="60" t="s">
        <v>211</v>
      </c>
      <c r="C99" s="62" t="s">
        <v>144</v>
      </c>
      <c r="D99" s="62">
        <v>3</v>
      </c>
      <c r="E99" s="60"/>
    </row>
    <row r="100" spans="1:5" ht="15" x14ac:dyDescent="0.2">
      <c r="A100" s="59">
        <v>17</v>
      </c>
      <c r="B100" s="60" t="s">
        <v>212</v>
      </c>
      <c r="C100" s="62" t="s">
        <v>144</v>
      </c>
      <c r="D100" s="62">
        <v>5</v>
      </c>
      <c r="E100" s="60"/>
    </row>
    <row r="101" spans="1:5" ht="15" x14ac:dyDescent="0.2">
      <c r="A101" s="59">
        <v>18</v>
      </c>
      <c r="B101" s="60" t="s">
        <v>213</v>
      </c>
      <c r="C101" s="62" t="s">
        <v>144</v>
      </c>
      <c r="D101" s="62">
        <v>1</v>
      </c>
      <c r="E101" s="60"/>
    </row>
    <row r="102" spans="1:5" ht="15" x14ac:dyDescent="0.2">
      <c r="A102" s="59">
        <v>19</v>
      </c>
      <c r="B102" s="60" t="s">
        <v>214</v>
      </c>
      <c r="C102" s="62" t="s">
        <v>144</v>
      </c>
      <c r="D102" s="62">
        <v>437</v>
      </c>
      <c r="E102" s="60"/>
    </row>
    <row r="103" spans="1:5" ht="15" x14ac:dyDescent="0.2">
      <c r="A103" s="59">
        <v>20</v>
      </c>
      <c r="B103" s="60" t="s">
        <v>159</v>
      </c>
      <c r="C103" s="62" t="s">
        <v>144</v>
      </c>
      <c r="D103" s="62">
        <v>75</v>
      </c>
      <c r="E103" s="60"/>
    </row>
    <row r="104" spans="1:5" ht="15" x14ac:dyDescent="0.2">
      <c r="A104" s="59">
        <v>21</v>
      </c>
      <c r="B104" s="60" t="s">
        <v>46</v>
      </c>
      <c r="C104" s="62" t="s">
        <v>144</v>
      </c>
      <c r="D104" s="62">
        <v>326</v>
      </c>
      <c r="E104" s="60"/>
    </row>
    <row r="105" spans="1:5" ht="15" x14ac:dyDescent="0.2">
      <c r="A105" s="59">
        <v>22</v>
      </c>
      <c r="B105" s="60" t="s">
        <v>161</v>
      </c>
      <c r="C105" s="62" t="s">
        <v>144</v>
      </c>
      <c r="D105" s="62">
        <v>152</v>
      </c>
      <c r="E105" s="60"/>
    </row>
    <row r="106" spans="1:5" ht="15" x14ac:dyDescent="0.2">
      <c r="A106" s="59">
        <v>23</v>
      </c>
      <c r="B106" s="60" t="s">
        <v>162</v>
      </c>
      <c r="C106" s="62" t="s">
        <v>144</v>
      </c>
      <c r="D106" s="62">
        <v>191</v>
      </c>
      <c r="E106" s="60"/>
    </row>
    <row r="107" spans="1:5" ht="15" x14ac:dyDescent="0.2">
      <c r="A107" s="59">
        <v>24</v>
      </c>
      <c r="B107" s="60" t="s">
        <v>163</v>
      </c>
      <c r="C107" s="62" t="s">
        <v>144</v>
      </c>
      <c r="D107" s="62">
        <v>143</v>
      </c>
      <c r="E107" s="60"/>
    </row>
    <row r="108" spans="1:5" ht="15" x14ac:dyDescent="0.2">
      <c r="A108" s="59">
        <v>25</v>
      </c>
      <c r="B108" s="60" t="s">
        <v>164</v>
      </c>
      <c r="C108" s="62" t="s">
        <v>144</v>
      </c>
      <c r="D108" s="62">
        <v>536</v>
      </c>
      <c r="E108" s="60"/>
    </row>
    <row r="109" spans="1:5" ht="15" x14ac:dyDescent="0.2">
      <c r="A109" s="59">
        <v>26</v>
      </c>
      <c r="B109" s="60" t="s">
        <v>166</v>
      </c>
      <c r="C109" s="62" t="s">
        <v>144</v>
      </c>
      <c r="D109" s="62">
        <v>2154</v>
      </c>
      <c r="E109" s="60"/>
    </row>
    <row r="110" spans="1:5" ht="15" x14ac:dyDescent="0.2">
      <c r="A110" s="59">
        <v>27</v>
      </c>
      <c r="B110" s="60" t="s">
        <v>167</v>
      </c>
      <c r="C110" s="62" t="s">
        <v>144</v>
      </c>
      <c r="D110" s="62">
        <v>3324</v>
      </c>
      <c r="E110" s="60"/>
    </row>
    <row r="111" spans="1:5" ht="15" x14ac:dyDescent="0.2">
      <c r="A111" s="59">
        <v>28</v>
      </c>
      <c r="B111" s="60" t="s">
        <v>168</v>
      </c>
      <c r="C111" s="62" t="s">
        <v>144</v>
      </c>
      <c r="D111" s="62">
        <v>3882</v>
      </c>
      <c r="E111" s="60"/>
    </row>
    <row r="112" spans="1:5" ht="15" x14ac:dyDescent="0.2">
      <c r="A112" s="59">
        <v>29</v>
      </c>
      <c r="B112" s="60" t="s">
        <v>169</v>
      </c>
      <c r="C112" s="62" t="s">
        <v>144</v>
      </c>
      <c r="D112" s="62">
        <v>1676</v>
      </c>
      <c r="E112" s="60"/>
    </row>
    <row r="113" spans="1:5" ht="15" x14ac:dyDescent="0.2">
      <c r="A113" s="59">
        <v>30</v>
      </c>
      <c r="B113" s="60" t="s">
        <v>170</v>
      </c>
      <c r="C113" s="62" t="s">
        <v>144</v>
      </c>
      <c r="D113" s="62">
        <v>2018</v>
      </c>
      <c r="E113" s="60"/>
    </row>
    <row r="114" spans="1:5" ht="15" x14ac:dyDescent="0.2">
      <c r="A114" s="59">
        <v>31</v>
      </c>
      <c r="B114" s="60" t="s">
        <v>171</v>
      </c>
      <c r="C114" s="62" t="s">
        <v>144</v>
      </c>
      <c r="D114" s="62">
        <v>786</v>
      </c>
      <c r="E114" s="60"/>
    </row>
    <row r="115" spans="1:5" ht="15" x14ac:dyDescent="0.2">
      <c r="A115" s="59">
        <v>32</v>
      </c>
      <c r="B115" s="60" t="s">
        <v>172</v>
      </c>
      <c r="C115" s="62" t="s">
        <v>144</v>
      </c>
      <c r="D115" s="62">
        <v>684</v>
      </c>
      <c r="E115" s="60"/>
    </row>
    <row r="116" spans="1:5" ht="15" x14ac:dyDescent="0.2">
      <c r="A116" s="59">
        <v>33</v>
      </c>
      <c r="B116" s="60" t="s">
        <v>260</v>
      </c>
      <c r="C116" s="62" t="s">
        <v>23</v>
      </c>
      <c r="D116" s="62">
        <v>433</v>
      </c>
      <c r="E116" s="60"/>
    </row>
    <row r="117" spans="1:5" ht="15" x14ac:dyDescent="0.2">
      <c r="A117" s="59">
        <v>34</v>
      </c>
      <c r="B117" s="60" t="s">
        <v>300</v>
      </c>
      <c r="C117" s="62" t="s">
        <v>302</v>
      </c>
      <c r="D117" s="62">
        <v>2349.1999999999998</v>
      </c>
      <c r="E117" s="60"/>
    </row>
    <row r="118" spans="1:5" ht="30" x14ac:dyDescent="0.2">
      <c r="A118" s="59">
        <v>35</v>
      </c>
      <c r="B118" s="60" t="s">
        <v>301</v>
      </c>
      <c r="C118" s="62" t="s">
        <v>57</v>
      </c>
      <c r="D118" s="62">
        <v>6712</v>
      </c>
      <c r="E118" s="60"/>
    </row>
    <row r="119" spans="1:5" ht="15" x14ac:dyDescent="0.2">
      <c r="A119" s="59"/>
      <c r="B119" s="61" t="s">
        <v>261</v>
      </c>
      <c r="C119" s="62" t="s">
        <v>148</v>
      </c>
      <c r="D119" s="62" t="s">
        <v>148</v>
      </c>
      <c r="E119" s="60"/>
    </row>
    <row r="120" spans="1:5" ht="15" x14ac:dyDescent="0.2">
      <c r="A120" s="22"/>
      <c r="B120" s="60" t="s">
        <v>147</v>
      </c>
      <c r="C120" s="62" t="s">
        <v>149</v>
      </c>
      <c r="D120" s="62">
        <v>1</v>
      </c>
      <c r="E120" s="22"/>
    </row>
    <row r="121" spans="1:5" ht="15" x14ac:dyDescent="0.2">
      <c r="A121" s="59">
        <v>1</v>
      </c>
      <c r="B121" s="60" t="s">
        <v>306</v>
      </c>
      <c r="C121" s="62" t="s">
        <v>144</v>
      </c>
      <c r="D121" s="62">
        <v>2</v>
      </c>
      <c r="E121" s="22"/>
    </row>
    <row r="122" spans="1:5" ht="15" x14ac:dyDescent="0.2">
      <c r="A122" s="59">
        <v>2</v>
      </c>
      <c r="B122" s="60" t="s">
        <v>268</v>
      </c>
      <c r="C122" s="62" t="s">
        <v>144</v>
      </c>
      <c r="D122" s="62">
        <v>2</v>
      </c>
      <c r="E122" s="22"/>
    </row>
    <row r="123" spans="1:5" ht="15" x14ac:dyDescent="0.2">
      <c r="A123" s="59">
        <v>3</v>
      </c>
      <c r="B123" s="60" t="s">
        <v>267</v>
      </c>
      <c r="C123" s="62" t="s">
        <v>144</v>
      </c>
      <c r="D123" s="62">
        <v>2</v>
      </c>
      <c r="E123" s="22"/>
    </row>
    <row r="124" spans="1:5" ht="30" x14ac:dyDescent="0.2">
      <c r="A124" s="59">
        <v>4</v>
      </c>
      <c r="B124" s="60" t="s">
        <v>266</v>
      </c>
      <c r="C124" s="62" t="s">
        <v>144</v>
      </c>
      <c r="D124" s="62">
        <v>2</v>
      </c>
      <c r="E124" s="22"/>
    </row>
    <row r="125" spans="1:5" ht="15" x14ac:dyDescent="0.2">
      <c r="A125" s="59"/>
      <c r="B125" s="60" t="s">
        <v>147</v>
      </c>
      <c r="C125" s="62" t="s">
        <v>149</v>
      </c>
      <c r="D125" s="62">
        <v>1</v>
      </c>
      <c r="E125" s="22"/>
    </row>
    <row r="126" spans="1:5" ht="15" x14ac:dyDescent="0.2">
      <c r="A126" s="59">
        <v>1</v>
      </c>
      <c r="B126" s="60" t="s">
        <v>305</v>
      </c>
      <c r="C126" s="62" t="s">
        <v>144</v>
      </c>
      <c r="D126" s="62">
        <v>2</v>
      </c>
      <c r="E126" s="22"/>
    </row>
    <row r="127" spans="1:5" ht="15" x14ac:dyDescent="0.2">
      <c r="A127" s="59">
        <v>2</v>
      </c>
      <c r="B127" s="60" t="s">
        <v>269</v>
      </c>
      <c r="C127" s="62" t="s">
        <v>144</v>
      </c>
      <c r="D127" s="62">
        <v>2</v>
      </c>
      <c r="E127" s="22"/>
    </row>
    <row r="128" spans="1:5" ht="15" x14ac:dyDescent="0.2">
      <c r="A128" s="59">
        <v>3</v>
      </c>
      <c r="B128" s="60" t="s">
        <v>42</v>
      </c>
      <c r="C128" s="62" t="s">
        <v>144</v>
      </c>
      <c r="D128" s="62">
        <v>2</v>
      </c>
      <c r="E128" s="22"/>
    </row>
    <row r="129" spans="1:5" ht="30" x14ac:dyDescent="0.2">
      <c r="A129" s="59">
        <v>4</v>
      </c>
      <c r="B129" s="60" t="s">
        <v>270</v>
      </c>
      <c r="C129" s="62" t="s">
        <v>144</v>
      </c>
      <c r="D129" s="62">
        <v>2</v>
      </c>
      <c r="E129" s="22"/>
    </row>
    <row r="130" spans="1:5" ht="15" x14ac:dyDescent="0.2">
      <c r="A130" s="59">
        <v>1</v>
      </c>
      <c r="B130" s="60" t="s">
        <v>27</v>
      </c>
      <c r="C130" s="62" t="s">
        <v>23</v>
      </c>
      <c r="D130" s="62">
        <v>14369</v>
      </c>
      <c r="E130" s="60"/>
    </row>
    <row r="131" spans="1:5" ht="15" x14ac:dyDescent="0.2">
      <c r="A131" s="59">
        <v>2</v>
      </c>
      <c r="B131" s="60" t="s">
        <v>28</v>
      </c>
      <c r="C131" s="62" t="s">
        <v>23</v>
      </c>
      <c r="D131" s="62">
        <v>9869</v>
      </c>
      <c r="E131" s="60"/>
    </row>
    <row r="132" spans="1:5" ht="30" x14ac:dyDescent="0.2">
      <c r="A132" s="59">
        <v>3</v>
      </c>
      <c r="B132" s="60" t="s">
        <v>101</v>
      </c>
      <c r="C132" s="62" t="s">
        <v>23</v>
      </c>
      <c r="D132" s="62">
        <v>151</v>
      </c>
      <c r="E132" s="60"/>
    </row>
    <row r="133" spans="1:5" ht="15" x14ac:dyDescent="0.2">
      <c r="A133" s="59">
        <v>4</v>
      </c>
      <c r="B133" s="60" t="s">
        <v>104</v>
      </c>
      <c r="C133" s="62" t="s">
        <v>23</v>
      </c>
      <c r="D133" s="62">
        <v>151</v>
      </c>
      <c r="E133" s="60"/>
    </row>
    <row r="134" spans="1:5" ht="15" x14ac:dyDescent="0.2">
      <c r="A134" s="59">
        <v>5</v>
      </c>
      <c r="B134" s="60" t="s">
        <v>288</v>
      </c>
      <c r="C134" s="62" t="s">
        <v>23</v>
      </c>
      <c r="D134" s="62">
        <v>151</v>
      </c>
      <c r="E134" s="60" t="s">
        <v>34</v>
      </c>
    </row>
    <row r="135" spans="1:5" ht="15" x14ac:dyDescent="0.2">
      <c r="A135" s="59">
        <v>6</v>
      </c>
      <c r="B135" s="60" t="s">
        <v>286</v>
      </c>
      <c r="C135" s="62" t="s">
        <v>23</v>
      </c>
      <c r="D135" s="62">
        <v>4393</v>
      </c>
      <c r="E135" s="60"/>
    </row>
    <row r="136" spans="1:5" ht="15" x14ac:dyDescent="0.2">
      <c r="A136" s="59">
        <v>7</v>
      </c>
      <c r="B136" s="60" t="s">
        <v>31</v>
      </c>
      <c r="C136" s="62" t="s">
        <v>21</v>
      </c>
      <c r="D136" s="62">
        <f>(D130-D131)*1.81</f>
        <v>8145</v>
      </c>
      <c r="E136" s="60" t="s">
        <v>109</v>
      </c>
    </row>
    <row r="137" spans="1:5" ht="15" x14ac:dyDescent="0.2">
      <c r="A137" s="59">
        <v>8</v>
      </c>
      <c r="B137" s="60" t="s">
        <v>103</v>
      </c>
      <c r="C137" s="62" t="s">
        <v>23</v>
      </c>
      <c r="D137" s="62">
        <v>4393</v>
      </c>
      <c r="E137" s="60"/>
    </row>
    <row r="138" spans="1:5" ht="15" x14ac:dyDescent="0.2">
      <c r="A138" s="59">
        <v>9</v>
      </c>
      <c r="B138" s="60" t="s">
        <v>105</v>
      </c>
      <c r="C138" s="62" t="s">
        <v>23</v>
      </c>
      <c r="D138" s="62">
        <v>4393</v>
      </c>
      <c r="E138" s="60" t="s">
        <v>34</v>
      </c>
    </row>
    <row r="139" spans="1:5" ht="30" x14ac:dyDescent="0.2">
      <c r="A139" s="59">
        <v>10</v>
      </c>
      <c r="B139" s="60" t="s">
        <v>106</v>
      </c>
      <c r="C139" s="62" t="s">
        <v>23</v>
      </c>
      <c r="D139" s="62">
        <f>D135+D134</f>
        <v>4544</v>
      </c>
      <c r="E139" s="60"/>
    </row>
    <row r="140" spans="1:5" ht="15" x14ac:dyDescent="0.2">
      <c r="A140" s="59">
        <v>11</v>
      </c>
      <c r="B140" s="60" t="s">
        <v>262</v>
      </c>
      <c r="C140" s="62" t="s">
        <v>22</v>
      </c>
      <c r="D140" s="62">
        <v>3719.1000000000004</v>
      </c>
      <c r="E140" s="60"/>
    </row>
    <row r="141" spans="1:5" ht="15" x14ac:dyDescent="0.2">
      <c r="A141" s="59">
        <v>12</v>
      </c>
      <c r="B141" s="60" t="s">
        <v>35</v>
      </c>
      <c r="C141" s="62" t="s">
        <v>22</v>
      </c>
      <c r="D141" s="62">
        <v>3719.1000000000004</v>
      </c>
      <c r="E141" s="60"/>
    </row>
    <row r="142" spans="1:5" ht="15" x14ac:dyDescent="0.2">
      <c r="A142" s="59">
        <v>13</v>
      </c>
      <c r="B142" s="60" t="s">
        <v>37</v>
      </c>
      <c r="C142" s="62" t="s">
        <v>20</v>
      </c>
      <c r="D142" s="62">
        <v>32</v>
      </c>
      <c r="E142" s="60"/>
    </row>
    <row r="143" spans="1:5" ht="15" x14ac:dyDescent="0.2">
      <c r="A143" s="59">
        <v>14</v>
      </c>
      <c r="B143" s="60" t="s">
        <v>308</v>
      </c>
      <c r="C143" s="62" t="s">
        <v>20</v>
      </c>
      <c r="D143" s="62">
        <v>32</v>
      </c>
      <c r="E143" s="60"/>
    </row>
    <row r="144" spans="1:5" ht="15" x14ac:dyDescent="0.2">
      <c r="A144" s="59"/>
      <c r="B144" s="61" t="s">
        <v>264</v>
      </c>
      <c r="C144" s="62" t="s">
        <v>148</v>
      </c>
      <c r="D144" s="62" t="s">
        <v>148</v>
      </c>
      <c r="E144" s="60"/>
    </row>
    <row r="145" spans="1:5" ht="15" x14ac:dyDescent="0.2">
      <c r="A145" s="59">
        <v>1</v>
      </c>
      <c r="B145" s="60" t="s">
        <v>27</v>
      </c>
      <c r="C145" s="62" t="s">
        <v>23</v>
      </c>
      <c r="D145" s="62">
        <v>124</v>
      </c>
      <c r="E145" s="60"/>
    </row>
    <row r="146" spans="1:5" ht="15" x14ac:dyDescent="0.2">
      <c r="A146" s="59">
        <v>2</v>
      </c>
      <c r="B146" s="60" t="s">
        <v>28</v>
      </c>
      <c r="C146" s="62" t="s">
        <v>23</v>
      </c>
      <c r="D146" s="62">
        <v>71</v>
      </c>
      <c r="E146" s="60"/>
    </row>
    <row r="147" spans="1:5" ht="30" x14ac:dyDescent="0.2">
      <c r="A147" s="59">
        <v>3</v>
      </c>
      <c r="B147" s="60" t="s">
        <v>101</v>
      </c>
      <c r="C147" s="62" t="s">
        <v>23</v>
      </c>
      <c r="D147" s="62">
        <v>2</v>
      </c>
      <c r="E147" s="60"/>
    </row>
    <row r="148" spans="1:5" ht="15" x14ac:dyDescent="0.2">
      <c r="A148" s="59">
        <v>4</v>
      </c>
      <c r="B148" s="60" t="s">
        <v>104</v>
      </c>
      <c r="C148" s="62" t="s">
        <v>23</v>
      </c>
      <c r="D148" s="62">
        <v>2</v>
      </c>
      <c r="E148" s="60"/>
    </row>
    <row r="149" spans="1:5" ht="15" x14ac:dyDescent="0.2">
      <c r="A149" s="59">
        <v>5</v>
      </c>
      <c r="B149" s="60" t="s">
        <v>288</v>
      </c>
      <c r="C149" s="62" t="s">
        <v>23</v>
      </c>
      <c r="D149" s="62">
        <v>2</v>
      </c>
      <c r="E149" s="60" t="s">
        <v>34</v>
      </c>
    </row>
    <row r="150" spans="1:5" ht="15" x14ac:dyDescent="0.2">
      <c r="A150" s="59">
        <v>6</v>
      </c>
      <c r="B150" s="60" t="s">
        <v>286</v>
      </c>
      <c r="C150" s="62" t="s">
        <v>23</v>
      </c>
      <c r="D150" s="62">
        <v>52</v>
      </c>
      <c r="E150" s="60"/>
    </row>
    <row r="151" spans="1:5" ht="12.75" customHeight="1" x14ac:dyDescent="0.2">
      <c r="A151" s="59">
        <v>7</v>
      </c>
      <c r="B151" s="60" t="s">
        <v>31</v>
      </c>
      <c r="C151" s="62" t="s">
        <v>21</v>
      </c>
      <c r="D151" s="62">
        <f>(D145-D146)*1.81</f>
        <v>95.93</v>
      </c>
      <c r="E151" s="60" t="s">
        <v>109</v>
      </c>
    </row>
    <row r="152" spans="1:5" ht="15" x14ac:dyDescent="0.2">
      <c r="A152" s="59">
        <v>8</v>
      </c>
      <c r="B152" s="60" t="s">
        <v>103</v>
      </c>
      <c r="C152" s="62" t="s">
        <v>23</v>
      </c>
      <c r="D152" s="62">
        <v>52</v>
      </c>
      <c r="E152" s="60"/>
    </row>
    <row r="153" spans="1:5" ht="15" x14ac:dyDescent="0.2">
      <c r="A153" s="59">
        <v>9</v>
      </c>
      <c r="B153" s="60" t="s">
        <v>105</v>
      </c>
      <c r="C153" s="62" t="s">
        <v>23</v>
      </c>
      <c r="D153" s="62">
        <v>52</v>
      </c>
      <c r="E153" s="60" t="s">
        <v>34</v>
      </c>
    </row>
    <row r="154" spans="1:5" ht="30" x14ac:dyDescent="0.2">
      <c r="A154" s="59">
        <v>10</v>
      </c>
      <c r="B154" s="60" t="s">
        <v>106</v>
      </c>
      <c r="C154" s="62" t="s">
        <v>23</v>
      </c>
      <c r="D154" s="62">
        <f>D149+D153</f>
        <v>54</v>
      </c>
      <c r="E154" s="60"/>
    </row>
    <row r="155" spans="1:5" ht="15" x14ac:dyDescent="0.2">
      <c r="A155" s="59">
        <v>11</v>
      </c>
      <c r="B155" s="60" t="s">
        <v>271</v>
      </c>
      <c r="C155" s="62" t="s">
        <v>22</v>
      </c>
      <c r="D155" s="62">
        <v>59.400000000000006</v>
      </c>
      <c r="E155" s="60"/>
    </row>
    <row r="156" spans="1:5" ht="14.25" x14ac:dyDescent="0.2">
      <c r="A156" s="32"/>
      <c r="B156" s="33"/>
      <c r="C156" s="34"/>
      <c r="D156" s="95"/>
      <c r="E156" s="33"/>
    </row>
    <row r="157" spans="1:5" ht="15" x14ac:dyDescent="0.2">
      <c r="A157" s="63" t="s">
        <v>6</v>
      </c>
      <c r="B157" s="64"/>
      <c r="C157" s="65"/>
      <c r="D157" s="66"/>
      <c r="E157" s="67"/>
    </row>
    <row r="158" spans="1:5" ht="15" x14ac:dyDescent="0.2">
      <c r="A158" s="68" t="s">
        <v>13</v>
      </c>
      <c r="B158" s="64"/>
      <c r="C158" s="65"/>
      <c r="D158" s="66"/>
      <c r="E158" s="67" t="s">
        <v>113</v>
      </c>
    </row>
    <row r="159" spans="1:5" ht="15" x14ac:dyDescent="0.2">
      <c r="A159" s="69"/>
      <c r="B159" s="64"/>
      <c r="C159" s="65"/>
      <c r="D159" s="66"/>
      <c r="E159" s="67"/>
    </row>
    <row r="160" spans="1:5" ht="15" x14ac:dyDescent="0.2">
      <c r="A160" s="63" t="s">
        <v>7</v>
      </c>
      <c r="B160" s="64"/>
      <c r="C160" s="65"/>
      <c r="D160" s="66"/>
      <c r="E160" s="67"/>
    </row>
    <row r="161" spans="1:5" ht="15" x14ac:dyDescent="0.2">
      <c r="A161" s="196" t="s">
        <v>10</v>
      </c>
      <c r="B161" s="196"/>
      <c r="C161" s="196"/>
      <c r="D161" s="196"/>
      <c r="E161" s="70" t="s">
        <v>114</v>
      </c>
    </row>
    <row r="162" spans="1:5" ht="14.25" x14ac:dyDescent="0.2">
      <c r="A162" s="197"/>
      <c r="B162" s="197"/>
      <c r="C162" s="197"/>
      <c r="D162" s="197"/>
      <c r="E162" s="197"/>
    </row>
    <row r="163" spans="1:5" ht="14.25" x14ac:dyDescent="0.2">
      <c r="A163" s="71"/>
      <c r="B163" s="72"/>
      <c r="C163" s="73"/>
      <c r="D163" s="96"/>
      <c r="E163" s="74"/>
    </row>
  </sheetData>
  <mergeCells count="9">
    <mergeCell ref="A16:E16"/>
    <mergeCell ref="A161:D161"/>
    <mergeCell ref="A162:E162"/>
    <mergeCell ref="A9:E9"/>
    <mergeCell ref="C11:E11"/>
    <mergeCell ref="C12:E12"/>
    <mergeCell ref="C13:E13"/>
    <mergeCell ref="C14:E14"/>
    <mergeCell ref="C15:E15"/>
  </mergeCells>
  <pageMargins left="0.7" right="0.7" top="0.75" bottom="0.75" header="0.3" footer="0.3"/>
  <pageSetup paperSize="9" scale="66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3"/>
  <sheetViews>
    <sheetView workbookViewId="0">
      <selection activeCell="B28" sqref="B28"/>
    </sheetView>
  </sheetViews>
  <sheetFormatPr defaultRowHeight="12.75" x14ac:dyDescent="0.2"/>
  <cols>
    <col min="2" max="2" width="66.28515625" customWidth="1"/>
  </cols>
  <sheetData>
    <row r="4" spans="2:4" x14ac:dyDescent="0.2">
      <c r="B4" t="s">
        <v>147</v>
      </c>
      <c r="C4" t="s">
        <v>149</v>
      </c>
      <c r="D4">
        <v>1</v>
      </c>
    </row>
    <row r="5" spans="2:4" x14ac:dyDescent="0.2">
      <c r="B5" t="s">
        <v>306</v>
      </c>
      <c r="C5" t="s">
        <v>144</v>
      </c>
      <c r="D5">
        <v>2</v>
      </c>
    </row>
    <row r="6" spans="2:4" x14ac:dyDescent="0.2">
      <c r="B6" t="s">
        <v>268</v>
      </c>
      <c r="C6" t="s">
        <v>144</v>
      </c>
      <c r="D6">
        <v>2</v>
      </c>
    </row>
    <row r="7" spans="2:4" x14ac:dyDescent="0.2">
      <c r="B7" t="s">
        <v>267</v>
      </c>
      <c r="C7" t="s">
        <v>144</v>
      </c>
      <c r="D7">
        <v>2</v>
      </c>
    </row>
    <row r="8" spans="2:4" x14ac:dyDescent="0.2">
      <c r="B8" t="s">
        <v>266</v>
      </c>
      <c r="C8" t="s">
        <v>144</v>
      </c>
      <c r="D8">
        <v>2</v>
      </c>
    </row>
    <row r="9" spans="2:4" x14ac:dyDescent="0.2">
      <c r="B9" t="s">
        <v>147</v>
      </c>
      <c r="C9" t="s">
        <v>149</v>
      </c>
      <c r="D9">
        <v>1</v>
      </c>
    </row>
    <row r="10" spans="2:4" x14ac:dyDescent="0.2">
      <c r="B10" t="s">
        <v>305</v>
      </c>
      <c r="C10" t="s">
        <v>144</v>
      </c>
      <c r="D10">
        <v>2</v>
      </c>
    </row>
    <row r="11" spans="2:4" x14ac:dyDescent="0.2">
      <c r="B11" t="s">
        <v>269</v>
      </c>
      <c r="C11" t="s">
        <v>144</v>
      </c>
      <c r="D11">
        <v>2</v>
      </c>
    </row>
    <row r="12" spans="2:4" x14ac:dyDescent="0.2">
      <c r="B12" t="s">
        <v>42</v>
      </c>
      <c r="C12" t="s">
        <v>144</v>
      </c>
      <c r="D12">
        <v>2</v>
      </c>
    </row>
    <row r="13" spans="2:4" x14ac:dyDescent="0.2">
      <c r="B13" t="s">
        <v>270</v>
      </c>
      <c r="C13" t="s">
        <v>144</v>
      </c>
      <c r="D13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9"/>
  <sheetViews>
    <sheetView showGridLines="0" topLeftCell="A221" zoomScaleNormal="100" zoomScaleSheetLayoutView="75" workbookViewId="0">
      <selection activeCell="B244" sqref="B244"/>
    </sheetView>
  </sheetViews>
  <sheetFormatPr defaultColWidth="9.140625" defaultRowHeight="12.75" x14ac:dyDescent="0.2"/>
  <cols>
    <col min="1" max="1" width="9.5703125" style="3" customWidth="1"/>
    <col min="2" max="2" width="62.85546875" style="4" customWidth="1"/>
    <col min="3" max="3" width="10.5703125" style="5" customWidth="1"/>
    <col min="4" max="4" width="11.85546875" style="19" customWidth="1"/>
    <col min="5" max="5" width="42" style="6" customWidth="1"/>
    <col min="6" max="16384" width="9.140625" style="2"/>
  </cols>
  <sheetData>
    <row r="1" spans="1:5" x14ac:dyDescent="0.2">
      <c r="A1" s="118"/>
      <c r="B1" s="2"/>
      <c r="C1" s="93"/>
      <c r="D1" s="94"/>
      <c r="E1" s="2" t="s">
        <v>0</v>
      </c>
    </row>
    <row r="2" spans="1:5" x14ac:dyDescent="0.2">
      <c r="A2" s="118"/>
      <c r="B2" s="2"/>
      <c r="C2" s="93"/>
      <c r="D2" s="94"/>
      <c r="E2" s="2" t="s">
        <v>15</v>
      </c>
    </row>
    <row r="3" spans="1:5" x14ac:dyDescent="0.2">
      <c r="A3" s="118"/>
      <c r="B3" s="2"/>
      <c r="C3" s="93"/>
      <c r="D3" s="94"/>
      <c r="E3" s="2" t="s">
        <v>1</v>
      </c>
    </row>
    <row r="4" spans="1:5" x14ac:dyDescent="0.2">
      <c r="A4" s="118"/>
      <c r="B4" s="2"/>
      <c r="C4" s="93"/>
      <c r="D4" s="94"/>
      <c r="E4" s="2"/>
    </row>
    <row r="5" spans="1:5" x14ac:dyDescent="0.2">
      <c r="A5" s="118"/>
      <c r="B5" s="2"/>
      <c r="C5" s="93"/>
      <c r="D5" s="94"/>
      <c r="E5" s="2" t="s">
        <v>11</v>
      </c>
    </row>
    <row r="6" spans="1:5" x14ac:dyDescent="0.2">
      <c r="A6" s="118"/>
      <c r="B6" s="2"/>
      <c r="C6" s="93"/>
      <c r="D6" s="94"/>
      <c r="E6" s="2"/>
    </row>
    <row r="7" spans="1:5" x14ac:dyDescent="0.2">
      <c r="A7" s="118"/>
      <c r="B7" s="2"/>
      <c r="C7" s="93"/>
      <c r="D7" s="94"/>
      <c r="E7" s="2" t="s">
        <v>100</v>
      </c>
    </row>
    <row r="8" spans="1:5" x14ac:dyDescent="0.2">
      <c r="A8" s="118"/>
      <c r="B8" s="2"/>
      <c r="C8" s="93"/>
      <c r="D8" s="94"/>
      <c r="E8" s="10"/>
    </row>
    <row r="9" spans="1:5" x14ac:dyDescent="0.2">
      <c r="A9" s="186" t="s">
        <v>12</v>
      </c>
      <c r="B9" s="186"/>
      <c r="C9" s="186"/>
      <c r="D9" s="186"/>
      <c r="E9" s="186"/>
    </row>
    <row r="10" spans="1:5" x14ac:dyDescent="0.2">
      <c r="A10" s="115"/>
      <c r="B10" s="98"/>
      <c r="C10" s="98"/>
      <c r="D10" s="17"/>
      <c r="E10" s="12"/>
    </row>
    <row r="11" spans="1:5" ht="20.25" customHeight="1" x14ac:dyDescent="0.2">
      <c r="A11" s="119" t="s">
        <v>2</v>
      </c>
      <c r="B11" s="14"/>
      <c r="C11" s="187"/>
      <c r="D11" s="187"/>
      <c r="E11" s="187"/>
    </row>
    <row r="12" spans="1:5" ht="26.25" customHeight="1" x14ac:dyDescent="0.2">
      <c r="A12" s="120" t="s">
        <v>3</v>
      </c>
      <c r="B12" s="14"/>
      <c r="C12" s="188" t="s">
        <v>24</v>
      </c>
      <c r="D12" s="188"/>
      <c r="E12" s="188"/>
    </row>
    <row r="13" spans="1:5" ht="26.25" customHeight="1" x14ac:dyDescent="0.2">
      <c r="A13" s="120" t="s">
        <v>4</v>
      </c>
      <c r="B13" s="14"/>
      <c r="C13" s="189" t="s">
        <v>25</v>
      </c>
      <c r="D13" s="189"/>
      <c r="E13" s="189"/>
    </row>
    <row r="14" spans="1:5" x14ac:dyDescent="0.2">
      <c r="A14" s="120" t="s">
        <v>5</v>
      </c>
      <c r="B14" s="14"/>
      <c r="C14" s="190" t="s">
        <v>303</v>
      </c>
      <c r="D14" s="190"/>
      <c r="E14" s="190"/>
    </row>
    <row r="15" spans="1:5" x14ac:dyDescent="0.2">
      <c r="A15" s="120" t="s">
        <v>8</v>
      </c>
      <c r="B15" s="14"/>
      <c r="C15" s="193"/>
      <c r="D15" s="193"/>
      <c r="E15" s="193"/>
    </row>
    <row r="16" spans="1:5" ht="30" customHeight="1" x14ac:dyDescent="0.2">
      <c r="A16" s="189" t="s">
        <v>304</v>
      </c>
      <c r="B16" s="189"/>
      <c r="C16" s="189"/>
      <c r="D16" s="189"/>
      <c r="E16" s="189"/>
    </row>
    <row r="17" spans="1:5" ht="28.5" x14ac:dyDescent="0.2">
      <c r="A17" s="116" t="s">
        <v>16</v>
      </c>
      <c r="B17" s="20" t="s">
        <v>17</v>
      </c>
      <c r="C17" s="20" t="s">
        <v>18</v>
      </c>
      <c r="D17" s="20" t="s">
        <v>19</v>
      </c>
      <c r="E17" s="21" t="s">
        <v>112</v>
      </c>
    </row>
    <row r="18" spans="1:5" ht="15" x14ac:dyDescent="0.2">
      <c r="A18" s="123" t="s">
        <v>575</v>
      </c>
      <c r="B18" s="22">
        <v>2</v>
      </c>
      <c r="C18" s="22">
        <v>3</v>
      </c>
      <c r="D18" s="22">
        <v>4</v>
      </c>
      <c r="E18" s="22">
        <v>5</v>
      </c>
    </row>
    <row r="19" spans="1:5" ht="15" x14ac:dyDescent="0.2">
      <c r="A19" s="123">
        <v>1</v>
      </c>
      <c r="B19" s="129" t="s">
        <v>307</v>
      </c>
      <c r="C19" s="62"/>
      <c r="D19" s="62"/>
      <c r="E19" s="22"/>
    </row>
    <row r="20" spans="1:5" s="1" customFormat="1" ht="15" x14ac:dyDescent="0.25">
      <c r="A20" s="117" t="s">
        <v>355</v>
      </c>
      <c r="B20" s="129" t="s">
        <v>322</v>
      </c>
      <c r="C20" s="62"/>
      <c r="D20" s="62"/>
      <c r="E20" s="131"/>
    </row>
    <row r="21" spans="1:5" ht="15" x14ac:dyDescent="0.2">
      <c r="A21" s="117" t="s">
        <v>356</v>
      </c>
      <c r="B21" s="129" t="s">
        <v>27</v>
      </c>
      <c r="C21" s="62" t="s">
        <v>23</v>
      </c>
      <c r="D21" s="62">
        <v>233671</v>
      </c>
      <c r="E21" s="129"/>
    </row>
    <row r="22" spans="1:5" ht="15" x14ac:dyDescent="0.2">
      <c r="A22" s="117" t="s">
        <v>357</v>
      </c>
      <c r="B22" s="129" t="s">
        <v>28</v>
      </c>
      <c r="C22" s="62" t="s">
        <v>23</v>
      </c>
      <c r="D22" s="62">
        <v>131200</v>
      </c>
      <c r="E22" s="129"/>
    </row>
    <row r="23" spans="1:5" ht="30" x14ac:dyDescent="0.2">
      <c r="A23" s="117" t="s">
        <v>358</v>
      </c>
      <c r="B23" s="129" t="s">
        <v>101</v>
      </c>
      <c r="C23" s="62" t="s">
        <v>23</v>
      </c>
      <c r="D23" s="62">
        <v>1814</v>
      </c>
      <c r="E23" s="129"/>
    </row>
    <row r="24" spans="1:5" ht="15" x14ac:dyDescent="0.2">
      <c r="A24" s="117" t="s">
        <v>359</v>
      </c>
      <c r="B24" s="129" t="s">
        <v>104</v>
      </c>
      <c r="C24" s="62" t="s">
        <v>23</v>
      </c>
      <c r="D24" s="62">
        <v>1814</v>
      </c>
      <c r="E24" s="129"/>
    </row>
    <row r="25" spans="1:5" ht="15" x14ac:dyDescent="0.2">
      <c r="A25" s="117" t="s">
        <v>360</v>
      </c>
      <c r="B25" s="129" t="s">
        <v>288</v>
      </c>
      <c r="C25" s="62" t="s">
        <v>23</v>
      </c>
      <c r="D25" s="62">
        <v>1814</v>
      </c>
      <c r="E25" s="129" t="s">
        <v>34</v>
      </c>
    </row>
    <row r="26" spans="1:5" ht="15" x14ac:dyDescent="0.2">
      <c r="A26" s="117" t="s">
        <v>361</v>
      </c>
      <c r="B26" s="129" t="s">
        <v>29</v>
      </c>
      <c r="C26" s="62" t="s">
        <v>23</v>
      </c>
      <c r="D26" s="62">
        <v>11945.699999999999</v>
      </c>
      <c r="E26" s="129"/>
    </row>
    <row r="27" spans="1:5" ht="15" x14ac:dyDescent="0.2">
      <c r="A27" s="117" t="s">
        <v>362</v>
      </c>
      <c r="B27" s="129" t="s">
        <v>30</v>
      </c>
      <c r="C27" s="62" t="s">
        <v>23</v>
      </c>
      <c r="D27" s="62">
        <v>67692.3</v>
      </c>
      <c r="E27" s="129"/>
    </row>
    <row r="28" spans="1:5" ht="15" x14ac:dyDescent="0.2">
      <c r="A28" s="117" t="s">
        <v>363</v>
      </c>
      <c r="B28" s="129" t="s">
        <v>31</v>
      </c>
      <c r="C28" s="62" t="s">
        <v>21</v>
      </c>
      <c r="D28" s="62">
        <v>185450</v>
      </c>
      <c r="E28" s="129" t="s">
        <v>109</v>
      </c>
    </row>
    <row r="29" spans="1:5" ht="15" x14ac:dyDescent="0.2">
      <c r="A29" s="117" t="s">
        <v>364</v>
      </c>
      <c r="B29" s="129" t="s">
        <v>103</v>
      </c>
      <c r="C29" s="62" t="s">
        <v>23</v>
      </c>
      <c r="D29" s="62">
        <v>79638</v>
      </c>
      <c r="E29" s="129"/>
    </row>
    <row r="30" spans="1:5" ht="15" x14ac:dyDescent="0.2">
      <c r="A30" s="117" t="s">
        <v>365</v>
      </c>
      <c r="B30" s="129" t="s">
        <v>105</v>
      </c>
      <c r="C30" s="62" t="s">
        <v>23</v>
      </c>
      <c r="D30" s="62">
        <v>79638</v>
      </c>
      <c r="E30" s="129" t="s">
        <v>34</v>
      </c>
    </row>
    <row r="31" spans="1:5" ht="30" x14ac:dyDescent="0.2">
      <c r="A31" s="117" t="s">
        <v>366</v>
      </c>
      <c r="B31" s="129" t="s">
        <v>106</v>
      </c>
      <c r="C31" s="62" t="s">
        <v>23</v>
      </c>
      <c r="D31" s="62">
        <v>212650</v>
      </c>
      <c r="E31" s="129"/>
    </row>
    <row r="32" spans="1:5" ht="15" x14ac:dyDescent="0.2">
      <c r="A32" s="123" t="s">
        <v>367</v>
      </c>
      <c r="B32" s="129" t="s">
        <v>351</v>
      </c>
      <c r="C32" s="62"/>
      <c r="D32" s="62"/>
      <c r="E32" s="22"/>
    </row>
    <row r="33" spans="1:5" ht="30" x14ac:dyDescent="0.2">
      <c r="A33" s="117" t="s">
        <v>368</v>
      </c>
      <c r="B33" s="129" t="s">
        <v>323</v>
      </c>
      <c r="C33" s="62" t="s">
        <v>22</v>
      </c>
      <c r="D33" s="62">
        <v>92.95</v>
      </c>
      <c r="E33" s="129"/>
    </row>
    <row r="34" spans="1:5" ht="30" x14ac:dyDescent="0.2">
      <c r="A34" s="117" t="s">
        <v>370</v>
      </c>
      <c r="B34" s="129" t="s">
        <v>273</v>
      </c>
      <c r="C34" s="62" t="s">
        <v>22</v>
      </c>
      <c r="D34" s="62">
        <v>92.95</v>
      </c>
      <c r="E34" s="129"/>
    </row>
    <row r="35" spans="1:5" ht="30" x14ac:dyDescent="0.2">
      <c r="A35" s="117" t="s">
        <v>371</v>
      </c>
      <c r="B35" s="129" t="s">
        <v>324</v>
      </c>
      <c r="C35" s="62" t="s">
        <v>22</v>
      </c>
      <c r="D35" s="62">
        <v>2686.2000000000003</v>
      </c>
      <c r="E35" s="129"/>
    </row>
    <row r="36" spans="1:5" ht="30" x14ac:dyDescent="0.2">
      <c r="A36" s="117" t="s">
        <v>372</v>
      </c>
      <c r="B36" s="129" t="s">
        <v>274</v>
      </c>
      <c r="C36" s="62" t="s">
        <v>22</v>
      </c>
      <c r="D36" s="62">
        <v>2686.2000000000003</v>
      </c>
      <c r="E36" s="129" t="s">
        <v>34</v>
      </c>
    </row>
    <row r="37" spans="1:5" ht="30" x14ac:dyDescent="0.2">
      <c r="A37" s="117" t="s">
        <v>373</v>
      </c>
      <c r="B37" s="129" t="s">
        <v>325</v>
      </c>
      <c r="C37" s="62" t="s">
        <v>22</v>
      </c>
      <c r="D37" s="62">
        <v>1714.9</v>
      </c>
      <c r="E37" s="129"/>
    </row>
    <row r="38" spans="1:5" ht="30" x14ac:dyDescent="0.2">
      <c r="A38" s="117" t="s">
        <v>374</v>
      </c>
      <c r="B38" s="129" t="s">
        <v>275</v>
      </c>
      <c r="C38" s="62" t="s">
        <v>22</v>
      </c>
      <c r="D38" s="62">
        <v>1714.9</v>
      </c>
      <c r="E38" s="129" t="s">
        <v>34</v>
      </c>
    </row>
    <row r="39" spans="1:5" ht="30" x14ac:dyDescent="0.2">
      <c r="A39" s="117" t="s">
        <v>375</v>
      </c>
      <c r="B39" s="129" t="s">
        <v>326</v>
      </c>
      <c r="C39" s="62" t="s">
        <v>22</v>
      </c>
      <c r="D39" s="62">
        <v>1701.7</v>
      </c>
      <c r="E39" s="129"/>
    </row>
    <row r="40" spans="1:5" ht="30" x14ac:dyDescent="0.2">
      <c r="A40" s="117" t="s">
        <v>376</v>
      </c>
      <c r="B40" s="129" t="s">
        <v>276</v>
      </c>
      <c r="C40" s="62" t="s">
        <v>22</v>
      </c>
      <c r="D40" s="62">
        <v>1701.7</v>
      </c>
      <c r="E40" s="129" t="s">
        <v>34</v>
      </c>
    </row>
    <row r="41" spans="1:5" ht="30" x14ac:dyDescent="0.2">
      <c r="A41" s="117" t="s">
        <v>377</v>
      </c>
      <c r="B41" s="129" t="s">
        <v>327</v>
      </c>
      <c r="C41" s="62" t="s">
        <v>22</v>
      </c>
      <c r="D41" s="62">
        <v>1824.9</v>
      </c>
      <c r="E41" s="129"/>
    </row>
    <row r="42" spans="1:5" ht="30" x14ac:dyDescent="0.2">
      <c r="A42" s="117" t="s">
        <v>378</v>
      </c>
      <c r="B42" s="129" t="s">
        <v>277</v>
      </c>
      <c r="C42" s="62" t="s">
        <v>22</v>
      </c>
      <c r="D42" s="62">
        <v>1824.9</v>
      </c>
      <c r="E42" s="129" t="s">
        <v>34</v>
      </c>
    </row>
    <row r="43" spans="1:5" ht="30" x14ac:dyDescent="0.2">
      <c r="A43" s="117" t="s">
        <v>379</v>
      </c>
      <c r="B43" s="129" t="s">
        <v>328</v>
      </c>
      <c r="C43" s="62" t="s">
        <v>22</v>
      </c>
      <c r="D43" s="62">
        <v>2075.7000000000003</v>
      </c>
      <c r="E43" s="129"/>
    </row>
    <row r="44" spans="1:5" ht="30" x14ac:dyDescent="0.2">
      <c r="A44" s="117" t="s">
        <v>380</v>
      </c>
      <c r="B44" s="129" t="s">
        <v>278</v>
      </c>
      <c r="C44" s="62" t="s">
        <v>22</v>
      </c>
      <c r="D44" s="62">
        <v>2075.7000000000003</v>
      </c>
      <c r="E44" s="129" t="s">
        <v>34</v>
      </c>
    </row>
    <row r="45" spans="1:5" ht="30" x14ac:dyDescent="0.2">
      <c r="A45" s="117" t="s">
        <v>381</v>
      </c>
      <c r="B45" s="129" t="s">
        <v>329</v>
      </c>
      <c r="C45" s="62" t="s">
        <v>22</v>
      </c>
      <c r="D45" s="62">
        <v>2720.3</v>
      </c>
      <c r="E45" s="129"/>
    </row>
    <row r="46" spans="1:5" ht="30" x14ac:dyDescent="0.2">
      <c r="A46" s="117" t="s">
        <v>382</v>
      </c>
      <c r="B46" s="129" t="s">
        <v>279</v>
      </c>
      <c r="C46" s="62" t="s">
        <v>22</v>
      </c>
      <c r="D46" s="62">
        <v>2720.3</v>
      </c>
      <c r="E46" s="129" t="s">
        <v>34</v>
      </c>
    </row>
    <row r="47" spans="1:5" ht="30" x14ac:dyDescent="0.2">
      <c r="A47" s="117" t="s">
        <v>383</v>
      </c>
      <c r="B47" s="129" t="s">
        <v>330</v>
      </c>
      <c r="C47" s="62" t="s">
        <v>22</v>
      </c>
      <c r="D47" s="62">
        <v>2128.5</v>
      </c>
      <c r="E47" s="129"/>
    </row>
    <row r="48" spans="1:5" ht="30" x14ac:dyDescent="0.2">
      <c r="A48" s="117" t="s">
        <v>384</v>
      </c>
      <c r="B48" s="129" t="s">
        <v>280</v>
      </c>
      <c r="C48" s="62" t="s">
        <v>22</v>
      </c>
      <c r="D48" s="62">
        <v>2128.5</v>
      </c>
      <c r="E48" s="129" t="s">
        <v>34</v>
      </c>
    </row>
    <row r="49" spans="1:5" ht="30" x14ac:dyDescent="0.2">
      <c r="A49" s="117" t="s">
        <v>385</v>
      </c>
      <c r="B49" s="129" t="s">
        <v>329</v>
      </c>
      <c r="C49" s="62" t="s">
        <v>22</v>
      </c>
      <c r="D49" s="62">
        <v>83.600000000000009</v>
      </c>
      <c r="E49" s="129"/>
    </row>
    <row r="50" spans="1:5" ht="30" x14ac:dyDescent="0.2">
      <c r="A50" s="117" t="s">
        <v>386</v>
      </c>
      <c r="B50" s="129" t="s">
        <v>281</v>
      </c>
      <c r="C50" s="62" t="s">
        <v>22</v>
      </c>
      <c r="D50" s="62">
        <v>83.600000000000009</v>
      </c>
      <c r="E50" s="129" t="s">
        <v>34</v>
      </c>
    </row>
    <row r="51" spans="1:5" ht="30" x14ac:dyDescent="0.2">
      <c r="A51" s="117" t="s">
        <v>387</v>
      </c>
      <c r="B51" s="129" t="s">
        <v>330</v>
      </c>
      <c r="C51" s="62" t="s">
        <v>22</v>
      </c>
      <c r="D51" s="62">
        <v>315.70000000000005</v>
      </c>
      <c r="E51" s="129"/>
    </row>
    <row r="52" spans="1:5" ht="30" x14ac:dyDescent="0.2">
      <c r="A52" s="117" t="s">
        <v>388</v>
      </c>
      <c r="B52" s="129" t="s">
        <v>282</v>
      </c>
      <c r="C52" s="62" t="s">
        <v>22</v>
      </c>
      <c r="D52" s="62">
        <v>315.70000000000005</v>
      </c>
      <c r="E52" s="129" t="s">
        <v>34</v>
      </c>
    </row>
    <row r="53" spans="1:5" ht="30" x14ac:dyDescent="0.2">
      <c r="A53" s="117" t="s">
        <v>389</v>
      </c>
      <c r="B53" s="129" t="s">
        <v>331</v>
      </c>
      <c r="C53" s="62" t="s">
        <v>22</v>
      </c>
      <c r="D53" s="62">
        <v>2784.1000000000004</v>
      </c>
      <c r="E53" s="129"/>
    </row>
    <row r="54" spans="1:5" ht="30" x14ac:dyDescent="0.2">
      <c r="A54" s="117" t="s">
        <v>390</v>
      </c>
      <c r="B54" s="129" t="s">
        <v>283</v>
      </c>
      <c r="C54" s="62" t="s">
        <v>22</v>
      </c>
      <c r="D54" s="62">
        <v>2784.1000000000004</v>
      </c>
      <c r="E54" s="129" t="s">
        <v>34</v>
      </c>
    </row>
    <row r="55" spans="1:5" ht="30" x14ac:dyDescent="0.2">
      <c r="A55" s="117" t="s">
        <v>391</v>
      </c>
      <c r="B55" s="129" t="s">
        <v>332</v>
      </c>
      <c r="C55" s="62" t="s">
        <v>22</v>
      </c>
      <c r="D55" s="62">
        <v>202.4</v>
      </c>
      <c r="E55" s="129"/>
    </row>
    <row r="56" spans="1:5" ht="30" x14ac:dyDescent="0.2">
      <c r="A56" s="117" t="s">
        <v>392</v>
      </c>
      <c r="B56" s="129" t="s">
        <v>284</v>
      </c>
      <c r="C56" s="62" t="s">
        <v>22</v>
      </c>
      <c r="D56" s="62">
        <v>202.4</v>
      </c>
      <c r="E56" s="129" t="s">
        <v>34</v>
      </c>
    </row>
    <row r="57" spans="1:5" ht="15" x14ac:dyDescent="0.2">
      <c r="A57" s="117" t="s">
        <v>393</v>
      </c>
      <c r="B57" s="129" t="s">
        <v>333</v>
      </c>
      <c r="C57" s="62" t="s">
        <v>144</v>
      </c>
      <c r="D57" s="62">
        <v>6</v>
      </c>
      <c r="E57" s="129"/>
    </row>
    <row r="58" spans="1:5" ht="15" x14ac:dyDescent="0.2">
      <c r="A58" s="117" t="s">
        <v>394</v>
      </c>
      <c r="B58" s="129" t="s">
        <v>182</v>
      </c>
      <c r="C58" s="62" t="s">
        <v>144</v>
      </c>
      <c r="D58" s="62">
        <v>6</v>
      </c>
      <c r="E58" s="129"/>
    </row>
    <row r="59" spans="1:5" ht="15" x14ac:dyDescent="0.2">
      <c r="A59" s="117" t="s">
        <v>395</v>
      </c>
      <c r="B59" s="129" t="s">
        <v>334</v>
      </c>
      <c r="C59" s="62" t="s">
        <v>144</v>
      </c>
      <c r="D59" s="62">
        <v>1</v>
      </c>
      <c r="E59" s="129"/>
    </row>
    <row r="60" spans="1:5" ht="15" x14ac:dyDescent="0.2">
      <c r="A60" s="117" t="s">
        <v>396</v>
      </c>
      <c r="B60" s="129" t="s">
        <v>183</v>
      </c>
      <c r="C60" s="62" t="s">
        <v>144</v>
      </c>
      <c r="D60" s="62">
        <v>1</v>
      </c>
      <c r="E60" s="129"/>
    </row>
    <row r="61" spans="1:5" ht="15" x14ac:dyDescent="0.2">
      <c r="A61" s="117" t="s">
        <v>397</v>
      </c>
      <c r="B61" s="129" t="s">
        <v>335</v>
      </c>
      <c r="C61" s="62" t="s">
        <v>144</v>
      </c>
      <c r="D61" s="62">
        <v>14</v>
      </c>
      <c r="E61" s="129"/>
    </row>
    <row r="62" spans="1:5" ht="15" x14ac:dyDescent="0.2">
      <c r="A62" s="117" t="s">
        <v>398</v>
      </c>
      <c r="B62" s="129" t="s">
        <v>184</v>
      </c>
      <c r="C62" s="62" t="s">
        <v>144</v>
      </c>
      <c r="D62" s="62">
        <v>14</v>
      </c>
      <c r="E62" s="129"/>
    </row>
    <row r="63" spans="1:5" ht="15" x14ac:dyDescent="0.2">
      <c r="A63" s="117" t="s">
        <v>399</v>
      </c>
      <c r="B63" s="129" t="s">
        <v>336</v>
      </c>
      <c r="C63" s="62" t="s">
        <v>144</v>
      </c>
      <c r="D63" s="62">
        <v>376</v>
      </c>
      <c r="E63" s="129"/>
    </row>
    <row r="64" spans="1:5" ht="15" x14ac:dyDescent="0.2">
      <c r="A64" s="117" t="s">
        <v>400</v>
      </c>
      <c r="B64" s="129" t="s">
        <v>185</v>
      </c>
      <c r="C64" s="62" t="s">
        <v>144</v>
      </c>
      <c r="D64" s="62">
        <v>376</v>
      </c>
      <c r="E64" s="129"/>
    </row>
    <row r="65" spans="1:5" ht="15" x14ac:dyDescent="0.2">
      <c r="A65" s="117" t="s">
        <v>401</v>
      </c>
      <c r="B65" s="129" t="s">
        <v>337</v>
      </c>
      <c r="C65" s="62" t="s">
        <v>144</v>
      </c>
      <c r="D65" s="62">
        <v>205</v>
      </c>
      <c r="E65" s="129"/>
    </row>
    <row r="66" spans="1:5" ht="15" x14ac:dyDescent="0.2">
      <c r="A66" s="117" t="s">
        <v>402</v>
      </c>
      <c r="B66" s="129" t="s">
        <v>186</v>
      </c>
      <c r="C66" s="62" t="s">
        <v>144</v>
      </c>
      <c r="D66" s="62">
        <v>205</v>
      </c>
      <c r="E66" s="129"/>
    </row>
    <row r="67" spans="1:5" ht="15" x14ac:dyDescent="0.2">
      <c r="A67" s="117" t="s">
        <v>403</v>
      </c>
      <c r="B67" s="129" t="s">
        <v>338</v>
      </c>
      <c r="C67" s="62" t="s">
        <v>144</v>
      </c>
      <c r="D67" s="62">
        <v>181</v>
      </c>
      <c r="E67" s="129"/>
    </row>
    <row r="68" spans="1:5" ht="15" x14ac:dyDescent="0.2">
      <c r="A68" s="117" t="s">
        <v>404</v>
      </c>
      <c r="B68" s="129" t="s">
        <v>187</v>
      </c>
      <c r="C68" s="62" t="s">
        <v>144</v>
      </c>
      <c r="D68" s="62">
        <v>181</v>
      </c>
      <c r="E68" s="129"/>
    </row>
    <row r="69" spans="1:5" ht="15" x14ac:dyDescent="0.2">
      <c r="A69" s="117" t="s">
        <v>405</v>
      </c>
      <c r="B69" s="129" t="s">
        <v>339</v>
      </c>
      <c r="C69" s="62" t="s">
        <v>144</v>
      </c>
      <c r="D69" s="62">
        <v>129</v>
      </c>
      <c r="E69" s="129"/>
    </row>
    <row r="70" spans="1:5" ht="15" x14ac:dyDescent="0.2">
      <c r="A70" s="117" t="s">
        <v>406</v>
      </c>
      <c r="B70" s="129" t="s">
        <v>188</v>
      </c>
      <c r="C70" s="62" t="s">
        <v>144</v>
      </c>
      <c r="D70" s="62">
        <v>129</v>
      </c>
      <c r="E70" s="129"/>
    </row>
    <row r="71" spans="1:5" ht="15" x14ac:dyDescent="0.2">
      <c r="A71" s="117" t="s">
        <v>407</v>
      </c>
      <c r="B71" s="129" t="s">
        <v>340</v>
      </c>
      <c r="C71" s="62" t="s">
        <v>144</v>
      </c>
      <c r="D71" s="62">
        <v>138</v>
      </c>
      <c r="E71" s="129"/>
    </row>
    <row r="72" spans="1:5" ht="15" x14ac:dyDescent="0.2">
      <c r="A72" s="117" t="s">
        <v>408</v>
      </c>
      <c r="B72" s="129" t="s">
        <v>189</v>
      </c>
      <c r="C72" s="62" t="s">
        <v>144</v>
      </c>
      <c r="D72" s="62">
        <v>138</v>
      </c>
      <c r="E72" s="129"/>
    </row>
    <row r="73" spans="1:5" ht="15" x14ac:dyDescent="0.2">
      <c r="A73" s="117" t="s">
        <v>409</v>
      </c>
      <c r="B73" s="129" t="s">
        <v>341</v>
      </c>
      <c r="C73" s="62" t="s">
        <v>144</v>
      </c>
      <c r="D73" s="62">
        <v>137</v>
      </c>
      <c r="E73" s="129"/>
    </row>
    <row r="74" spans="1:5" ht="15" x14ac:dyDescent="0.2">
      <c r="A74" s="117" t="s">
        <v>410</v>
      </c>
      <c r="B74" s="129" t="s">
        <v>190</v>
      </c>
      <c r="C74" s="62" t="s">
        <v>144</v>
      </c>
      <c r="D74" s="62">
        <v>137</v>
      </c>
      <c r="E74" s="129"/>
    </row>
    <row r="75" spans="1:5" ht="15" x14ac:dyDescent="0.2">
      <c r="A75" s="117" t="s">
        <v>411</v>
      </c>
      <c r="B75" s="129" t="s">
        <v>342</v>
      </c>
      <c r="C75" s="62" t="s">
        <v>144</v>
      </c>
      <c r="D75" s="62">
        <v>101</v>
      </c>
      <c r="E75" s="129"/>
    </row>
    <row r="76" spans="1:5" ht="15" x14ac:dyDescent="0.2">
      <c r="A76" s="117" t="s">
        <v>412</v>
      </c>
      <c r="B76" s="129" t="s">
        <v>191</v>
      </c>
      <c r="C76" s="62" t="s">
        <v>144</v>
      </c>
      <c r="D76" s="62">
        <v>101</v>
      </c>
      <c r="E76" s="129"/>
    </row>
    <row r="77" spans="1:5" ht="15" x14ac:dyDescent="0.2">
      <c r="A77" s="117" t="s">
        <v>413</v>
      </c>
      <c r="B77" s="129" t="s">
        <v>343</v>
      </c>
      <c r="C77" s="62" t="s">
        <v>144</v>
      </c>
      <c r="D77" s="62">
        <v>102</v>
      </c>
      <c r="E77" s="129"/>
    </row>
    <row r="78" spans="1:5" ht="15" x14ac:dyDescent="0.2">
      <c r="A78" s="117" t="s">
        <v>414</v>
      </c>
      <c r="B78" s="129" t="s">
        <v>192</v>
      </c>
      <c r="C78" s="62" t="s">
        <v>144</v>
      </c>
      <c r="D78" s="62">
        <v>102</v>
      </c>
      <c r="E78" s="129"/>
    </row>
    <row r="79" spans="1:5" ht="15" x14ac:dyDescent="0.2">
      <c r="A79" s="117" t="s">
        <v>415</v>
      </c>
      <c r="B79" s="129" t="s">
        <v>344</v>
      </c>
      <c r="C79" s="62" t="s">
        <v>144</v>
      </c>
      <c r="D79" s="62">
        <v>4</v>
      </c>
      <c r="E79" s="129"/>
    </row>
    <row r="80" spans="1:5" ht="15" x14ac:dyDescent="0.2">
      <c r="A80" s="117" t="s">
        <v>416</v>
      </c>
      <c r="B80" s="129" t="s">
        <v>193</v>
      </c>
      <c r="C80" s="62" t="s">
        <v>144</v>
      </c>
      <c r="D80" s="62">
        <v>4</v>
      </c>
      <c r="E80" s="129"/>
    </row>
    <row r="81" spans="1:5" ht="15" x14ac:dyDescent="0.2">
      <c r="A81" s="117" t="s">
        <v>417</v>
      </c>
      <c r="B81" s="129" t="s">
        <v>265</v>
      </c>
      <c r="C81" s="62"/>
      <c r="D81" s="62"/>
      <c r="E81" s="129"/>
    </row>
    <row r="82" spans="1:5" ht="15" x14ac:dyDescent="0.2">
      <c r="A82" s="117" t="s">
        <v>418</v>
      </c>
      <c r="B82" s="129" t="s">
        <v>322</v>
      </c>
      <c r="C82" s="62"/>
      <c r="D82" s="62"/>
      <c r="E82" s="131"/>
    </row>
    <row r="83" spans="1:5" ht="15" x14ac:dyDescent="0.2">
      <c r="A83" s="117" t="s">
        <v>424</v>
      </c>
      <c r="B83" s="129" t="s">
        <v>27</v>
      </c>
      <c r="C83" s="62" t="s">
        <v>23</v>
      </c>
      <c r="D83" s="62">
        <v>22021</v>
      </c>
      <c r="E83" s="129"/>
    </row>
    <row r="84" spans="1:5" ht="15" x14ac:dyDescent="0.2">
      <c r="A84" s="117" t="s">
        <v>425</v>
      </c>
      <c r="B84" s="129" t="s">
        <v>28</v>
      </c>
      <c r="C84" s="62" t="s">
        <v>23</v>
      </c>
      <c r="D84" s="62">
        <v>17321</v>
      </c>
      <c r="E84" s="129"/>
    </row>
    <row r="85" spans="1:5" ht="15" x14ac:dyDescent="0.2">
      <c r="A85" s="117" t="s">
        <v>426</v>
      </c>
      <c r="B85" s="129" t="s">
        <v>29</v>
      </c>
      <c r="C85" s="62" t="s">
        <v>23</v>
      </c>
      <c r="D85" s="62">
        <v>1051</v>
      </c>
      <c r="E85" s="129"/>
    </row>
    <row r="86" spans="1:5" ht="15" x14ac:dyDescent="0.2">
      <c r="A86" s="117" t="s">
        <v>427</v>
      </c>
      <c r="B86" s="129" t="s">
        <v>31</v>
      </c>
      <c r="C86" s="62" t="s">
        <v>21</v>
      </c>
      <c r="D86" s="62">
        <v>8508</v>
      </c>
      <c r="E86" s="129" t="s">
        <v>109</v>
      </c>
    </row>
    <row r="87" spans="1:5" ht="15" x14ac:dyDescent="0.2">
      <c r="A87" s="117" t="s">
        <v>428</v>
      </c>
      <c r="B87" s="129" t="s">
        <v>103</v>
      </c>
      <c r="C87" s="62" t="s">
        <v>23</v>
      </c>
      <c r="D87" s="62">
        <v>1051</v>
      </c>
      <c r="E87" s="129"/>
    </row>
    <row r="88" spans="1:5" ht="15" x14ac:dyDescent="0.2">
      <c r="A88" s="117" t="s">
        <v>429</v>
      </c>
      <c r="B88" s="129" t="s">
        <v>105</v>
      </c>
      <c r="C88" s="62" t="s">
        <v>23</v>
      </c>
      <c r="D88" s="62">
        <v>1051</v>
      </c>
      <c r="E88" s="129" t="s">
        <v>34</v>
      </c>
    </row>
    <row r="89" spans="1:5" ht="30" x14ac:dyDescent="0.2">
      <c r="A89" s="117" t="s">
        <v>430</v>
      </c>
      <c r="B89" s="129" t="s">
        <v>96</v>
      </c>
      <c r="C89" s="62" t="s">
        <v>23</v>
      </c>
      <c r="D89" s="62">
        <v>17321</v>
      </c>
      <c r="E89" s="129"/>
    </row>
    <row r="90" spans="1:5" ht="15" x14ac:dyDescent="0.2">
      <c r="A90" s="117" t="s">
        <v>431</v>
      </c>
      <c r="B90" s="129" t="s">
        <v>95</v>
      </c>
      <c r="C90" s="62" t="s">
        <v>23</v>
      </c>
      <c r="D90" s="62">
        <v>1051</v>
      </c>
      <c r="E90" s="129"/>
    </row>
    <row r="91" spans="1:5" ht="30" x14ac:dyDescent="0.2">
      <c r="A91" s="117" t="s">
        <v>419</v>
      </c>
      <c r="B91" s="129" t="s">
        <v>285</v>
      </c>
      <c r="C91" s="62" t="s">
        <v>23</v>
      </c>
      <c r="D91" s="62">
        <v>175.54</v>
      </c>
      <c r="E91" s="129"/>
    </row>
    <row r="92" spans="1:5" ht="15" x14ac:dyDescent="0.2">
      <c r="A92" s="117" t="s">
        <v>433</v>
      </c>
      <c r="B92" s="129" t="s">
        <v>153</v>
      </c>
      <c r="C92" s="62" t="s">
        <v>144</v>
      </c>
      <c r="D92" s="62">
        <v>416</v>
      </c>
      <c r="E92" s="129" t="s">
        <v>34</v>
      </c>
    </row>
    <row r="93" spans="1:5" ht="15" x14ac:dyDescent="0.2">
      <c r="A93" s="117" t="s">
        <v>434</v>
      </c>
      <c r="B93" s="129" t="s">
        <v>156</v>
      </c>
      <c r="C93" s="62" t="s">
        <v>144</v>
      </c>
      <c r="D93" s="62">
        <v>247</v>
      </c>
      <c r="E93" s="129" t="s">
        <v>34</v>
      </c>
    </row>
    <row r="94" spans="1:5" ht="15" x14ac:dyDescent="0.2">
      <c r="A94" s="117" t="s">
        <v>435</v>
      </c>
      <c r="B94" s="129" t="s">
        <v>157</v>
      </c>
      <c r="C94" s="62" t="s">
        <v>144</v>
      </c>
      <c r="D94" s="62">
        <v>417</v>
      </c>
      <c r="E94" s="129" t="s">
        <v>34</v>
      </c>
    </row>
    <row r="95" spans="1:5" ht="15" x14ac:dyDescent="0.2">
      <c r="A95" s="117" t="s">
        <v>436</v>
      </c>
      <c r="B95" s="129" t="s">
        <v>158</v>
      </c>
      <c r="C95" s="62" t="s">
        <v>144</v>
      </c>
      <c r="D95" s="62">
        <v>177</v>
      </c>
      <c r="E95" s="129" t="s">
        <v>34</v>
      </c>
    </row>
    <row r="96" spans="1:5" ht="15" x14ac:dyDescent="0.2">
      <c r="A96" s="117" t="s">
        <v>437</v>
      </c>
      <c r="B96" s="129" t="s">
        <v>160</v>
      </c>
      <c r="C96" s="62" t="s">
        <v>144</v>
      </c>
      <c r="D96" s="62">
        <v>239</v>
      </c>
      <c r="E96" s="129" t="s">
        <v>34</v>
      </c>
    </row>
    <row r="97" spans="1:5" ht="30" x14ac:dyDescent="0.2">
      <c r="A97" s="117" t="s">
        <v>420</v>
      </c>
      <c r="B97" s="129" t="s">
        <v>145</v>
      </c>
      <c r="C97" s="62" t="s">
        <v>23</v>
      </c>
      <c r="D97" s="62">
        <v>266.37</v>
      </c>
      <c r="E97" s="129"/>
    </row>
    <row r="98" spans="1:5" ht="15" x14ac:dyDescent="0.2">
      <c r="A98" s="117" t="s">
        <v>438</v>
      </c>
      <c r="B98" s="129" t="s">
        <v>80</v>
      </c>
      <c r="C98" s="62" t="s">
        <v>144</v>
      </c>
      <c r="D98" s="62">
        <v>131</v>
      </c>
      <c r="E98" s="129" t="s">
        <v>34</v>
      </c>
    </row>
    <row r="99" spans="1:5" ht="15" x14ac:dyDescent="0.2">
      <c r="A99" s="117" t="s">
        <v>439</v>
      </c>
      <c r="B99" s="129" t="s">
        <v>81</v>
      </c>
      <c r="C99" s="62" t="s">
        <v>144</v>
      </c>
      <c r="D99" s="62">
        <v>104</v>
      </c>
      <c r="E99" s="129" t="s">
        <v>34</v>
      </c>
    </row>
    <row r="100" spans="1:5" ht="15" x14ac:dyDescent="0.2">
      <c r="A100" s="117" t="s">
        <v>440</v>
      </c>
      <c r="B100" s="129" t="s">
        <v>82</v>
      </c>
      <c r="C100" s="62" t="s">
        <v>144</v>
      </c>
      <c r="D100" s="62">
        <v>316</v>
      </c>
      <c r="E100" s="129" t="s">
        <v>34</v>
      </c>
    </row>
    <row r="101" spans="1:5" ht="15" x14ac:dyDescent="0.2">
      <c r="A101" s="117" t="s">
        <v>441</v>
      </c>
      <c r="B101" s="129" t="s">
        <v>83</v>
      </c>
      <c r="C101" s="62" t="s">
        <v>144</v>
      </c>
      <c r="D101" s="62">
        <v>131</v>
      </c>
      <c r="E101" s="129" t="s">
        <v>34</v>
      </c>
    </row>
    <row r="102" spans="1:5" ht="30" x14ac:dyDescent="0.2">
      <c r="A102" s="117" t="s">
        <v>421</v>
      </c>
      <c r="B102" s="129" t="s">
        <v>146</v>
      </c>
      <c r="C102" s="62" t="s">
        <v>23</v>
      </c>
      <c r="D102" s="62">
        <v>381.43</v>
      </c>
      <c r="E102" s="129"/>
    </row>
    <row r="103" spans="1:5" ht="15" x14ac:dyDescent="0.2">
      <c r="A103" s="117" t="s">
        <v>442</v>
      </c>
      <c r="B103" s="129" t="s">
        <v>50</v>
      </c>
      <c r="C103" s="62" t="s">
        <v>144</v>
      </c>
      <c r="D103" s="62">
        <v>114</v>
      </c>
      <c r="E103" s="129" t="s">
        <v>34</v>
      </c>
    </row>
    <row r="104" spans="1:5" ht="15" x14ac:dyDescent="0.2">
      <c r="A104" s="117" t="s">
        <v>444</v>
      </c>
      <c r="B104" s="129" t="s">
        <v>48</v>
      </c>
      <c r="C104" s="62" t="s">
        <v>144</v>
      </c>
      <c r="D104" s="62">
        <v>99</v>
      </c>
      <c r="E104" s="129" t="s">
        <v>34</v>
      </c>
    </row>
    <row r="105" spans="1:5" ht="15" x14ac:dyDescent="0.2">
      <c r="A105" s="117" t="s">
        <v>443</v>
      </c>
      <c r="B105" s="129" t="s">
        <v>49</v>
      </c>
      <c r="C105" s="62" t="s">
        <v>144</v>
      </c>
      <c r="D105" s="62">
        <v>327</v>
      </c>
      <c r="E105" s="129" t="s">
        <v>34</v>
      </c>
    </row>
    <row r="106" spans="1:5" ht="15" x14ac:dyDescent="0.2">
      <c r="A106" s="117" t="s">
        <v>445</v>
      </c>
      <c r="B106" s="129" t="s">
        <v>47</v>
      </c>
      <c r="C106" s="62" t="s">
        <v>144</v>
      </c>
      <c r="D106" s="62">
        <v>114</v>
      </c>
      <c r="E106" s="129" t="s">
        <v>34</v>
      </c>
    </row>
    <row r="107" spans="1:5" ht="15" x14ac:dyDescent="0.2">
      <c r="A107" s="117" t="s">
        <v>422</v>
      </c>
      <c r="B107" s="129" t="s">
        <v>299</v>
      </c>
      <c r="C107" s="62"/>
      <c r="D107" s="62"/>
      <c r="E107" s="129"/>
    </row>
    <row r="108" spans="1:5" ht="15" x14ac:dyDescent="0.2">
      <c r="A108" s="117" t="s">
        <v>446</v>
      </c>
      <c r="B108" s="129" t="s">
        <v>194</v>
      </c>
      <c r="C108" s="62" t="s">
        <v>144</v>
      </c>
      <c r="D108" s="62">
        <v>291</v>
      </c>
      <c r="E108" s="129" t="s">
        <v>34</v>
      </c>
    </row>
    <row r="109" spans="1:5" ht="15" x14ac:dyDescent="0.2">
      <c r="A109" s="117" t="s">
        <v>447</v>
      </c>
      <c r="B109" s="129" t="s">
        <v>196</v>
      </c>
      <c r="C109" s="62" t="s">
        <v>144</v>
      </c>
      <c r="D109" s="62">
        <v>35</v>
      </c>
      <c r="E109" s="129" t="s">
        <v>34</v>
      </c>
    </row>
    <row r="110" spans="1:5" ht="15" x14ac:dyDescent="0.2">
      <c r="A110" s="117" t="s">
        <v>448</v>
      </c>
      <c r="B110" s="129" t="s">
        <v>197</v>
      </c>
      <c r="C110" s="62" t="s">
        <v>144</v>
      </c>
      <c r="D110" s="62">
        <v>96</v>
      </c>
      <c r="E110" s="129" t="s">
        <v>34</v>
      </c>
    </row>
    <row r="111" spans="1:5" ht="15" x14ac:dyDescent="0.2">
      <c r="A111" s="117" t="s">
        <v>449</v>
      </c>
      <c r="B111" s="129" t="s">
        <v>198</v>
      </c>
      <c r="C111" s="62" t="s">
        <v>144</v>
      </c>
      <c r="D111" s="62">
        <v>239</v>
      </c>
      <c r="E111" s="129" t="s">
        <v>34</v>
      </c>
    </row>
    <row r="112" spans="1:5" ht="15" x14ac:dyDescent="0.2">
      <c r="A112" s="117" t="s">
        <v>450</v>
      </c>
      <c r="B112" s="129" t="s">
        <v>199</v>
      </c>
      <c r="C112" s="62" t="s">
        <v>144</v>
      </c>
      <c r="D112" s="62">
        <v>32</v>
      </c>
      <c r="E112" s="129"/>
    </row>
    <row r="113" spans="1:5" ht="15" x14ac:dyDescent="0.2">
      <c r="A113" s="117" t="s">
        <v>451</v>
      </c>
      <c r="B113" s="129" t="s">
        <v>201</v>
      </c>
      <c r="C113" s="62" t="s">
        <v>144</v>
      </c>
      <c r="D113" s="62">
        <v>243</v>
      </c>
      <c r="E113" s="129"/>
    </row>
    <row r="114" spans="1:5" ht="15" x14ac:dyDescent="0.2">
      <c r="A114" s="117" t="s">
        <v>452</v>
      </c>
      <c r="B114" s="129" t="s">
        <v>202</v>
      </c>
      <c r="C114" s="62" t="s">
        <v>144</v>
      </c>
      <c r="D114" s="62">
        <v>74</v>
      </c>
      <c r="E114" s="129"/>
    </row>
    <row r="115" spans="1:5" ht="15" x14ac:dyDescent="0.2">
      <c r="A115" s="117" t="s">
        <v>453</v>
      </c>
      <c r="B115" s="129" t="s">
        <v>203</v>
      </c>
      <c r="C115" s="62" t="s">
        <v>144</v>
      </c>
      <c r="D115" s="62">
        <v>73</v>
      </c>
      <c r="E115" s="129"/>
    </row>
    <row r="116" spans="1:5" ht="15" x14ac:dyDescent="0.2">
      <c r="A116" s="117" t="s">
        <v>454</v>
      </c>
      <c r="B116" s="129" t="s">
        <v>204</v>
      </c>
      <c r="C116" s="62" t="s">
        <v>144</v>
      </c>
      <c r="D116" s="62">
        <v>55</v>
      </c>
      <c r="E116" s="129"/>
    </row>
    <row r="117" spans="1:5" ht="15" x14ac:dyDescent="0.2">
      <c r="A117" s="117" t="s">
        <v>455</v>
      </c>
      <c r="B117" s="129" t="s">
        <v>205</v>
      </c>
      <c r="C117" s="62" t="s">
        <v>144</v>
      </c>
      <c r="D117" s="62">
        <v>39</v>
      </c>
      <c r="E117" s="129"/>
    </row>
    <row r="118" spans="1:5" ht="15" x14ac:dyDescent="0.2">
      <c r="A118" s="117" t="s">
        <v>456</v>
      </c>
      <c r="B118" s="129" t="s">
        <v>206</v>
      </c>
      <c r="C118" s="62" t="s">
        <v>144</v>
      </c>
      <c r="D118" s="62">
        <v>27</v>
      </c>
      <c r="E118" s="129"/>
    </row>
    <row r="119" spans="1:5" ht="15" x14ac:dyDescent="0.2">
      <c r="A119" s="117" t="s">
        <v>457</v>
      </c>
      <c r="B119" s="129" t="s">
        <v>207</v>
      </c>
      <c r="C119" s="62" t="s">
        <v>144</v>
      </c>
      <c r="D119" s="62">
        <v>38</v>
      </c>
      <c r="E119" s="129"/>
    </row>
    <row r="120" spans="1:5" ht="15" x14ac:dyDescent="0.2">
      <c r="A120" s="117" t="s">
        <v>458</v>
      </c>
      <c r="B120" s="129" t="s">
        <v>208</v>
      </c>
      <c r="C120" s="62" t="s">
        <v>144</v>
      </c>
      <c r="D120" s="62">
        <v>20</v>
      </c>
      <c r="E120" s="129"/>
    </row>
    <row r="121" spans="1:5" ht="15" x14ac:dyDescent="0.2">
      <c r="A121" s="117" t="s">
        <v>459</v>
      </c>
      <c r="B121" s="129" t="s">
        <v>209</v>
      </c>
      <c r="C121" s="62" t="s">
        <v>144</v>
      </c>
      <c r="D121" s="62">
        <v>14</v>
      </c>
      <c r="E121" s="129"/>
    </row>
    <row r="122" spans="1:5" ht="15" x14ac:dyDescent="0.2">
      <c r="A122" s="117" t="s">
        <v>460</v>
      </c>
      <c r="B122" s="129" t="s">
        <v>210</v>
      </c>
      <c r="C122" s="62" t="s">
        <v>144</v>
      </c>
      <c r="D122" s="62">
        <v>5</v>
      </c>
      <c r="E122" s="129"/>
    </row>
    <row r="123" spans="1:5" ht="15" x14ac:dyDescent="0.2">
      <c r="A123" s="117" t="s">
        <v>461</v>
      </c>
      <c r="B123" s="129" t="s">
        <v>211</v>
      </c>
      <c r="C123" s="62" t="s">
        <v>144</v>
      </c>
      <c r="D123" s="62">
        <v>3</v>
      </c>
      <c r="E123" s="129"/>
    </row>
    <row r="124" spans="1:5" ht="15" x14ac:dyDescent="0.2">
      <c r="A124" s="117" t="s">
        <v>462</v>
      </c>
      <c r="B124" s="129" t="s">
        <v>212</v>
      </c>
      <c r="C124" s="62" t="s">
        <v>144</v>
      </c>
      <c r="D124" s="62">
        <v>5</v>
      </c>
      <c r="E124" s="129"/>
    </row>
    <row r="125" spans="1:5" ht="15" x14ac:dyDescent="0.2">
      <c r="A125" s="117" t="s">
        <v>463</v>
      </c>
      <c r="B125" s="129" t="s">
        <v>213</v>
      </c>
      <c r="C125" s="62" t="s">
        <v>144</v>
      </c>
      <c r="D125" s="62">
        <v>1</v>
      </c>
      <c r="E125" s="129"/>
    </row>
    <row r="126" spans="1:5" ht="15" x14ac:dyDescent="0.2">
      <c r="A126" s="117" t="s">
        <v>464</v>
      </c>
      <c r="B126" s="129" t="s">
        <v>214</v>
      </c>
      <c r="C126" s="62" t="s">
        <v>144</v>
      </c>
      <c r="D126" s="62">
        <v>437</v>
      </c>
      <c r="E126" s="129"/>
    </row>
    <row r="127" spans="1:5" ht="15" x14ac:dyDescent="0.2">
      <c r="A127" s="117" t="s">
        <v>465</v>
      </c>
      <c r="B127" s="129" t="s">
        <v>159</v>
      </c>
      <c r="C127" s="62" t="s">
        <v>144</v>
      </c>
      <c r="D127" s="62">
        <v>75</v>
      </c>
      <c r="E127" s="129" t="s">
        <v>34</v>
      </c>
    </row>
    <row r="128" spans="1:5" ht="15" x14ac:dyDescent="0.2">
      <c r="A128" s="117" t="s">
        <v>466</v>
      </c>
      <c r="B128" s="129" t="s">
        <v>46</v>
      </c>
      <c r="C128" s="62" t="s">
        <v>144</v>
      </c>
      <c r="D128" s="62">
        <v>326</v>
      </c>
      <c r="E128" s="129" t="s">
        <v>34</v>
      </c>
    </row>
    <row r="129" spans="1:5" ht="15" x14ac:dyDescent="0.2">
      <c r="A129" s="117" t="s">
        <v>467</v>
      </c>
      <c r="B129" s="129" t="s">
        <v>161</v>
      </c>
      <c r="C129" s="62" t="s">
        <v>144</v>
      </c>
      <c r="D129" s="62">
        <v>152</v>
      </c>
      <c r="E129" s="129" t="s">
        <v>34</v>
      </c>
    </row>
    <row r="130" spans="1:5" ht="15" x14ac:dyDescent="0.2">
      <c r="A130" s="117" t="s">
        <v>468</v>
      </c>
      <c r="B130" s="129" t="s">
        <v>162</v>
      </c>
      <c r="C130" s="62" t="s">
        <v>144</v>
      </c>
      <c r="D130" s="62">
        <v>191</v>
      </c>
      <c r="E130" s="129" t="s">
        <v>34</v>
      </c>
    </row>
    <row r="131" spans="1:5" ht="15" x14ac:dyDescent="0.2">
      <c r="A131" s="117" t="s">
        <v>469</v>
      </c>
      <c r="B131" s="129" t="s">
        <v>163</v>
      </c>
      <c r="C131" s="62" t="s">
        <v>144</v>
      </c>
      <c r="D131" s="62">
        <v>143</v>
      </c>
      <c r="E131" s="129" t="s">
        <v>34</v>
      </c>
    </row>
    <row r="132" spans="1:5" ht="15" x14ac:dyDescent="0.2">
      <c r="A132" s="117" t="s">
        <v>470</v>
      </c>
      <c r="B132" s="129" t="s">
        <v>164</v>
      </c>
      <c r="C132" s="62" t="s">
        <v>144</v>
      </c>
      <c r="D132" s="62">
        <v>536</v>
      </c>
      <c r="E132" s="129"/>
    </row>
    <row r="133" spans="1:5" ht="15" x14ac:dyDescent="0.2">
      <c r="A133" s="117" t="s">
        <v>471</v>
      </c>
      <c r="B133" s="129" t="s">
        <v>166</v>
      </c>
      <c r="C133" s="62" t="s">
        <v>144</v>
      </c>
      <c r="D133" s="62">
        <v>2154</v>
      </c>
      <c r="E133" s="129"/>
    </row>
    <row r="134" spans="1:5" ht="15" x14ac:dyDescent="0.2">
      <c r="A134" s="117" t="s">
        <v>472</v>
      </c>
      <c r="B134" s="129" t="s">
        <v>167</v>
      </c>
      <c r="C134" s="62" t="s">
        <v>144</v>
      </c>
      <c r="D134" s="62">
        <v>3324</v>
      </c>
      <c r="E134" s="129"/>
    </row>
    <row r="135" spans="1:5" ht="15" x14ac:dyDescent="0.2">
      <c r="A135" s="117" t="s">
        <v>473</v>
      </c>
      <c r="B135" s="129" t="s">
        <v>168</v>
      </c>
      <c r="C135" s="62" t="s">
        <v>144</v>
      </c>
      <c r="D135" s="62">
        <v>3882</v>
      </c>
      <c r="E135" s="129"/>
    </row>
    <row r="136" spans="1:5" ht="15" x14ac:dyDescent="0.2">
      <c r="A136" s="117" t="s">
        <v>474</v>
      </c>
      <c r="B136" s="129" t="s">
        <v>169</v>
      </c>
      <c r="C136" s="62" t="s">
        <v>144</v>
      </c>
      <c r="D136" s="62">
        <v>1676</v>
      </c>
      <c r="E136" s="129"/>
    </row>
    <row r="137" spans="1:5" ht="15" x14ac:dyDescent="0.2">
      <c r="A137" s="117" t="s">
        <v>475</v>
      </c>
      <c r="B137" s="129" t="s">
        <v>170</v>
      </c>
      <c r="C137" s="62" t="s">
        <v>144</v>
      </c>
      <c r="D137" s="62">
        <v>2018</v>
      </c>
      <c r="E137" s="129"/>
    </row>
    <row r="138" spans="1:5" ht="15" x14ac:dyDescent="0.2">
      <c r="A138" s="117" t="s">
        <v>476</v>
      </c>
      <c r="B138" s="129" t="s">
        <v>171</v>
      </c>
      <c r="C138" s="62" t="s">
        <v>144</v>
      </c>
      <c r="D138" s="62">
        <v>786</v>
      </c>
      <c r="E138" s="129"/>
    </row>
    <row r="139" spans="1:5" ht="15" x14ac:dyDescent="0.2">
      <c r="A139" s="117" t="s">
        <v>477</v>
      </c>
      <c r="B139" s="129" t="s">
        <v>172</v>
      </c>
      <c r="C139" s="62" t="s">
        <v>144</v>
      </c>
      <c r="D139" s="62">
        <v>684</v>
      </c>
      <c r="E139" s="129"/>
    </row>
    <row r="140" spans="1:5" ht="15" x14ac:dyDescent="0.2">
      <c r="A140" s="117" t="s">
        <v>478</v>
      </c>
      <c r="B140" s="129" t="s">
        <v>260</v>
      </c>
      <c r="C140" s="62" t="s">
        <v>23</v>
      </c>
      <c r="D140" s="62">
        <v>433</v>
      </c>
      <c r="E140" s="129"/>
    </row>
    <row r="141" spans="1:5" ht="15" x14ac:dyDescent="0.2">
      <c r="A141" s="117" t="s">
        <v>479</v>
      </c>
      <c r="B141" s="129" t="s">
        <v>300</v>
      </c>
      <c r="C141" s="62" t="s">
        <v>302</v>
      </c>
      <c r="D141" s="62">
        <v>2349.1999999999998</v>
      </c>
      <c r="E141" s="129"/>
    </row>
    <row r="142" spans="1:5" ht="30" x14ac:dyDescent="0.2">
      <c r="A142" s="117" t="s">
        <v>480</v>
      </c>
      <c r="B142" s="129" t="s">
        <v>301</v>
      </c>
      <c r="C142" s="62" t="s">
        <v>57</v>
      </c>
      <c r="D142" s="62">
        <v>6712</v>
      </c>
      <c r="E142" s="129"/>
    </row>
    <row r="143" spans="1:5" s="126" customFormat="1" ht="15" x14ac:dyDescent="0.2">
      <c r="A143" s="124"/>
      <c r="B143" s="130"/>
      <c r="C143" s="125"/>
      <c r="D143" s="125"/>
      <c r="E143" s="130"/>
    </row>
    <row r="144" spans="1:5" ht="15" x14ac:dyDescent="0.2">
      <c r="A144" s="117" t="s">
        <v>481</v>
      </c>
      <c r="B144" s="129" t="s">
        <v>261</v>
      </c>
      <c r="C144" s="62" t="s">
        <v>148</v>
      </c>
      <c r="D144" s="62" t="s">
        <v>148</v>
      </c>
      <c r="E144" s="129"/>
    </row>
    <row r="145" spans="1:5" ht="15" x14ac:dyDescent="0.2">
      <c r="A145" s="117" t="s">
        <v>483</v>
      </c>
      <c r="B145" s="129" t="s">
        <v>322</v>
      </c>
      <c r="C145" s="62"/>
      <c r="D145" s="62"/>
      <c r="E145" s="131"/>
    </row>
    <row r="146" spans="1:5" ht="15" x14ac:dyDescent="0.2">
      <c r="A146" s="117" t="s">
        <v>484</v>
      </c>
      <c r="B146" s="129" t="s">
        <v>27</v>
      </c>
      <c r="C146" s="62" t="s">
        <v>23</v>
      </c>
      <c r="D146" s="62">
        <v>14369</v>
      </c>
      <c r="E146" s="129"/>
    </row>
    <row r="147" spans="1:5" ht="15" x14ac:dyDescent="0.2">
      <c r="A147" s="117" t="s">
        <v>488</v>
      </c>
      <c r="B147" s="129" t="s">
        <v>28</v>
      </c>
      <c r="C147" s="62" t="s">
        <v>23</v>
      </c>
      <c r="D147" s="62">
        <v>9869</v>
      </c>
      <c r="E147" s="129"/>
    </row>
    <row r="148" spans="1:5" ht="30" x14ac:dyDescent="0.2">
      <c r="A148" s="117" t="s">
        <v>487</v>
      </c>
      <c r="B148" s="129" t="s">
        <v>101</v>
      </c>
      <c r="C148" s="62" t="s">
        <v>23</v>
      </c>
      <c r="D148" s="62">
        <v>151</v>
      </c>
      <c r="E148" s="129"/>
    </row>
    <row r="149" spans="1:5" ht="15" x14ac:dyDescent="0.2">
      <c r="A149" s="117" t="s">
        <v>485</v>
      </c>
      <c r="B149" s="129" t="s">
        <v>104</v>
      </c>
      <c r="C149" s="62" t="s">
        <v>23</v>
      </c>
      <c r="D149" s="62">
        <v>151</v>
      </c>
      <c r="E149" s="129"/>
    </row>
    <row r="150" spans="1:5" ht="15" x14ac:dyDescent="0.2">
      <c r="A150" s="117" t="s">
        <v>489</v>
      </c>
      <c r="B150" s="129" t="s">
        <v>288</v>
      </c>
      <c r="C150" s="62" t="s">
        <v>23</v>
      </c>
      <c r="D150" s="62">
        <v>151</v>
      </c>
      <c r="E150" s="129" t="s">
        <v>34</v>
      </c>
    </row>
    <row r="151" spans="1:5" ht="15" x14ac:dyDescent="0.2">
      <c r="A151" s="117" t="s">
        <v>490</v>
      </c>
      <c r="B151" s="129" t="s">
        <v>286</v>
      </c>
      <c r="C151" s="62" t="s">
        <v>23</v>
      </c>
      <c r="D151" s="62">
        <v>4393</v>
      </c>
      <c r="E151" s="129"/>
    </row>
    <row r="152" spans="1:5" ht="15" x14ac:dyDescent="0.2">
      <c r="A152" s="117" t="s">
        <v>491</v>
      </c>
      <c r="B152" s="129" t="s">
        <v>31</v>
      </c>
      <c r="C152" s="62" t="s">
        <v>21</v>
      </c>
      <c r="D152" s="62">
        <f>(D146-D147)*1.81</f>
        <v>8145</v>
      </c>
      <c r="E152" s="129" t="s">
        <v>109</v>
      </c>
    </row>
    <row r="153" spans="1:5" ht="15" x14ac:dyDescent="0.2">
      <c r="A153" s="117" t="s">
        <v>486</v>
      </c>
      <c r="B153" s="129" t="s">
        <v>103</v>
      </c>
      <c r="C153" s="62" t="s">
        <v>23</v>
      </c>
      <c r="D153" s="62">
        <v>4393</v>
      </c>
      <c r="E153" s="129"/>
    </row>
    <row r="154" spans="1:5" ht="15" x14ac:dyDescent="0.2">
      <c r="A154" s="117" t="s">
        <v>492</v>
      </c>
      <c r="B154" s="129" t="s">
        <v>105</v>
      </c>
      <c r="C154" s="62" t="s">
        <v>23</v>
      </c>
      <c r="D154" s="62">
        <v>4393</v>
      </c>
      <c r="E154" s="129" t="s">
        <v>34</v>
      </c>
    </row>
    <row r="155" spans="1:5" ht="30" x14ac:dyDescent="0.2">
      <c r="A155" s="117" t="s">
        <v>493</v>
      </c>
      <c r="B155" s="129" t="s">
        <v>106</v>
      </c>
      <c r="C155" s="62" t="s">
        <v>23</v>
      </c>
      <c r="D155" s="62">
        <f>D151+D150</f>
        <v>4544</v>
      </c>
      <c r="E155" s="129"/>
    </row>
    <row r="156" spans="1:5" ht="15" x14ac:dyDescent="0.2">
      <c r="A156" s="123" t="s">
        <v>494</v>
      </c>
      <c r="B156" s="129" t="s">
        <v>351</v>
      </c>
      <c r="C156" s="62"/>
      <c r="D156" s="62"/>
      <c r="E156" s="22"/>
    </row>
    <row r="157" spans="1:5" ht="15" x14ac:dyDescent="0.2">
      <c r="A157" s="117" t="s">
        <v>495</v>
      </c>
      <c r="B157" s="129" t="s">
        <v>353</v>
      </c>
      <c r="C157" s="62" t="s">
        <v>22</v>
      </c>
      <c r="D157" s="62">
        <v>3719.1000000000004</v>
      </c>
      <c r="E157" s="129"/>
    </row>
    <row r="158" spans="1:5" ht="15" x14ac:dyDescent="0.2">
      <c r="A158" s="117" t="s">
        <v>369</v>
      </c>
      <c r="B158" s="129" t="s">
        <v>262</v>
      </c>
      <c r="C158" s="62" t="s">
        <v>22</v>
      </c>
      <c r="D158" s="62">
        <v>3719.1000000000004</v>
      </c>
      <c r="E158" s="129" t="s">
        <v>34</v>
      </c>
    </row>
    <row r="159" spans="1:5" ht="15" x14ac:dyDescent="0.2">
      <c r="A159" s="117" t="s">
        <v>496</v>
      </c>
      <c r="B159" s="129" t="s">
        <v>35</v>
      </c>
      <c r="C159" s="62" t="s">
        <v>22</v>
      </c>
      <c r="D159" s="62">
        <v>3719.1000000000004</v>
      </c>
      <c r="E159" s="129"/>
    </row>
    <row r="160" spans="1:5" ht="15" x14ac:dyDescent="0.2">
      <c r="A160" s="117" t="s">
        <v>497</v>
      </c>
      <c r="B160" s="129" t="s">
        <v>37</v>
      </c>
      <c r="C160" s="62" t="s">
        <v>20</v>
      </c>
      <c r="D160" s="62">
        <v>32</v>
      </c>
      <c r="E160" s="129"/>
    </row>
    <row r="161" spans="1:5" ht="15" x14ac:dyDescent="0.2">
      <c r="A161" s="117" t="s">
        <v>498</v>
      </c>
      <c r="B161" s="129" t="s">
        <v>352</v>
      </c>
      <c r="C161" s="62" t="s">
        <v>20</v>
      </c>
      <c r="D161" s="62">
        <v>32</v>
      </c>
      <c r="E161" s="129"/>
    </row>
    <row r="162" spans="1:5" s="114" customFormat="1" ht="15" x14ac:dyDescent="0.2">
      <c r="A162" s="117" t="s">
        <v>499</v>
      </c>
      <c r="B162" s="129" t="s">
        <v>265</v>
      </c>
      <c r="C162" s="62"/>
      <c r="D162" s="62"/>
      <c r="E162" s="129"/>
    </row>
    <row r="163" spans="1:5" ht="15" x14ac:dyDescent="0.2">
      <c r="A163" s="117" t="s">
        <v>500</v>
      </c>
      <c r="B163" s="129" t="s">
        <v>322</v>
      </c>
      <c r="C163" s="62"/>
      <c r="D163" s="62"/>
      <c r="E163" s="131"/>
    </row>
    <row r="164" spans="1:5" ht="15" x14ac:dyDescent="0.2">
      <c r="A164" s="117" t="s">
        <v>501</v>
      </c>
      <c r="B164" s="129" t="s">
        <v>27</v>
      </c>
      <c r="C164" s="62" t="s">
        <v>23</v>
      </c>
      <c r="D164" s="62">
        <v>50.18</v>
      </c>
      <c r="E164" s="62"/>
    </row>
    <row r="165" spans="1:5" ht="15" x14ac:dyDescent="0.2">
      <c r="A165" s="117" t="s">
        <v>502</v>
      </c>
      <c r="B165" s="129" t="s">
        <v>28</v>
      </c>
      <c r="C165" s="62" t="s">
        <v>23</v>
      </c>
      <c r="D165" s="62">
        <v>37.43</v>
      </c>
      <c r="E165" s="129"/>
    </row>
    <row r="166" spans="1:5" ht="15" x14ac:dyDescent="0.2">
      <c r="A166" s="117" t="s">
        <v>503</v>
      </c>
      <c r="B166" s="129" t="s">
        <v>29</v>
      </c>
      <c r="C166" s="62" t="s">
        <v>23</v>
      </c>
      <c r="D166" s="62">
        <v>1.35</v>
      </c>
      <c r="E166" s="129"/>
    </row>
    <row r="167" spans="1:5" ht="15" x14ac:dyDescent="0.2">
      <c r="A167" s="117" t="s">
        <v>504</v>
      </c>
      <c r="B167" s="129" t="s">
        <v>31</v>
      </c>
      <c r="C167" s="62" t="s">
        <v>21</v>
      </c>
      <c r="D167" s="62">
        <v>23.07</v>
      </c>
      <c r="E167" s="129" t="s">
        <v>109</v>
      </c>
    </row>
    <row r="168" spans="1:5" ht="15" x14ac:dyDescent="0.2">
      <c r="A168" s="117" t="s">
        <v>505</v>
      </c>
      <c r="B168" s="129" t="s">
        <v>103</v>
      </c>
      <c r="C168" s="62" t="s">
        <v>23</v>
      </c>
      <c r="D168" s="62">
        <v>1.35</v>
      </c>
      <c r="E168" s="129"/>
    </row>
    <row r="169" spans="1:5" ht="15" x14ac:dyDescent="0.2">
      <c r="A169" s="117" t="s">
        <v>506</v>
      </c>
      <c r="B169" s="129" t="s">
        <v>105</v>
      </c>
      <c r="C169" s="62" t="s">
        <v>23</v>
      </c>
      <c r="D169" s="62">
        <v>1.35</v>
      </c>
      <c r="E169" s="129" t="s">
        <v>34</v>
      </c>
    </row>
    <row r="170" spans="1:5" ht="30" x14ac:dyDescent="0.2">
      <c r="A170" s="117" t="s">
        <v>507</v>
      </c>
      <c r="B170" s="129" t="s">
        <v>347</v>
      </c>
      <c r="C170" s="62" t="s">
        <v>23</v>
      </c>
      <c r="D170" s="62">
        <v>37.43</v>
      </c>
      <c r="E170" s="129"/>
    </row>
    <row r="171" spans="1:5" ht="15" x14ac:dyDescent="0.2">
      <c r="A171" s="117" t="s">
        <v>508</v>
      </c>
      <c r="B171" s="129" t="s">
        <v>348</v>
      </c>
      <c r="C171" s="62" t="s">
        <v>23</v>
      </c>
      <c r="D171" s="62">
        <v>1.35</v>
      </c>
      <c r="E171" s="129"/>
    </row>
    <row r="172" spans="1:5" ht="30" x14ac:dyDescent="0.2">
      <c r="A172" s="117" t="s">
        <v>432</v>
      </c>
      <c r="B172" s="129" t="s">
        <v>146</v>
      </c>
      <c r="C172" s="62" t="s">
        <v>23</v>
      </c>
      <c r="D172" s="62">
        <v>2.81</v>
      </c>
      <c r="E172" s="129"/>
    </row>
    <row r="173" spans="1:5" ht="15" x14ac:dyDescent="0.2">
      <c r="A173" s="117" t="s">
        <v>509</v>
      </c>
      <c r="B173" s="129" t="s">
        <v>50</v>
      </c>
      <c r="C173" s="62" t="s">
        <v>144</v>
      </c>
      <c r="D173" s="62">
        <v>1</v>
      </c>
      <c r="E173" s="129" t="s">
        <v>34</v>
      </c>
    </row>
    <row r="174" spans="1:5" ht="15" x14ac:dyDescent="0.2">
      <c r="A174" s="117" t="s">
        <v>510</v>
      </c>
      <c r="B174" s="129" t="s">
        <v>48</v>
      </c>
      <c r="C174" s="62" t="s">
        <v>144</v>
      </c>
      <c r="D174" s="62">
        <v>1</v>
      </c>
      <c r="E174" s="129" t="s">
        <v>34</v>
      </c>
    </row>
    <row r="175" spans="1:5" ht="15" x14ac:dyDescent="0.2">
      <c r="A175" s="117" t="s">
        <v>511</v>
      </c>
      <c r="B175" s="129" t="s">
        <v>49</v>
      </c>
      <c r="C175" s="62" t="s">
        <v>144</v>
      </c>
      <c r="D175" s="62">
        <v>2</v>
      </c>
      <c r="E175" s="129" t="s">
        <v>34</v>
      </c>
    </row>
    <row r="176" spans="1:5" ht="15" x14ac:dyDescent="0.2">
      <c r="A176" s="117" t="s">
        <v>512</v>
      </c>
      <c r="B176" s="129" t="s">
        <v>47</v>
      </c>
      <c r="C176" s="62" t="s">
        <v>144</v>
      </c>
      <c r="D176" s="62">
        <v>1</v>
      </c>
      <c r="E176" s="129" t="s">
        <v>34</v>
      </c>
    </row>
    <row r="177" spans="1:5" ht="15" x14ac:dyDescent="0.2">
      <c r="A177" s="117" t="s">
        <v>513</v>
      </c>
      <c r="B177" s="129" t="s">
        <v>194</v>
      </c>
      <c r="C177" s="62" t="s">
        <v>144</v>
      </c>
      <c r="D177" s="62">
        <v>1</v>
      </c>
      <c r="E177" s="129" t="s">
        <v>34</v>
      </c>
    </row>
    <row r="178" spans="1:5" ht="15" x14ac:dyDescent="0.2">
      <c r="A178" s="117" t="s">
        <v>514</v>
      </c>
      <c r="B178" s="129" t="s">
        <v>207</v>
      </c>
      <c r="C178" s="62" t="s">
        <v>144</v>
      </c>
      <c r="D178" s="62">
        <v>1</v>
      </c>
      <c r="E178" s="129"/>
    </row>
    <row r="179" spans="1:5" ht="15" x14ac:dyDescent="0.2">
      <c r="A179" s="117" t="s">
        <v>515</v>
      </c>
      <c r="B179" s="129" t="s">
        <v>214</v>
      </c>
      <c r="C179" s="62" t="s">
        <v>144</v>
      </c>
      <c r="D179" s="62">
        <v>1</v>
      </c>
      <c r="E179" s="129"/>
    </row>
    <row r="180" spans="1:5" ht="15" x14ac:dyDescent="0.2">
      <c r="A180" s="117" t="s">
        <v>516</v>
      </c>
      <c r="B180" s="129" t="s">
        <v>163</v>
      </c>
      <c r="C180" s="62" t="s">
        <v>144</v>
      </c>
      <c r="D180" s="62">
        <v>1</v>
      </c>
      <c r="E180" s="129" t="s">
        <v>34</v>
      </c>
    </row>
    <row r="181" spans="1:5" ht="15" x14ac:dyDescent="0.2">
      <c r="A181" s="117" t="s">
        <v>517</v>
      </c>
      <c r="B181" s="129" t="s">
        <v>168</v>
      </c>
      <c r="C181" s="62" t="s">
        <v>144</v>
      </c>
      <c r="D181" s="62">
        <v>24</v>
      </c>
      <c r="E181" s="129"/>
    </row>
    <row r="182" spans="1:5" ht="15" x14ac:dyDescent="0.2">
      <c r="A182" s="117" t="s">
        <v>518</v>
      </c>
      <c r="B182" s="129" t="s">
        <v>169</v>
      </c>
      <c r="C182" s="62" t="s">
        <v>144</v>
      </c>
      <c r="D182" s="62">
        <v>4</v>
      </c>
      <c r="E182" s="129"/>
    </row>
    <row r="183" spans="1:5" ht="15" x14ac:dyDescent="0.2">
      <c r="A183" s="117" t="s">
        <v>519</v>
      </c>
      <c r="B183" s="129" t="s">
        <v>172</v>
      </c>
      <c r="C183" s="62" t="s">
        <v>144</v>
      </c>
      <c r="D183" s="62">
        <v>6</v>
      </c>
      <c r="E183" s="129"/>
    </row>
    <row r="184" spans="1:5" ht="15" x14ac:dyDescent="0.2">
      <c r="A184" s="117" t="s">
        <v>520</v>
      </c>
      <c r="B184" s="129" t="s">
        <v>260</v>
      </c>
      <c r="C184" s="62" t="s">
        <v>23</v>
      </c>
      <c r="D184" s="62">
        <v>1.98</v>
      </c>
      <c r="E184" s="129"/>
    </row>
    <row r="185" spans="1:5" ht="15" x14ac:dyDescent="0.2">
      <c r="A185" s="117" t="s">
        <v>521</v>
      </c>
      <c r="B185" s="129" t="s">
        <v>300</v>
      </c>
      <c r="C185" s="62" t="s">
        <v>302</v>
      </c>
      <c r="D185" s="62">
        <v>59.91</v>
      </c>
      <c r="E185" s="129"/>
    </row>
    <row r="186" spans="1:5" ht="30" x14ac:dyDescent="0.2">
      <c r="A186" s="117" t="s">
        <v>522</v>
      </c>
      <c r="B186" s="129" t="s">
        <v>301</v>
      </c>
      <c r="C186" s="62" t="s">
        <v>57</v>
      </c>
      <c r="D186" s="62">
        <v>19.97</v>
      </c>
      <c r="E186" s="129"/>
    </row>
    <row r="187" spans="1:5" ht="15" x14ac:dyDescent="0.2">
      <c r="A187" s="123" t="s">
        <v>523</v>
      </c>
      <c r="B187" s="129" t="s">
        <v>346</v>
      </c>
      <c r="C187" s="62" t="s">
        <v>149</v>
      </c>
      <c r="D187" s="62">
        <v>1</v>
      </c>
      <c r="E187" s="22"/>
    </row>
    <row r="188" spans="1:5" ht="15" x14ac:dyDescent="0.2">
      <c r="A188" s="123" t="s">
        <v>524</v>
      </c>
      <c r="B188" s="129" t="s">
        <v>333</v>
      </c>
      <c r="C188" s="62" t="s">
        <v>144</v>
      </c>
      <c r="D188" s="62">
        <v>4</v>
      </c>
      <c r="E188" s="22"/>
    </row>
    <row r="189" spans="1:5" ht="15" x14ac:dyDescent="0.2">
      <c r="A189" s="123" t="s">
        <v>525</v>
      </c>
      <c r="B189" s="129" t="s">
        <v>306</v>
      </c>
      <c r="C189" s="62" t="s">
        <v>144</v>
      </c>
      <c r="D189" s="62">
        <v>2</v>
      </c>
      <c r="E189" s="22"/>
    </row>
    <row r="190" spans="1:5" ht="15" x14ac:dyDescent="0.2">
      <c r="A190" s="123" t="s">
        <v>526</v>
      </c>
      <c r="B190" s="129" t="s">
        <v>267</v>
      </c>
      <c r="C190" s="62" t="s">
        <v>144</v>
      </c>
      <c r="D190" s="62">
        <v>2</v>
      </c>
      <c r="E190" s="22"/>
    </row>
    <row r="191" spans="1:5" ht="15" x14ac:dyDescent="0.2">
      <c r="A191" s="123" t="s">
        <v>527</v>
      </c>
      <c r="B191" s="129" t="s">
        <v>345</v>
      </c>
      <c r="C191" s="62" t="s">
        <v>144</v>
      </c>
      <c r="D191" s="62">
        <v>4</v>
      </c>
      <c r="E191" s="22"/>
    </row>
    <row r="192" spans="1:5" ht="15" x14ac:dyDescent="0.2">
      <c r="A192" s="123" t="s">
        <v>528</v>
      </c>
      <c r="B192" s="129" t="s">
        <v>268</v>
      </c>
      <c r="C192" s="62" t="s">
        <v>144</v>
      </c>
      <c r="D192" s="62">
        <v>2</v>
      </c>
      <c r="E192" s="22"/>
    </row>
    <row r="193" spans="1:5" ht="30" x14ac:dyDescent="0.2">
      <c r="A193" s="123" t="s">
        <v>529</v>
      </c>
      <c r="B193" s="129" t="s">
        <v>266</v>
      </c>
      <c r="C193" s="62" t="s">
        <v>144</v>
      </c>
      <c r="D193" s="62">
        <v>2</v>
      </c>
      <c r="E193" s="22"/>
    </row>
    <row r="194" spans="1:5" ht="15" x14ac:dyDescent="0.2">
      <c r="A194" s="117" t="s">
        <v>423</v>
      </c>
      <c r="B194" s="129" t="s">
        <v>265</v>
      </c>
      <c r="C194" s="62"/>
      <c r="D194" s="62"/>
      <c r="E194" s="129"/>
    </row>
    <row r="195" spans="1:5" ht="15" x14ac:dyDescent="0.2">
      <c r="A195" s="117" t="s">
        <v>530</v>
      </c>
      <c r="B195" s="129" t="s">
        <v>322</v>
      </c>
      <c r="C195" s="62"/>
      <c r="D195" s="62"/>
      <c r="E195" s="131"/>
    </row>
    <row r="196" spans="1:5" ht="15" x14ac:dyDescent="0.2">
      <c r="A196" s="117" t="s">
        <v>531</v>
      </c>
      <c r="B196" s="129" t="s">
        <v>27</v>
      </c>
      <c r="C196" s="62" t="s">
        <v>23</v>
      </c>
      <c r="D196" s="62">
        <v>50.18</v>
      </c>
      <c r="E196" s="129"/>
    </row>
    <row r="197" spans="1:5" ht="15" x14ac:dyDescent="0.2">
      <c r="A197" s="117" t="s">
        <v>532</v>
      </c>
      <c r="B197" s="129" t="s">
        <v>28</v>
      </c>
      <c r="C197" s="62" t="s">
        <v>23</v>
      </c>
      <c r="D197" s="62">
        <v>37.43</v>
      </c>
      <c r="E197" s="129"/>
    </row>
    <row r="198" spans="1:5" ht="15" x14ac:dyDescent="0.2">
      <c r="A198" s="117" t="s">
        <v>533</v>
      </c>
      <c r="B198" s="129" t="s">
        <v>29</v>
      </c>
      <c r="C198" s="62" t="s">
        <v>23</v>
      </c>
      <c r="D198" s="62">
        <v>1.35</v>
      </c>
      <c r="E198" s="129"/>
    </row>
    <row r="199" spans="1:5" ht="15" x14ac:dyDescent="0.2">
      <c r="A199" s="117" t="s">
        <v>534</v>
      </c>
      <c r="B199" s="129" t="s">
        <v>31</v>
      </c>
      <c r="C199" s="62" t="s">
        <v>21</v>
      </c>
      <c r="D199" s="62">
        <v>23.07</v>
      </c>
      <c r="E199" s="129" t="s">
        <v>109</v>
      </c>
    </row>
    <row r="200" spans="1:5" ht="15" x14ac:dyDescent="0.2">
      <c r="A200" s="117" t="s">
        <v>535</v>
      </c>
      <c r="B200" s="129" t="s">
        <v>103</v>
      </c>
      <c r="C200" s="62" t="s">
        <v>23</v>
      </c>
      <c r="D200" s="62">
        <v>1.35</v>
      </c>
      <c r="E200" s="129"/>
    </row>
    <row r="201" spans="1:5" ht="15" x14ac:dyDescent="0.2">
      <c r="A201" s="117" t="s">
        <v>536</v>
      </c>
      <c r="B201" s="129" t="s">
        <v>105</v>
      </c>
      <c r="C201" s="62" t="s">
        <v>23</v>
      </c>
      <c r="D201" s="62">
        <v>1.35</v>
      </c>
      <c r="E201" s="129" t="s">
        <v>34</v>
      </c>
    </row>
    <row r="202" spans="1:5" ht="30" x14ac:dyDescent="0.2">
      <c r="A202" s="117" t="s">
        <v>537</v>
      </c>
      <c r="B202" s="129" t="s">
        <v>347</v>
      </c>
      <c r="C202" s="62" t="s">
        <v>23</v>
      </c>
      <c r="D202" s="62">
        <v>37.43</v>
      </c>
      <c r="E202" s="129"/>
    </row>
    <row r="203" spans="1:5" ht="15" x14ac:dyDescent="0.2">
      <c r="A203" s="117" t="s">
        <v>538</v>
      </c>
      <c r="B203" s="129" t="s">
        <v>348</v>
      </c>
      <c r="C203" s="62" t="s">
        <v>23</v>
      </c>
      <c r="D203" s="62">
        <v>1.35</v>
      </c>
      <c r="E203" s="129"/>
    </row>
    <row r="204" spans="1:5" ht="30" x14ac:dyDescent="0.2">
      <c r="A204" s="117" t="s">
        <v>539</v>
      </c>
      <c r="B204" s="129" t="s">
        <v>146</v>
      </c>
      <c r="C204" s="62" t="s">
        <v>23</v>
      </c>
      <c r="D204" s="62">
        <v>2.81</v>
      </c>
      <c r="E204" s="129"/>
    </row>
    <row r="205" spans="1:5" ht="15" x14ac:dyDescent="0.2">
      <c r="A205" s="117" t="s">
        <v>541</v>
      </c>
      <c r="B205" s="129" t="s">
        <v>50</v>
      </c>
      <c r="C205" s="62" t="s">
        <v>144</v>
      </c>
      <c r="D205" s="62">
        <v>1</v>
      </c>
      <c r="E205" s="129" t="s">
        <v>34</v>
      </c>
    </row>
    <row r="206" spans="1:5" ht="15" x14ac:dyDescent="0.2">
      <c r="A206" s="117" t="s">
        <v>542</v>
      </c>
      <c r="B206" s="129" t="s">
        <v>48</v>
      </c>
      <c r="C206" s="62" t="s">
        <v>144</v>
      </c>
      <c r="D206" s="62">
        <v>1</v>
      </c>
      <c r="E206" s="129" t="s">
        <v>34</v>
      </c>
    </row>
    <row r="207" spans="1:5" ht="15" x14ac:dyDescent="0.2">
      <c r="A207" s="117" t="s">
        <v>543</v>
      </c>
      <c r="B207" s="129" t="s">
        <v>49</v>
      </c>
      <c r="C207" s="62" t="s">
        <v>144</v>
      </c>
      <c r="D207" s="62">
        <v>2</v>
      </c>
      <c r="E207" s="129" t="s">
        <v>34</v>
      </c>
    </row>
    <row r="208" spans="1:5" ht="15" x14ac:dyDescent="0.2">
      <c r="A208" s="117" t="s">
        <v>544</v>
      </c>
      <c r="B208" s="129" t="s">
        <v>47</v>
      </c>
      <c r="C208" s="62" t="s">
        <v>144</v>
      </c>
      <c r="D208" s="62">
        <v>1</v>
      </c>
      <c r="E208" s="129" t="s">
        <v>34</v>
      </c>
    </row>
    <row r="209" spans="1:5" ht="15" x14ac:dyDescent="0.2">
      <c r="A209" s="117" t="s">
        <v>545</v>
      </c>
      <c r="B209" s="129" t="s">
        <v>194</v>
      </c>
      <c r="C209" s="62" t="s">
        <v>144</v>
      </c>
      <c r="D209" s="62">
        <v>1</v>
      </c>
      <c r="E209" s="129" t="s">
        <v>34</v>
      </c>
    </row>
    <row r="210" spans="1:5" ht="15" x14ac:dyDescent="0.2">
      <c r="A210" s="117" t="s">
        <v>546</v>
      </c>
      <c r="B210" s="129" t="s">
        <v>207</v>
      </c>
      <c r="C210" s="62" t="s">
        <v>144</v>
      </c>
      <c r="D210" s="62">
        <v>1</v>
      </c>
      <c r="E210" s="129"/>
    </row>
    <row r="211" spans="1:5" ht="15" x14ac:dyDescent="0.2">
      <c r="A211" s="117" t="s">
        <v>547</v>
      </c>
      <c r="B211" s="129" t="s">
        <v>214</v>
      </c>
      <c r="C211" s="62" t="s">
        <v>144</v>
      </c>
      <c r="D211" s="62">
        <v>1</v>
      </c>
      <c r="E211" s="129"/>
    </row>
    <row r="212" spans="1:5" ht="15" x14ac:dyDescent="0.2">
      <c r="A212" s="117" t="s">
        <v>548</v>
      </c>
      <c r="B212" s="129" t="s">
        <v>163</v>
      </c>
      <c r="C212" s="62" t="s">
        <v>144</v>
      </c>
      <c r="D212" s="62">
        <v>1</v>
      </c>
      <c r="E212" s="129" t="s">
        <v>34</v>
      </c>
    </row>
    <row r="213" spans="1:5" ht="15" x14ac:dyDescent="0.2">
      <c r="A213" s="117" t="s">
        <v>549</v>
      </c>
      <c r="B213" s="129" t="s">
        <v>168</v>
      </c>
      <c r="C213" s="62" t="s">
        <v>144</v>
      </c>
      <c r="D213" s="62">
        <v>24</v>
      </c>
      <c r="E213" s="129"/>
    </row>
    <row r="214" spans="1:5" ht="15" x14ac:dyDescent="0.2">
      <c r="A214" s="117" t="s">
        <v>550</v>
      </c>
      <c r="B214" s="129" t="s">
        <v>169</v>
      </c>
      <c r="C214" s="62" t="s">
        <v>144</v>
      </c>
      <c r="D214" s="62">
        <v>4</v>
      </c>
      <c r="E214" s="129"/>
    </row>
    <row r="215" spans="1:5" ht="15" x14ac:dyDescent="0.2">
      <c r="A215" s="117" t="s">
        <v>551</v>
      </c>
      <c r="B215" s="129" t="s">
        <v>172</v>
      </c>
      <c r="C215" s="62" t="s">
        <v>144</v>
      </c>
      <c r="D215" s="62">
        <v>6</v>
      </c>
      <c r="E215" s="129"/>
    </row>
    <row r="216" spans="1:5" ht="15" x14ac:dyDescent="0.2">
      <c r="A216" s="117" t="s">
        <v>552</v>
      </c>
      <c r="B216" s="129" t="s">
        <v>260</v>
      </c>
      <c r="C216" s="62" t="s">
        <v>23</v>
      </c>
      <c r="D216" s="62">
        <v>1.98</v>
      </c>
      <c r="E216" s="129"/>
    </row>
    <row r="217" spans="1:5" ht="15" x14ac:dyDescent="0.2">
      <c r="A217" s="117" t="s">
        <v>553</v>
      </c>
      <c r="B217" s="129" t="s">
        <v>300</v>
      </c>
      <c r="C217" s="62" t="s">
        <v>302</v>
      </c>
      <c r="D217" s="62">
        <v>59.91</v>
      </c>
      <c r="E217" s="129"/>
    </row>
    <row r="218" spans="1:5" ht="30" x14ac:dyDescent="0.2">
      <c r="A218" s="117" t="s">
        <v>554</v>
      </c>
      <c r="B218" s="129" t="s">
        <v>301</v>
      </c>
      <c r="C218" s="62" t="s">
        <v>57</v>
      </c>
      <c r="D218" s="62">
        <v>19.97</v>
      </c>
      <c r="E218" s="129"/>
    </row>
    <row r="219" spans="1:5" ht="15" x14ac:dyDescent="0.2">
      <c r="A219" s="123" t="s">
        <v>540</v>
      </c>
      <c r="B219" s="129" t="s">
        <v>349</v>
      </c>
      <c r="C219" s="62" t="s">
        <v>149</v>
      </c>
      <c r="D219" s="62">
        <v>1</v>
      </c>
      <c r="E219" s="22"/>
    </row>
    <row r="220" spans="1:5" ht="15" x14ac:dyDescent="0.2">
      <c r="A220" s="123" t="s">
        <v>555</v>
      </c>
      <c r="B220" s="129" t="s">
        <v>336</v>
      </c>
      <c r="C220" s="62" t="s">
        <v>144</v>
      </c>
      <c r="D220" s="62">
        <v>4</v>
      </c>
      <c r="E220" s="22"/>
    </row>
    <row r="221" spans="1:5" ht="15" x14ac:dyDescent="0.2">
      <c r="A221" s="123" t="s">
        <v>556</v>
      </c>
      <c r="B221" s="129" t="s">
        <v>305</v>
      </c>
      <c r="C221" s="62" t="s">
        <v>144</v>
      </c>
      <c r="D221" s="62">
        <v>2</v>
      </c>
      <c r="E221" s="22"/>
    </row>
    <row r="222" spans="1:5" ht="15" x14ac:dyDescent="0.2">
      <c r="A222" s="123" t="s">
        <v>557</v>
      </c>
      <c r="B222" s="129" t="s">
        <v>42</v>
      </c>
      <c r="C222" s="62" t="s">
        <v>144</v>
      </c>
      <c r="D222" s="62">
        <v>2</v>
      </c>
      <c r="E222" s="22"/>
    </row>
    <row r="223" spans="1:5" ht="15" x14ac:dyDescent="0.2">
      <c r="A223" s="123" t="s">
        <v>558</v>
      </c>
      <c r="B223" s="129" t="s">
        <v>350</v>
      </c>
      <c r="C223" s="62" t="s">
        <v>144</v>
      </c>
      <c r="D223" s="62">
        <v>4</v>
      </c>
      <c r="E223" s="22"/>
    </row>
    <row r="224" spans="1:5" ht="15" x14ac:dyDescent="0.2">
      <c r="A224" s="123" t="s">
        <v>559</v>
      </c>
      <c r="B224" s="129" t="s">
        <v>269</v>
      </c>
      <c r="C224" s="62" t="s">
        <v>144</v>
      </c>
      <c r="D224" s="62">
        <v>2</v>
      </c>
      <c r="E224" s="22"/>
    </row>
    <row r="225" spans="1:5" ht="30" x14ac:dyDescent="0.2">
      <c r="A225" s="123" t="s">
        <v>560</v>
      </c>
      <c r="B225" s="129" t="s">
        <v>270</v>
      </c>
      <c r="C225" s="62" t="s">
        <v>144</v>
      </c>
      <c r="D225" s="62">
        <v>2</v>
      </c>
      <c r="E225" s="22"/>
    </row>
    <row r="226" spans="1:5" s="126" customFormat="1" ht="15" x14ac:dyDescent="0.2">
      <c r="A226" s="127"/>
      <c r="B226" s="130"/>
      <c r="C226" s="125"/>
      <c r="D226" s="125"/>
      <c r="E226" s="128"/>
    </row>
    <row r="227" spans="1:5" ht="15" x14ac:dyDescent="0.2">
      <c r="A227" s="117" t="s">
        <v>482</v>
      </c>
      <c r="B227" s="129" t="s">
        <v>264</v>
      </c>
      <c r="C227" s="62" t="s">
        <v>148</v>
      </c>
      <c r="D227" s="62" t="s">
        <v>148</v>
      </c>
      <c r="E227" s="129"/>
    </row>
    <row r="228" spans="1:5" ht="15" x14ac:dyDescent="0.2">
      <c r="A228" s="117" t="s">
        <v>561</v>
      </c>
      <c r="B228" s="129" t="s">
        <v>322</v>
      </c>
      <c r="C228" s="62"/>
      <c r="D228" s="62"/>
      <c r="E228" s="131"/>
    </row>
    <row r="229" spans="1:5" ht="15" x14ac:dyDescent="0.2">
      <c r="A229" s="117" t="s">
        <v>562</v>
      </c>
      <c r="B229" s="129" t="s">
        <v>27</v>
      </c>
      <c r="C229" s="62" t="s">
        <v>23</v>
      </c>
      <c r="D229" s="62">
        <v>124</v>
      </c>
      <c r="E229" s="129"/>
    </row>
    <row r="230" spans="1:5" ht="15" x14ac:dyDescent="0.2">
      <c r="A230" s="117" t="s">
        <v>563</v>
      </c>
      <c r="B230" s="129" t="s">
        <v>28</v>
      </c>
      <c r="C230" s="62" t="s">
        <v>23</v>
      </c>
      <c r="D230" s="62">
        <v>71</v>
      </c>
      <c r="E230" s="129"/>
    </row>
    <row r="231" spans="1:5" ht="30" x14ac:dyDescent="0.2">
      <c r="A231" s="117" t="s">
        <v>564</v>
      </c>
      <c r="B231" s="129" t="s">
        <v>101</v>
      </c>
      <c r="C231" s="62" t="s">
        <v>23</v>
      </c>
      <c r="D231" s="62">
        <v>2</v>
      </c>
      <c r="E231" s="129"/>
    </row>
    <row r="232" spans="1:5" ht="15" x14ac:dyDescent="0.2">
      <c r="A232" s="117" t="s">
        <v>565</v>
      </c>
      <c r="B232" s="129" t="s">
        <v>104</v>
      </c>
      <c r="C232" s="62" t="s">
        <v>23</v>
      </c>
      <c r="D232" s="62">
        <v>2</v>
      </c>
      <c r="E232" s="129"/>
    </row>
    <row r="233" spans="1:5" ht="15" x14ac:dyDescent="0.2">
      <c r="A233" s="117" t="s">
        <v>566</v>
      </c>
      <c r="B233" s="129" t="s">
        <v>288</v>
      </c>
      <c r="C233" s="62" t="s">
        <v>23</v>
      </c>
      <c r="D233" s="62">
        <v>2</v>
      </c>
      <c r="E233" s="129" t="s">
        <v>34</v>
      </c>
    </row>
    <row r="234" spans="1:5" ht="15" x14ac:dyDescent="0.2">
      <c r="A234" s="117" t="s">
        <v>567</v>
      </c>
      <c r="B234" s="129" t="s">
        <v>286</v>
      </c>
      <c r="C234" s="62" t="s">
        <v>23</v>
      </c>
      <c r="D234" s="62">
        <v>52</v>
      </c>
      <c r="E234" s="129"/>
    </row>
    <row r="235" spans="1:5" ht="15" x14ac:dyDescent="0.2">
      <c r="A235" s="117" t="s">
        <v>568</v>
      </c>
      <c r="B235" s="129" t="s">
        <v>31</v>
      </c>
      <c r="C235" s="62" t="s">
        <v>21</v>
      </c>
      <c r="D235" s="62">
        <f>(D229-D230)*1.81</f>
        <v>95.93</v>
      </c>
      <c r="E235" s="129" t="s">
        <v>109</v>
      </c>
    </row>
    <row r="236" spans="1:5" ht="15" x14ac:dyDescent="0.2">
      <c r="A236" s="117" t="s">
        <v>569</v>
      </c>
      <c r="B236" s="129" t="s">
        <v>103</v>
      </c>
      <c r="C236" s="62" t="s">
        <v>23</v>
      </c>
      <c r="D236" s="62">
        <v>52</v>
      </c>
      <c r="E236" s="129"/>
    </row>
    <row r="237" spans="1:5" ht="15" x14ac:dyDescent="0.2">
      <c r="A237" s="117" t="s">
        <v>570</v>
      </c>
      <c r="B237" s="129" t="s">
        <v>105</v>
      </c>
      <c r="C237" s="62" t="s">
        <v>23</v>
      </c>
      <c r="D237" s="62">
        <v>52</v>
      </c>
      <c r="E237" s="129" t="s">
        <v>34</v>
      </c>
    </row>
    <row r="238" spans="1:5" ht="30" x14ac:dyDescent="0.2">
      <c r="A238" s="117" t="s">
        <v>571</v>
      </c>
      <c r="B238" s="129" t="s">
        <v>106</v>
      </c>
      <c r="C238" s="62" t="s">
        <v>23</v>
      </c>
      <c r="D238" s="62">
        <f>D233+D237</f>
        <v>54</v>
      </c>
      <c r="E238" s="129"/>
    </row>
    <row r="239" spans="1:5" s="1" customFormat="1" ht="15" x14ac:dyDescent="0.25">
      <c r="A239" s="123" t="s">
        <v>572</v>
      </c>
      <c r="B239" s="129" t="s">
        <v>351</v>
      </c>
      <c r="C239" s="62"/>
      <c r="D239" s="62"/>
      <c r="E239" s="22"/>
    </row>
    <row r="240" spans="1:5" ht="15" x14ac:dyDescent="0.2">
      <c r="A240" s="117" t="s">
        <v>573</v>
      </c>
      <c r="B240" s="129" t="s">
        <v>354</v>
      </c>
      <c r="C240" s="62" t="s">
        <v>22</v>
      </c>
      <c r="D240" s="62">
        <v>59.400000000000006</v>
      </c>
      <c r="E240" s="129"/>
    </row>
    <row r="241" spans="1:5" ht="15" x14ac:dyDescent="0.2">
      <c r="A241" s="117" t="s">
        <v>574</v>
      </c>
      <c r="B241" s="129" t="s">
        <v>271</v>
      </c>
      <c r="C241" s="62" t="s">
        <v>22</v>
      </c>
      <c r="D241" s="62">
        <v>59.400000000000006</v>
      </c>
      <c r="E241" s="129"/>
    </row>
    <row r="242" spans="1:5" ht="14.25" x14ac:dyDescent="0.2">
      <c r="A242" s="121"/>
      <c r="B242" s="33"/>
      <c r="C242" s="34"/>
      <c r="D242" s="95"/>
      <c r="E242" s="33"/>
    </row>
    <row r="243" spans="1:5" ht="15" x14ac:dyDescent="0.2">
      <c r="A243" s="122" t="s">
        <v>6</v>
      </c>
      <c r="B243" s="64"/>
      <c r="C243" s="65"/>
      <c r="D243" s="66"/>
      <c r="E243" s="67"/>
    </row>
    <row r="244" spans="1:5" ht="15" x14ac:dyDescent="0.2">
      <c r="A244" s="69" t="s">
        <v>13</v>
      </c>
      <c r="B244" s="64"/>
      <c r="C244" s="65"/>
      <c r="D244" s="66"/>
      <c r="E244" s="67" t="s">
        <v>113</v>
      </c>
    </row>
    <row r="245" spans="1:5" ht="15" x14ac:dyDescent="0.2">
      <c r="A245" s="69"/>
      <c r="B245" s="64"/>
      <c r="C245" s="65"/>
      <c r="D245" s="66"/>
      <c r="E245" s="67"/>
    </row>
    <row r="246" spans="1:5" ht="15" x14ac:dyDescent="0.2">
      <c r="A246" s="122" t="s">
        <v>7</v>
      </c>
      <c r="B246" s="64"/>
      <c r="C246" s="65"/>
      <c r="D246" s="66"/>
      <c r="E246" s="67"/>
    </row>
    <row r="247" spans="1:5" ht="15" x14ac:dyDescent="0.2">
      <c r="A247" s="196" t="s">
        <v>10</v>
      </c>
      <c r="B247" s="196"/>
      <c r="C247" s="196"/>
      <c r="D247" s="196"/>
      <c r="E247" s="70" t="s">
        <v>114</v>
      </c>
    </row>
    <row r="248" spans="1:5" ht="14.25" x14ac:dyDescent="0.2">
      <c r="A248" s="197"/>
      <c r="B248" s="197"/>
      <c r="C248" s="197"/>
      <c r="D248" s="197"/>
      <c r="E248" s="197"/>
    </row>
    <row r="249" spans="1:5" ht="14.25" x14ac:dyDescent="0.2">
      <c r="A249" s="71"/>
      <c r="B249" s="72"/>
      <c r="C249" s="73"/>
      <c r="D249" s="96"/>
      <c r="E249" s="74"/>
    </row>
  </sheetData>
  <mergeCells count="9">
    <mergeCell ref="A16:E16"/>
    <mergeCell ref="A247:D247"/>
    <mergeCell ref="A248:E248"/>
    <mergeCell ref="A9:E9"/>
    <mergeCell ref="C11:E11"/>
    <mergeCell ref="C12:E12"/>
    <mergeCell ref="C13:E13"/>
    <mergeCell ref="C14:E14"/>
    <mergeCell ref="C15:E15"/>
  </mergeCells>
  <pageMargins left="0.7" right="0.7" top="0.75" bottom="0.75" header="0.3" footer="0.3"/>
  <pageSetup paperSize="9" scale="66" fitToHeight="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6"/>
  <sheetViews>
    <sheetView showGridLines="0" tabSelected="1" topLeftCell="A579" zoomScale="85" zoomScaleNormal="85" zoomScaleSheetLayoutView="75" workbookViewId="0">
      <selection activeCell="E593" sqref="E593:M593"/>
    </sheetView>
  </sheetViews>
  <sheetFormatPr defaultColWidth="9.140625" defaultRowHeight="12.75" x14ac:dyDescent="0.2"/>
  <cols>
    <col min="1" max="1" width="9.5703125" style="3" customWidth="1"/>
    <col min="2" max="2" width="85.5703125" style="4" customWidth="1"/>
    <col min="3" max="3" width="10.5703125" style="5" customWidth="1"/>
    <col min="4" max="4" width="11.85546875" style="19" customWidth="1"/>
    <col min="5" max="5" width="14" style="6" customWidth="1"/>
    <col min="6" max="12" width="14" style="2" customWidth="1"/>
    <col min="13" max="13" width="44.28515625" style="2" bestFit="1" customWidth="1"/>
    <col min="14" max="16384" width="9.140625" style="2"/>
  </cols>
  <sheetData>
    <row r="1" spans="1:13" ht="35.25" customHeight="1" x14ac:dyDescent="0.2">
      <c r="A1" s="214" t="s">
        <v>1060</v>
      </c>
      <c r="B1" s="214"/>
      <c r="C1" s="214"/>
      <c r="D1" s="214"/>
      <c r="E1" s="215" t="s">
        <v>1061</v>
      </c>
      <c r="F1" s="215"/>
      <c r="G1" s="215"/>
      <c r="H1" s="215"/>
      <c r="I1" s="215"/>
      <c r="J1" s="215"/>
      <c r="K1" s="215"/>
      <c r="L1" s="215"/>
      <c r="M1" s="215"/>
    </row>
    <row r="2" spans="1:13" ht="35.25" customHeight="1" x14ac:dyDescent="0.2">
      <c r="A2" s="211" t="s">
        <v>1062</v>
      </c>
      <c r="B2" s="212"/>
      <c r="C2" s="212"/>
      <c r="D2" s="213"/>
      <c r="E2" s="216" t="s">
        <v>1063</v>
      </c>
      <c r="F2" s="216"/>
      <c r="G2" s="216"/>
      <c r="H2" s="216"/>
      <c r="I2" s="216"/>
      <c r="J2" s="216"/>
      <c r="K2" s="216"/>
      <c r="L2" s="216"/>
      <c r="M2" s="216"/>
    </row>
    <row r="3" spans="1:13" ht="35.25" customHeight="1" x14ac:dyDescent="0.2">
      <c r="A3" s="207" t="s">
        <v>1064</v>
      </c>
      <c r="B3" s="208"/>
      <c r="C3" s="208"/>
      <c r="D3" s="209"/>
      <c r="E3" s="217" t="s">
        <v>1065</v>
      </c>
      <c r="F3" s="217"/>
      <c r="G3" s="217"/>
      <c r="H3" s="217"/>
      <c r="I3" s="217"/>
      <c r="J3" s="217"/>
      <c r="K3" s="217"/>
      <c r="L3" s="217"/>
      <c r="M3" s="217"/>
    </row>
    <row r="4" spans="1:13" ht="35.25" customHeight="1" x14ac:dyDescent="0.2">
      <c r="A4" s="207" t="s">
        <v>1066</v>
      </c>
      <c r="B4" s="208"/>
      <c r="C4" s="208"/>
      <c r="D4" s="209"/>
      <c r="E4" s="210" t="s">
        <v>1067</v>
      </c>
      <c r="F4" s="210"/>
      <c r="G4" s="210"/>
      <c r="H4" s="210"/>
      <c r="I4" s="210"/>
      <c r="J4" s="210"/>
      <c r="K4" s="210"/>
      <c r="L4" s="210"/>
      <c r="M4" s="210"/>
    </row>
    <row r="5" spans="1:13" ht="35.25" customHeight="1" x14ac:dyDescent="0.2">
      <c r="A5" s="211" t="s">
        <v>1068</v>
      </c>
      <c r="B5" s="212"/>
      <c r="C5" s="212"/>
      <c r="D5" s="213"/>
      <c r="E5" s="210" t="s">
        <v>1069</v>
      </c>
      <c r="F5" s="210"/>
      <c r="G5" s="210"/>
      <c r="H5" s="210"/>
      <c r="I5" s="210"/>
      <c r="J5" s="210"/>
      <c r="K5" s="210"/>
      <c r="L5" s="210"/>
      <c r="M5" s="210"/>
    </row>
    <row r="6" spans="1:13" ht="35.25" customHeight="1" x14ac:dyDescent="0.2">
      <c r="A6" s="207" t="s">
        <v>1070</v>
      </c>
      <c r="B6" s="208"/>
      <c r="C6" s="208"/>
      <c r="D6" s="209"/>
      <c r="E6" s="210" t="s">
        <v>1072</v>
      </c>
      <c r="F6" s="210"/>
      <c r="G6" s="210"/>
      <c r="H6" s="210"/>
      <c r="I6" s="210"/>
      <c r="J6" s="210"/>
      <c r="K6" s="210"/>
      <c r="L6" s="210"/>
      <c r="M6" s="210"/>
    </row>
    <row r="7" spans="1:13" customFormat="1" ht="14.25" x14ac:dyDescent="0.2">
      <c r="A7" s="218" t="s">
        <v>1071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19"/>
      <c r="M7" s="219"/>
    </row>
    <row r="8" spans="1:13" customFormat="1" x14ac:dyDescent="0.2">
      <c r="A8" s="134"/>
      <c r="B8" s="134"/>
      <c r="C8" s="135"/>
      <c r="D8" s="135"/>
      <c r="E8" s="134"/>
      <c r="F8" s="134"/>
      <c r="G8" s="134"/>
      <c r="H8" s="136"/>
      <c r="I8" s="136"/>
      <c r="J8" s="136"/>
      <c r="K8" s="136"/>
      <c r="L8" s="136"/>
      <c r="M8" s="136"/>
    </row>
    <row r="9" spans="1:13" customFormat="1" x14ac:dyDescent="0.2">
      <c r="A9" s="134"/>
      <c r="B9" s="137" t="s">
        <v>605</v>
      </c>
      <c r="C9" s="135"/>
      <c r="D9" s="135"/>
      <c r="E9" s="134"/>
      <c r="F9" s="134"/>
      <c r="G9" s="134"/>
      <c r="H9" s="136"/>
      <c r="I9" s="136"/>
      <c r="J9" s="136"/>
      <c r="K9" s="136"/>
      <c r="L9" s="136"/>
      <c r="M9" s="136"/>
    </row>
    <row r="10" spans="1:13" customFormat="1" x14ac:dyDescent="0.2">
      <c r="A10" s="138"/>
      <c r="E10" s="139"/>
    </row>
    <row r="11" spans="1:13" customFormat="1" ht="30" customHeight="1" x14ac:dyDescent="0.2">
      <c r="A11" s="220" t="s">
        <v>579</v>
      </c>
      <c r="B11" s="220" t="s">
        <v>580</v>
      </c>
      <c r="C11" s="220" t="s">
        <v>581</v>
      </c>
      <c r="D11" s="220" t="s">
        <v>19</v>
      </c>
      <c r="E11" s="221" t="s">
        <v>582</v>
      </c>
      <c r="F11" s="221"/>
      <c r="G11" s="221" t="s">
        <v>583</v>
      </c>
      <c r="H11" s="221"/>
      <c r="I11" s="221" t="s">
        <v>584</v>
      </c>
      <c r="J11" s="221"/>
      <c r="K11" s="221" t="s">
        <v>585</v>
      </c>
      <c r="L11" s="221"/>
      <c r="M11" s="228" t="s">
        <v>586</v>
      </c>
    </row>
    <row r="12" spans="1:13" s="140" customFormat="1" ht="11.25" customHeight="1" x14ac:dyDescent="0.2">
      <c r="A12" s="220"/>
      <c r="B12" s="220"/>
      <c r="C12" s="220"/>
      <c r="D12" s="220"/>
      <c r="E12" s="221" t="s">
        <v>587</v>
      </c>
      <c r="F12" s="221" t="s">
        <v>588</v>
      </c>
      <c r="G12" s="221" t="s">
        <v>587</v>
      </c>
      <c r="H12" s="221" t="s">
        <v>588</v>
      </c>
      <c r="I12" s="221" t="s">
        <v>587</v>
      </c>
      <c r="J12" s="221" t="s">
        <v>588</v>
      </c>
      <c r="K12" s="221" t="s">
        <v>587</v>
      </c>
      <c r="L12" s="221" t="s">
        <v>588</v>
      </c>
      <c r="M12" s="228"/>
    </row>
    <row r="13" spans="1:13" customFormat="1" ht="39" customHeight="1" x14ac:dyDescent="0.2">
      <c r="A13" s="220"/>
      <c r="B13" s="220"/>
      <c r="C13" s="220"/>
      <c r="D13" s="220"/>
      <c r="E13" s="221"/>
      <c r="F13" s="221"/>
      <c r="G13" s="221"/>
      <c r="H13" s="221"/>
      <c r="I13" s="221"/>
      <c r="J13" s="221"/>
      <c r="K13" s="221"/>
      <c r="L13" s="221"/>
      <c r="M13" s="228"/>
    </row>
    <row r="14" spans="1:13" customFormat="1" ht="25.5" customHeight="1" x14ac:dyDescent="0.2">
      <c r="A14" s="141">
        <v>1</v>
      </c>
      <c r="B14" s="141" t="s">
        <v>481</v>
      </c>
      <c r="C14" s="141" t="s">
        <v>482</v>
      </c>
      <c r="D14" s="141" t="s">
        <v>589</v>
      </c>
      <c r="E14" s="142" t="s">
        <v>590</v>
      </c>
      <c r="F14" s="142" t="s">
        <v>591</v>
      </c>
      <c r="G14" s="142" t="s">
        <v>592</v>
      </c>
      <c r="H14" s="142" t="s">
        <v>593</v>
      </c>
      <c r="I14" s="142" t="s">
        <v>594</v>
      </c>
      <c r="J14" s="142" t="s">
        <v>595</v>
      </c>
      <c r="K14" s="142" t="s">
        <v>596</v>
      </c>
      <c r="L14" s="142" t="s">
        <v>597</v>
      </c>
      <c r="M14" s="142" t="s">
        <v>598</v>
      </c>
    </row>
    <row r="15" spans="1:13" customFormat="1" ht="25.5" customHeight="1" x14ac:dyDescent="0.2">
      <c r="A15" s="158">
        <v>1</v>
      </c>
      <c r="B15" s="159" t="s">
        <v>606</v>
      </c>
      <c r="C15" s="160" t="s">
        <v>20</v>
      </c>
      <c r="D15" s="161">
        <v>585</v>
      </c>
      <c r="E15" s="162"/>
      <c r="F15" s="162"/>
      <c r="G15" s="162"/>
      <c r="H15" s="162"/>
      <c r="I15" s="162"/>
      <c r="J15" s="162"/>
      <c r="K15" s="162"/>
      <c r="L15" s="162"/>
      <c r="M15" s="162"/>
    </row>
    <row r="16" spans="1:13" customFormat="1" ht="25.5" customHeight="1" x14ac:dyDescent="0.2">
      <c r="A16" s="133">
        <f>A15+1</f>
        <v>2</v>
      </c>
      <c r="B16" s="129" t="s">
        <v>607</v>
      </c>
      <c r="C16" s="157" t="s">
        <v>20</v>
      </c>
      <c r="D16" s="62">
        <v>55</v>
      </c>
      <c r="E16" s="142"/>
      <c r="F16" s="142"/>
      <c r="G16" s="142"/>
      <c r="H16" s="142"/>
      <c r="I16" s="142"/>
      <c r="J16" s="142"/>
      <c r="K16" s="142"/>
      <c r="L16" s="142"/>
      <c r="M16" s="231" t="s">
        <v>1054</v>
      </c>
    </row>
    <row r="17" spans="1:13" customFormat="1" ht="25.5" customHeight="1" x14ac:dyDescent="0.2">
      <c r="A17" s="133">
        <f t="shared" ref="A17:A80" si="0">A16+1</f>
        <v>3</v>
      </c>
      <c r="B17" s="129" t="s">
        <v>608</v>
      </c>
      <c r="C17" s="157" t="s">
        <v>20</v>
      </c>
      <c r="D17" s="62">
        <v>39</v>
      </c>
      <c r="E17" s="142"/>
      <c r="F17" s="142"/>
      <c r="G17" s="142"/>
      <c r="H17" s="142"/>
      <c r="I17" s="142"/>
      <c r="J17" s="142"/>
      <c r="K17" s="142"/>
      <c r="L17" s="142"/>
      <c r="M17" s="232"/>
    </row>
    <row r="18" spans="1:13" customFormat="1" ht="25.5" customHeight="1" x14ac:dyDescent="0.2">
      <c r="A18" s="133">
        <f t="shared" si="0"/>
        <v>4</v>
      </c>
      <c r="B18" s="129" t="s">
        <v>609</v>
      </c>
      <c r="C18" s="157" t="s">
        <v>20</v>
      </c>
      <c r="D18" s="62">
        <v>5</v>
      </c>
      <c r="E18" s="142"/>
      <c r="F18" s="142"/>
      <c r="G18" s="142"/>
      <c r="H18" s="142"/>
      <c r="I18" s="142"/>
      <c r="J18" s="142"/>
      <c r="K18" s="142"/>
      <c r="L18" s="142"/>
      <c r="M18" s="232"/>
    </row>
    <row r="19" spans="1:13" customFormat="1" ht="25.5" customHeight="1" x14ac:dyDescent="0.2">
      <c r="A19" s="133">
        <f t="shared" si="0"/>
        <v>5</v>
      </c>
      <c r="B19" s="129" t="s">
        <v>610</v>
      </c>
      <c r="C19" s="157" t="s">
        <v>20</v>
      </c>
      <c r="D19" s="62">
        <v>131</v>
      </c>
      <c r="E19" s="142"/>
      <c r="F19" s="142"/>
      <c r="G19" s="142"/>
      <c r="H19" s="142"/>
      <c r="I19" s="142"/>
      <c r="J19" s="142"/>
      <c r="K19" s="142"/>
      <c r="L19" s="142"/>
      <c r="M19" s="232"/>
    </row>
    <row r="20" spans="1:13" customFormat="1" ht="25.5" customHeight="1" x14ac:dyDescent="0.2">
      <c r="A20" s="133">
        <f t="shared" si="0"/>
        <v>6</v>
      </c>
      <c r="B20" s="129" t="s">
        <v>611</v>
      </c>
      <c r="C20" s="157" t="s">
        <v>20</v>
      </c>
      <c r="D20" s="62">
        <v>266</v>
      </c>
      <c r="E20" s="142"/>
      <c r="F20" s="142"/>
      <c r="G20" s="142"/>
      <c r="H20" s="142"/>
      <c r="I20" s="142"/>
      <c r="J20" s="142"/>
      <c r="K20" s="142"/>
      <c r="L20" s="142"/>
      <c r="M20" s="232"/>
    </row>
    <row r="21" spans="1:13" customFormat="1" ht="25.5" customHeight="1" x14ac:dyDescent="0.2">
      <c r="A21" s="133">
        <f t="shared" si="0"/>
        <v>7</v>
      </c>
      <c r="B21" s="129" t="s">
        <v>612</v>
      </c>
      <c r="C21" s="157" t="s">
        <v>20</v>
      </c>
      <c r="D21" s="62">
        <v>27</v>
      </c>
      <c r="E21" s="142"/>
      <c r="F21" s="142"/>
      <c r="G21" s="142"/>
      <c r="H21" s="142"/>
      <c r="I21" s="142"/>
      <c r="J21" s="142"/>
      <c r="K21" s="142"/>
      <c r="L21" s="142"/>
      <c r="M21" s="232"/>
    </row>
    <row r="22" spans="1:13" customFormat="1" ht="25.5" customHeight="1" x14ac:dyDescent="0.2">
      <c r="A22" s="133">
        <f t="shared" si="0"/>
        <v>8</v>
      </c>
      <c r="B22" s="129" t="s">
        <v>613</v>
      </c>
      <c r="C22" s="157" t="s">
        <v>20</v>
      </c>
      <c r="D22" s="62">
        <v>62</v>
      </c>
      <c r="E22" s="142"/>
      <c r="F22" s="142"/>
      <c r="G22" s="142"/>
      <c r="H22" s="142"/>
      <c r="I22" s="142"/>
      <c r="J22" s="142"/>
      <c r="K22" s="142"/>
      <c r="L22" s="142"/>
      <c r="M22" s="233"/>
    </row>
    <row r="23" spans="1:13" customFormat="1" ht="25.5" customHeight="1" x14ac:dyDescent="0.2">
      <c r="A23" s="163">
        <f t="shared" si="0"/>
        <v>9</v>
      </c>
      <c r="B23" s="159" t="s">
        <v>614</v>
      </c>
      <c r="C23" s="160" t="s">
        <v>20</v>
      </c>
      <c r="D23" s="161">
        <v>3</v>
      </c>
      <c r="E23" s="162"/>
      <c r="F23" s="162"/>
      <c r="G23" s="162"/>
      <c r="H23" s="162"/>
      <c r="I23" s="162"/>
      <c r="J23" s="162"/>
      <c r="K23" s="162"/>
      <c r="L23" s="162"/>
      <c r="M23" s="162"/>
    </row>
    <row r="24" spans="1:13" customFormat="1" ht="25.5" customHeight="1" x14ac:dyDescent="0.2">
      <c r="A24" s="133">
        <f t="shared" si="0"/>
        <v>10</v>
      </c>
      <c r="B24" s="129" t="s">
        <v>615</v>
      </c>
      <c r="C24" s="157" t="s">
        <v>20</v>
      </c>
      <c r="D24" s="62">
        <v>3</v>
      </c>
      <c r="E24" s="142"/>
      <c r="F24" s="142"/>
      <c r="G24" s="142"/>
      <c r="H24" s="142"/>
      <c r="I24" s="142"/>
      <c r="J24" s="142"/>
      <c r="K24" s="142"/>
      <c r="L24" s="142"/>
      <c r="M24" s="231" t="s">
        <v>1055</v>
      </c>
    </row>
    <row r="25" spans="1:13" customFormat="1" ht="25.5" customHeight="1" x14ac:dyDescent="0.2">
      <c r="A25" s="133">
        <f t="shared" si="0"/>
        <v>11</v>
      </c>
      <c r="B25" s="129" t="s">
        <v>616</v>
      </c>
      <c r="C25" s="157" t="s">
        <v>20</v>
      </c>
      <c r="D25" s="62">
        <v>12</v>
      </c>
      <c r="E25" s="142"/>
      <c r="F25" s="142"/>
      <c r="G25" s="142"/>
      <c r="H25" s="142"/>
      <c r="I25" s="142"/>
      <c r="J25" s="142"/>
      <c r="K25" s="142"/>
      <c r="L25" s="142"/>
      <c r="M25" s="232"/>
    </row>
    <row r="26" spans="1:13" customFormat="1" ht="25.5" customHeight="1" x14ac:dyDescent="0.2">
      <c r="A26" s="133">
        <f t="shared" si="0"/>
        <v>12</v>
      </c>
      <c r="B26" s="129" t="s">
        <v>617</v>
      </c>
      <c r="C26" s="157" t="s">
        <v>20</v>
      </c>
      <c r="D26" s="62">
        <v>3</v>
      </c>
      <c r="E26" s="142"/>
      <c r="F26" s="142"/>
      <c r="G26" s="142"/>
      <c r="H26" s="142"/>
      <c r="I26" s="142"/>
      <c r="J26" s="142"/>
      <c r="K26" s="142"/>
      <c r="L26" s="142"/>
      <c r="M26" s="232"/>
    </row>
    <row r="27" spans="1:13" customFormat="1" ht="25.5" customHeight="1" x14ac:dyDescent="0.2">
      <c r="A27" s="133">
        <f t="shared" si="0"/>
        <v>13</v>
      </c>
      <c r="B27" s="129" t="s">
        <v>618</v>
      </c>
      <c r="C27" s="157" t="s">
        <v>20</v>
      </c>
      <c r="D27" s="62">
        <v>3</v>
      </c>
      <c r="E27" s="142"/>
      <c r="F27" s="142"/>
      <c r="G27" s="142"/>
      <c r="H27" s="142"/>
      <c r="I27" s="142"/>
      <c r="J27" s="142"/>
      <c r="K27" s="142"/>
      <c r="L27" s="142"/>
      <c r="M27" s="232"/>
    </row>
    <row r="28" spans="1:13" customFormat="1" ht="25.5" customHeight="1" x14ac:dyDescent="0.2">
      <c r="A28" s="133">
        <f t="shared" si="0"/>
        <v>14</v>
      </c>
      <c r="B28" s="129" t="s">
        <v>619</v>
      </c>
      <c r="C28" s="157" t="s">
        <v>20</v>
      </c>
      <c r="D28" s="62">
        <v>9</v>
      </c>
      <c r="E28" s="142"/>
      <c r="F28" s="142"/>
      <c r="G28" s="142"/>
      <c r="H28" s="142"/>
      <c r="I28" s="142"/>
      <c r="J28" s="142"/>
      <c r="K28" s="142"/>
      <c r="L28" s="142"/>
      <c r="M28" s="232"/>
    </row>
    <row r="29" spans="1:13" customFormat="1" ht="25.5" customHeight="1" x14ac:dyDescent="0.2">
      <c r="A29" s="133">
        <f t="shared" si="0"/>
        <v>15</v>
      </c>
      <c r="B29" s="129" t="s">
        <v>620</v>
      </c>
      <c r="C29" s="157" t="s">
        <v>20</v>
      </c>
      <c r="D29" s="62">
        <v>5</v>
      </c>
      <c r="E29" s="142"/>
      <c r="F29" s="142"/>
      <c r="G29" s="142"/>
      <c r="H29" s="142"/>
      <c r="I29" s="142"/>
      <c r="J29" s="142"/>
      <c r="K29" s="142"/>
      <c r="L29" s="142"/>
      <c r="M29" s="232"/>
    </row>
    <row r="30" spans="1:13" customFormat="1" ht="25.5" customHeight="1" x14ac:dyDescent="0.2">
      <c r="A30" s="133">
        <f t="shared" si="0"/>
        <v>16</v>
      </c>
      <c r="B30" s="129" t="s">
        <v>621</v>
      </c>
      <c r="C30" s="157" t="s">
        <v>20</v>
      </c>
      <c r="D30" s="62">
        <v>3</v>
      </c>
      <c r="E30" s="142"/>
      <c r="F30" s="142"/>
      <c r="G30" s="142"/>
      <c r="H30" s="142"/>
      <c r="I30" s="142"/>
      <c r="J30" s="142"/>
      <c r="K30" s="142"/>
      <c r="L30" s="142"/>
      <c r="M30" s="232"/>
    </row>
    <row r="31" spans="1:13" customFormat="1" ht="25.5" customHeight="1" x14ac:dyDescent="0.2">
      <c r="A31" s="133">
        <f t="shared" si="0"/>
        <v>17</v>
      </c>
      <c r="B31" s="129" t="s">
        <v>622</v>
      </c>
      <c r="C31" s="157" t="s">
        <v>20</v>
      </c>
      <c r="D31" s="62">
        <v>3</v>
      </c>
      <c r="E31" s="142"/>
      <c r="F31" s="142"/>
      <c r="G31" s="142"/>
      <c r="H31" s="142"/>
      <c r="I31" s="142"/>
      <c r="J31" s="142"/>
      <c r="K31" s="142"/>
      <c r="L31" s="142"/>
      <c r="M31" s="232"/>
    </row>
    <row r="32" spans="1:13" customFormat="1" ht="25.5" customHeight="1" x14ac:dyDescent="0.2">
      <c r="A32" s="133">
        <f t="shared" si="0"/>
        <v>18</v>
      </c>
      <c r="B32" s="129" t="s">
        <v>623</v>
      </c>
      <c r="C32" s="157" t="s">
        <v>20</v>
      </c>
      <c r="D32" s="62">
        <v>3</v>
      </c>
      <c r="E32" s="142"/>
      <c r="F32" s="142"/>
      <c r="G32" s="142"/>
      <c r="H32" s="142"/>
      <c r="I32" s="142"/>
      <c r="J32" s="142"/>
      <c r="K32" s="142"/>
      <c r="L32" s="142"/>
      <c r="M32" s="232"/>
    </row>
    <row r="33" spans="1:13" customFormat="1" ht="25.5" customHeight="1" x14ac:dyDescent="0.2">
      <c r="A33" s="133">
        <f t="shared" si="0"/>
        <v>19</v>
      </c>
      <c r="B33" s="129" t="s">
        <v>624</v>
      </c>
      <c r="C33" s="157" t="s">
        <v>20</v>
      </c>
      <c r="D33" s="62">
        <v>3</v>
      </c>
      <c r="E33" s="142"/>
      <c r="F33" s="142"/>
      <c r="G33" s="142"/>
      <c r="H33" s="142"/>
      <c r="I33" s="142"/>
      <c r="J33" s="142"/>
      <c r="K33" s="142"/>
      <c r="L33" s="142"/>
      <c r="M33" s="233"/>
    </row>
    <row r="34" spans="1:13" customFormat="1" ht="25.5" customHeight="1" x14ac:dyDescent="0.2">
      <c r="A34" s="163">
        <f t="shared" si="0"/>
        <v>20</v>
      </c>
      <c r="B34" s="159" t="s">
        <v>625</v>
      </c>
      <c r="C34" s="160" t="s">
        <v>20</v>
      </c>
      <c r="D34" s="161">
        <v>3</v>
      </c>
      <c r="E34" s="162"/>
      <c r="F34" s="162"/>
      <c r="G34" s="162"/>
      <c r="H34" s="162"/>
      <c r="I34" s="162"/>
      <c r="J34" s="162"/>
      <c r="K34" s="162"/>
      <c r="L34" s="162"/>
      <c r="M34" s="162"/>
    </row>
    <row r="35" spans="1:13" customFormat="1" ht="25.5" customHeight="1" x14ac:dyDescent="0.2">
      <c r="A35" s="133">
        <f t="shared" si="0"/>
        <v>21</v>
      </c>
      <c r="B35" s="129" t="s">
        <v>626</v>
      </c>
      <c r="C35" s="157" t="s">
        <v>20</v>
      </c>
      <c r="D35" s="62">
        <v>3</v>
      </c>
      <c r="E35" s="142"/>
      <c r="F35" s="142"/>
      <c r="G35" s="142"/>
      <c r="H35" s="142"/>
      <c r="I35" s="142"/>
      <c r="J35" s="142"/>
      <c r="K35" s="142"/>
      <c r="L35" s="142"/>
      <c r="M35" s="231" t="s">
        <v>1055</v>
      </c>
    </row>
    <row r="36" spans="1:13" customFormat="1" ht="25.5" customHeight="1" x14ac:dyDescent="0.2">
      <c r="A36" s="133">
        <f t="shared" si="0"/>
        <v>22</v>
      </c>
      <c r="B36" s="129" t="s">
        <v>627</v>
      </c>
      <c r="C36" s="157" t="s">
        <v>20</v>
      </c>
      <c r="D36" s="62">
        <v>3</v>
      </c>
      <c r="E36" s="142"/>
      <c r="F36" s="142"/>
      <c r="G36" s="142"/>
      <c r="H36" s="142"/>
      <c r="I36" s="142"/>
      <c r="J36" s="142"/>
      <c r="K36" s="142"/>
      <c r="L36" s="142"/>
      <c r="M36" s="232"/>
    </row>
    <row r="37" spans="1:13" customFormat="1" ht="25.5" customHeight="1" x14ac:dyDescent="0.2">
      <c r="A37" s="133">
        <f t="shared" si="0"/>
        <v>23</v>
      </c>
      <c r="B37" s="129" t="s">
        <v>628</v>
      </c>
      <c r="C37" s="157" t="s">
        <v>20</v>
      </c>
      <c r="D37" s="62">
        <v>6</v>
      </c>
      <c r="E37" s="142"/>
      <c r="F37" s="142"/>
      <c r="G37" s="142"/>
      <c r="H37" s="142"/>
      <c r="I37" s="142"/>
      <c r="J37" s="142"/>
      <c r="K37" s="142"/>
      <c r="L37" s="142"/>
      <c r="M37" s="232"/>
    </row>
    <row r="38" spans="1:13" customFormat="1" ht="25.5" customHeight="1" x14ac:dyDescent="0.2">
      <c r="A38" s="133">
        <f t="shared" si="0"/>
        <v>24</v>
      </c>
      <c r="B38" s="129" t="s">
        <v>629</v>
      </c>
      <c r="C38" s="157" t="s">
        <v>20</v>
      </c>
      <c r="D38" s="62">
        <v>3</v>
      </c>
      <c r="E38" s="142"/>
      <c r="F38" s="142"/>
      <c r="G38" s="142"/>
      <c r="H38" s="142"/>
      <c r="I38" s="142"/>
      <c r="J38" s="142"/>
      <c r="K38" s="142"/>
      <c r="L38" s="142"/>
      <c r="M38" s="232"/>
    </row>
    <row r="39" spans="1:13" customFormat="1" ht="25.5" customHeight="1" x14ac:dyDescent="0.2">
      <c r="A39" s="133">
        <f t="shared" si="0"/>
        <v>25</v>
      </c>
      <c r="B39" s="129" t="s">
        <v>619</v>
      </c>
      <c r="C39" s="157" t="s">
        <v>20</v>
      </c>
      <c r="D39" s="62">
        <v>3</v>
      </c>
      <c r="E39" s="142"/>
      <c r="F39" s="142"/>
      <c r="G39" s="142"/>
      <c r="H39" s="142"/>
      <c r="I39" s="142"/>
      <c r="J39" s="142"/>
      <c r="K39" s="142"/>
      <c r="L39" s="142"/>
      <c r="M39" s="232"/>
    </row>
    <row r="40" spans="1:13" customFormat="1" ht="25.5" customHeight="1" x14ac:dyDescent="0.2">
      <c r="A40" s="133">
        <f t="shared" si="0"/>
        <v>26</v>
      </c>
      <c r="B40" s="129" t="s">
        <v>620</v>
      </c>
      <c r="C40" s="157" t="s">
        <v>20</v>
      </c>
      <c r="D40" s="62">
        <v>3</v>
      </c>
      <c r="E40" s="142"/>
      <c r="F40" s="142"/>
      <c r="G40" s="142"/>
      <c r="H40" s="142"/>
      <c r="I40" s="142"/>
      <c r="J40" s="142"/>
      <c r="K40" s="142"/>
      <c r="L40" s="142"/>
      <c r="M40" s="232"/>
    </row>
    <row r="41" spans="1:13" customFormat="1" ht="25.5" customHeight="1" x14ac:dyDescent="0.2">
      <c r="A41" s="133">
        <f t="shared" si="0"/>
        <v>27</v>
      </c>
      <c r="B41" s="129" t="s">
        <v>621</v>
      </c>
      <c r="C41" s="157" t="s">
        <v>20</v>
      </c>
      <c r="D41" s="62">
        <v>3</v>
      </c>
      <c r="E41" s="142"/>
      <c r="F41" s="142"/>
      <c r="G41" s="142"/>
      <c r="H41" s="142"/>
      <c r="I41" s="142"/>
      <c r="J41" s="142"/>
      <c r="K41" s="142"/>
      <c r="L41" s="142"/>
      <c r="M41" s="232"/>
    </row>
    <row r="42" spans="1:13" customFormat="1" ht="25.5" customHeight="1" x14ac:dyDescent="0.2">
      <c r="A42" s="133">
        <f t="shared" si="0"/>
        <v>28</v>
      </c>
      <c r="B42" s="129" t="s">
        <v>622</v>
      </c>
      <c r="C42" s="157" t="s">
        <v>20</v>
      </c>
      <c r="D42" s="62">
        <v>3</v>
      </c>
      <c r="E42" s="142"/>
      <c r="F42" s="142"/>
      <c r="G42" s="142"/>
      <c r="H42" s="142"/>
      <c r="I42" s="142"/>
      <c r="J42" s="142"/>
      <c r="K42" s="142"/>
      <c r="L42" s="142"/>
      <c r="M42" s="232"/>
    </row>
    <row r="43" spans="1:13" customFormat="1" ht="25.5" customHeight="1" x14ac:dyDescent="0.2">
      <c r="A43" s="133">
        <f t="shared" si="0"/>
        <v>29</v>
      </c>
      <c r="B43" s="129" t="s">
        <v>623</v>
      </c>
      <c r="C43" s="157" t="s">
        <v>20</v>
      </c>
      <c r="D43" s="62">
        <v>3</v>
      </c>
      <c r="E43" s="142"/>
      <c r="F43" s="142"/>
      <c r="G43" s="142"/>
      <c r="H43" s="142"/>
      <c r="I43" s="142"/>
      <c r="J43" s="142"/>
      <c r="K43" s="142"/>
      <c r="L43" s="142"/>
      <c r="M43" s="232"/>
    </row>
    <row r="44" spans="1:13" customFormat="1" ht="25.5" customHeight="1" x14ac:dyDescent="0.2">
      <c r="A44" s="133">
        <f t="shared" si="0"/>
        <v>30</v>
      </c>
      <c r="B44" s="129" t="s">
        <v>624</v>
      </c>
      <c r="C44" s="157" t="s">
        <v>20</v>
      </c>
      <c r="D44" s="62">
        <v>3</v>
      </c>
      <c r="E44" s="142"/>
      <c r="F44" s="142"/>
      <c r="G44" s="142"/>
      <c r="H44" s="142"/>
      <c r="I44" s="142"/>
      <c r="J44" s="142"/>
      <c r="K44" s="142"/>
      <c r="L44" s="142"/>
      <c r="M44" s="233"/>
    </row>
    <row r="45" spans="1:13" customFormat="1" ht="25.5" customHeight="1" x14ac:dyDescent="0.2">
      <c r="A45" s="163">
        <f t="shared" si="0"/>
        <v>31</v>
      </c>
      <c r="B45" s="159" t="s">
        <v>630</v>
      </c>
      <c r="C45" s="160" t="s">
        <v>20</v>
      </c>
      <c r="D45" s="161">
        <v>3</v>
      </c>
      <c r="E45" s="162"/>
      <c r="F45" s="162"/>
      <c r="G45" s="162"/>
      <c r="H45" s="162"/>
      <c r="I45" s="162"/>
      <c r="J45" s="162"/>
      <c r="K45" s="162"/>
      <c r="L45" s="162"/>
      <c r="M45" s="162"/>
    </row>
    <row r="46" spans="1:13" customFormat="1" ht="25.5" customHeight="1" x14ac:dyDescent="0.2">
      <c r="A46" s="133">
        <f t="shared" si="0"/>
        <v>32</v>
      </c>
      <c r="B46" s="129" t="s">
        <v>615</v>
      </c>
      <c r="C46" s="157" t="s">
        <v>20</v>
      </c>
      <c r="D46" s="62">
        <v>3</v>
      </c>
      <c r="E46" s="142"/>
      <c r="F46" s="142"/>
      <c r="G46" s="142"/>
      <c r="H46" s="142"/>
      <c r="I46" s="142"/>
      <c r="J46" s="142"/>
      <c r="K46" s="142"/>
      <c r="L46" s="142"/>
      <c r="M46" s="231" t="s">
        <v>1055</v>
      </c>
    </row>
    <row r="47" spans="1:13" customFormat="1" ht="25.5" customHeight="1" x14ac:dyDescent="0.2">
      <c r="A47" s="133">
        <f t="shared" si="0"/>
        <v>33</v>
      </c>
      <c r="B47" s="129" t="s">
        <v>616</v>
      </c>
      <c r="C47" s="157" t="s">
        <v>20</v>
      </c>
      <c r="D47" s="62">
        <v>12</v>
      </c>
      <c r="E47" s="142"/>
      <c r="F47" s="142"/>
      <c r="G47" s="142"/>
      <c r="H47" s="142"/>
      <c r="I47" s="142"/>
      <c r="J47" s="142"/>
      <c r="K47" s="142"/>
      <c r="L47" s="142"/>
      <c r="M47" s="232"/>
    </row>
    <row r="48" spans="1:13" customFormat="1" ht="25.5" customHeight="1" x14ac:dyDescent="0.2">
      <c r="A48" s="133">
        <f t="shared" si="0"/>
        <v>34</v>
      </c>
      <c r="B48" s="129" t="s">
        <v>631</v>
      </c>
      <c r="C48" s="157" t="s">
        <v>20</v>
      </c>
      <c r="D48" s="62">
        <v>3</v>
      </c>
      <c r="E48" s="142"/>
      <c r="F48" s="142"/>
      <c r="G48" s="142"/>
      <c r="H48" s="142"/>
      <c r="I48" s="142"/>
      <c r="J48" s="142"/>
      <c r="K48" s="142"/>
      <c r="L48" s="142"/>
      <c r="M48" s="232"/>
    </row>
    <row r="49" spans="1:13" customFormat="1" ht="25.5" customHeight="1" x14ac:dyDescent="0.2">
      <c r="A49" s="133">
        <f t="shared" si="0"/>
        <v>35</v>
      </c>
      <c r="B49" s="129" t="s">
        <v>618</v>
      </c>
      <c r="C49" s="157" t="s">
        <v>20</v>
      </c>
      <c r="D49" s="62">
        <v>3</v>
      </c>
      <c r="E49" s="142"/>
      <c r="F49" s="142"/>
      <c r="G49" s="142"/>
      <c r="H49" s="142"/>
      <c r="I49" s="142"/>
      <c r="J49" s="142"/>
      <c r="K49" s="142"/>
      <c r="L49" s="142"/>
      <c r="M49" s="232"/>
    </row>
    <row r="50" spans="1:13" customFormat="1" ht="25.5" customHeight="1" x14ac:dyDescent="0.2">
      <c r="A50" s="133">
        <f t="shared" si="0"/>
        <v>36</v>
      </c>
      <c r="B50" s="129" t="s">
        <v>629</v>
      </c>
      <c r="C50" s="157" t="s">
        <v>20</v>
      </c>
      <c r="D50" s="62">
        <v>3</v>
      </c>
      <c r="E50" s="142"/>
      <c r="F50" s="142"/>
      <c r="G50" s="142"/>
      <c r="H50" s="142"/>
      <c r="I50" s="142"/>
      <c r="J50" s="142"/>
      <c r="K50" s="142"/>
      <c r="L50" s="142"/>
      <c r="M50" s="232"/>
    </row>
    <row r="51" spans="1:13" customFormat="1" ht="25.5" customHeight="1" x14ac:dyDescent="0.2">
      <c r="A51" s="133">
        <f t="shared" si="0"/>
        <v>37</v>
      </c>
      <c r="B51" s="129" t="s">
        <v>619</v>
      </c>
      <c r="C51" s="157" t="s">
        <v>20</v>
      </c>
      <c r="D51" s="62">
        <v>6</v>
      </c>
      <c r="E51" s="142"/>
      <c r="F51" s="142"/>
      <c r="G51" s="142"/>
      <c r="H51" s="142"/>
      <c r="I51" s="142"/>
      <c r="J51" s="142"/>
      <c r="K51" s="142"/>
      <c r="L51" s="142"/>
      <c r="M51" s="232"/>
    </row>
    <row r="52" spans="1:13" customFormat="1" ht="25.5" customHeight="1" x14ac:dyDescent="0.2">
      <c r="A52" s="133">
        <f t="shared" si="0"/>
        <v>38</v>
      </c>
      <c r="B52" s="129" t="s">
        <v>620</v>
      </c>
      <c r="C52" s="157" t="s">
        <v>20</v>
      </c>
      <c r="D52" s="62">
        <v>5</v>
      </c>
      <c r="E52" s="142"/>
      <c r="F52" s="142"/>
      <c r="G52" s="142"/>
      <c r="H52" s="142"/>
      <c r="I52" s="142"/>
      <c r="J52" s="142"/>
      <c r="K52" s="142"/>
      <c r="L52" s="142"/>
      <c r="M52" s="232"/>
    </row>
    <row r="53" spans="1:13" customFormat="1" ht="25.5" customHeight="1" x14ac:dyDescent="0.2">
      <c r="A53" s="133">
        <f t="shared" si="0"/>
        <v>39</v>
      </c>
      <c r="B53" s="129" t="s">
        <v>621</v>
      </c>
      <c r="C53" s="157" t="s">
        <v>20</v>
      </c>
      <c r="D53" s="62">
        <v>3</v>
      </c>
      <c r="E53" s="142"/>
      <c r="F53" s="142"/>
      <c r="G53" s="142"/>
      <c r="H53" s="142"/>
      <c r="I53" s="142"/>
      <c r="J53" s="142"/>
      <c r="K53" s="142"/>
      <c r="L53" s="142"/>
      <c r="M53" s="232"/>
    </row>
    <row r="54" spans="1:13" customFormat="1" ht="25.5" customHeight="1" x14ac:dyDescent="0.2">
      <c r="A54" s="133">
        <f t="shared" si="0"/>
        <v>40</v>
      </c>
      <c r="B54" s="129" t="s">
        <v>622</v>
      </c>
      <c r="C54" s="157" t="s">
        <v>20</v>
      </c>
      <c r="D54" s="62">
        <v>3</v>
      </c>
      <c r="E54" s="142"/>
      <c r="F54" s="142"/>
      <c r="G54" s="142"/>
      <c r="H54" s="142"/>
      <c r="I54" s="142"/>
      <c r="J54" s="142"/>
      <c r="K54" s="142"/>
      <c r="L54" s="142"/>
      <c r="M54" s="232"/>
    </row>
    <row r="55" spans="1:13" customFormat="1" ht="25.5" customHeight="1" x14ac:dyDescent="0.2">
      <c r="A55" s="133">
        <f t="shared" si="0"/>
        <v>41</v>
      </c>
      <c r="B55" s="129" t="s">
        <v>623</v>
      </c>
      <c r="C55" s="157" t="s">
        <v>20</v>
      </c>
      <c r="D55" s="62">
        <v>3</v>
      </c>
      <c r="E55" s="142"/>
      <c r="F55" s="142"/>
      <c r="G55" s="142"/>
      <c r="H55" s="142"/>
      <c r="I55" s="142"/>
      <c r="J55" s="142"/>
      <c r="K55" s="142"/>
      <c r="L55" s="142"/>
      <c r="M55" s="232"/>
    </row>
    <row r="56" spans="1:13" customFormat="1" ht="25.5" customHeight="1" x14ac:dyDescent="0.2">
      <c r="A56" s="133">
        <f t="shared" si="0"/>
        <v>42</v>
      </c>
      <c r="B56" s="129" t="s">
        <v>624</v>
      </c>
      <c r="C56" s="157" t="s">
        <v>20</v>
      </c>
      <c r="D56" s="62">
        <v>3</v>
      </c>
      <c r="E56" s="142"/>
      <c r="F56" s="142"/>
      <c r="G56" s="142"/>
      <c r="H56" s="142"/>
      <c r="I56" s="142"/>
      <c r="J56" s="142"/>
      <c r="K56" s="142"/>
      <c r="L56" s="142"/>
      <c r="M56" s="233"/>
    </row>
    <row r="57" spans="1:13" customFormat="1" ht="25.5" customHeight="1" x14ac:dyDescent="0.2">
      <c r="A57" s="163">
        <f t="shared" si="0"/>
        <v>43</v>
      </c>
      <c r="B57" s="159" t="s">
        <v>632</v>
      </c>
      <c r="C57" s="160" t="s">
        <v>20</v>
      </c>
      <c r="D57" s="161">
        <v>3</v>
      </c>
      <c r="E57" s="162"/>
      <c r="F57" s="162"/>
      <c r="G57" s="162"/>
      <c r="H57" s="162"/>
      <c r="I57" s="162"/>
      <c r="J57" s="162"/>
      <c r="K57" s="162"/>
      <c r="L57" s="162"/>
      <c r="M57" s="162"/>
    </row>
    <row r="58" spans="1:13" customFormat="1" ht="25.5" customHeight="1" x14ac:dyDescent="0.2">
      <c r="A58" s="133">
        <f t="shared" si="0"/>
        <v>44</v>
      </c>
      <c r="B58" s="129" t="s">
        <v>626</v>
      </c>
      <c r="C58" s="157" t="s">
        <v>20</v>
      </c>
      <c r="D58" s="62">
        <v>3</v>
      </c>
      <c r="E58" s="142"/>
      <c r="F58" s="142"/>
      <c r="G58" s="142"/>
      <c r="H58" s="142"/>
      <c r="I58" s="142"/>
      <c r="J58" s="142"/>
      <c r="K58" s="142"/>
      <c r="L58" s="142"/>
      <c r="M58" s="231" t="s">
        <v>1055</v>
      </c>
    </row>
    <row r="59" spans="1:13" customFormat="1" ht="25.5" customHeight="1" x14ac:dyDescent="0.2">
      <c r="A59" s="133">
        <f t="shared" si="0"/>
        <v>45</v>
      </c>
      <c r="B59" s="129" t="s">
        <v>627</v>
      </c>
      <c r="C59" s="157" t="s">
        <v>20</v>
      </c>
      <c r="D59" s="62">
        <v>3</v>
      </c>
      <c r="E59" s="142"/>
      <c r="F59" s="142"/>
      <c r="G59" s="142"/>
      <c r="H59" s="142"/>
      <c r="I59" s="142"/>
      <c r="J59" s="142"/>
      <c r="K59" s="142"/>
      <c r="L59" s="142"/>
      <c r="M59" s="232"/>
    </row>
    <row r="60" spans="1:13" customFormat="1" ht="25.5" customHeight="1" x14ac:dyDescent="0.2">
      <c r="A60" s="133">
        <f t="shared" si="0"/>
        <v>46</v>
      </c>
      <c r="B60" s="129" t="s">
        <v>628</v>
      </c>
      <c r="C60" s="157" t="s">
        <v>20</v>
      </c>
      <c r="D60" s="62">
        <v>6</v>
      </c>
      <c r="E60" s="142"/>
      <c r="F60" s="142"/>
      <c r="G60" s="142"/>
      <c r="H60" s="142"/>
      <c r="I60" s="142"/>
      <c r="J60" s="142"/>
      <c r="K60" s="142"/>
      <c r="L60" s="142"/>
      <c r="M60" s="232"/>
    </row>
    <row r="61" spans="1:13" customFormat="1" ht="25.5" customHeight="1" x14ac:dyDescent="0.2">
      <c r="A61" s="133">
        <f t="shared" si="0"/>
        <v>47</v>
      </c>
      <c r="B61" s="129" t="s">
        <v>629</v>
      </c>
      <c r="C61" s="157" t="s">
        <v>20</v>
      </c>
      <c r="D61" s="62">
        <v>3</v>
      </c>
      <c r="E61" s="142"/>
      <c r="F61" s="142"/>
      <c r="G61" s="142"/>
      <c r="H61" s="142"/>
      <c r="I61" s="142"/>
      <c r="J61" s="142"/>
      <c r="K61" s="142"/>
      <c r="L61" s="142"/>
      <c r="M61" s="232"/>
    </row>
    <row r="62" spans="1:13" customFormat="1" ht="25.5" customHeight="1" x14ac:dyDescent="0.2">
      <c r="A62" s="133">
        <f t="shared" si="0"/>
        <v>48</v>
      </c>
      <c r="B62" s="129" t="s">
        <v>619</v>
      </c>
      <c r="C62" s="157" t="s">
        <v>20</v>
      </c>
      <c r="D62" s="62">
        <v>3</v>
      </c>
      <c r="E62" s="142"/>
      <c r="F62" s="142"/>
      <c r="G62" s="142"/>
      <c r="H62" s="142"/>
      <c r="I62" s="142"/>
      <c r="J62" s="142"/>
      <c r="K62" s="142"/>
      <c r="L62" s="142"/>
      <c r="M62" s="232"/>
    </row>
    <row r="63" spans="1:13" customFormat="1" ht="25.5" customHeight="1" x14ac:dyDescent="0.2">
      <c r="A63" s="133">
        <f t="shared" si="0"/>
        <v>49</v>
      </c>
      <c r="B63" s="129" t="s">
        <v>620</v>
      </c>
      <c r="C63" s="157" t="s">
        <v>20</v>
      </c>
      <c r="D63" s="62">
        <v>3</v>
      </c>
      <c r="E63" s="142"/>
      <c r="F63" s="142"/>
      <c r="G63" s="142"/>
      <c r="H63" s="142"/>
      <c r="I63" s="142"/>
      <c r="J63" s="142"/>
      <c r="K63" s="142"/>
      <c r="L63" s="142"/>
      <c r="M63" s="232"/>
    </row>
    <row r="64" spans="1:13" customFormat="1" ht="25.5" customHeight="1" x14ac:dyDescent="0.2">
      <c r="A64" s="133">
        <f t="shared" si="0"/>
        <v>50</v>
      </c>
      <c r="B64" s="129" t="s">
        <v>621</v>
      </c>
      <c r="C64" s="157" t="s">
        <v>20</v>
      </c>
      <c r="D64" s="62">
        <v>3</v>
      </c>
      <c r="E64" s="142"/>
      <c r="F64" s="142"/>
      <c r="G64" s="142"/>
      <c r="H64" s="142"/>
      <c r="I64" s="142"/>
      <c r="J64" s="142"/>
      <c r="K64" s="142"/>
      <c r="L64" s="142"/>
      <c r="M64" s="232"/>
    </row>
    <row r="65" spans="1:13" customFormat="1" ht="25.5" customHeight="1" x14ac:dyDescent="0.2">
      <c r="A65" s="133">
        <f t="shared" si="0"/>
        <v>51</v>
      </c>
      <c r="B65" s="129" t="s">
        <v>622</v>
      </c>
      <c r="C65" s="157" t="s">
        <v>20</v>
      </c>
      <c r="D65" s="62">
        <v>3</v>
      </c>
      <c r="E65" s="142"/>
      <c r="F65" s="142"/>
      <c r="G65" s="142"/>
      <c r="H65" s="142"/>
      <c r="I65" s="142"/>
      <c r="J65" s="142"/>
      <c r="K65" s="142"/>
      <c r="L65" s="142"/>
      <c r="M65" s="232"/>
    </row>
    <row r="66" spans="1:13" customFormat="1" ht="25.5" customHeight="1" x14ac:dyDescent="0.2">
      <c r="A66" s="133">
        <f t="shared" si="0"/>
        <v>52</v>
      </c>
      <c r="B66" s="129" t="s">
        <v>623</v>
      </c>
      <c r="C66" s="157" t="s">
        <v>20</v>
      </c>
      <c r="D66" s="62">
        <v>3</v>
      </c>
      <c r="E66" s="142"/>
      <c r="F66" s="142"/>
      <c r="G66" s="142"/>
      <c r="H66" s="142"/>
      <c r="I66" s="142"/>
      <c r="J66" s="142"/>
      <c r="K66" s="142"/>
      <c r="L66" s="142"/>
      <c r="M66" s="232"/>
    </row>
    <row r="67" spans="1:13" customFormat="1" ht="25.5" customHeight="1" x14ac:dyDescent="0.2">
      <c r="A67" s="133">
        <f t="shared" si="0"/>
        <v>53</v>
      </c>
      <c r="B67" s="129" t="s">
        <v>624</v>
      </c>
      <c r="C67" s="157" t="s">
        <v>20</v>
      </c>
      <c r="D67" s="62">
        <v>3</v>
      </c>
      <c r="E67" s="142"/>
      <c r="F67" s="142"/>
      <c r="G67" s="142"/>
      <c r="H67" s="142"/>
      <c r="I67" s="142"/>
      <c r="J67" s="142"/>
      <c r="K67" s="142"/>
      <c r="L67" s="142"/>
      <c r="M67" s="233"/>
    </row>
    <row r="68" spans="1:13" customFormat="1" ht="25.5" customHeight="1" x14ac:dyDescent="0.2">
      <c r="A68" s="163">
        <f t="shared" si="0"/>
        <v>54</v>
      </c>
      <c r="B68" s="159" t="s">
        <v>633</v>
      </c>
      <c r="C68" s="160" t="s">
        <v>20</v>
      </c>
      <c r="D68" s="161">
        <v>3</v>
      </c>
      <c r="E68" s="162"/>
      <c r="F68" s="162"/>
      <c r="G68" s="162"/>
      <c r="H68" s="162"/>
      <c r="I68" s="162"/>
      <c r="J68" s="162"/>
      <c r="K68" s="162"/>
      <c r="L68" s="162"/>
      <c r="M68" s="162"/>
    </row>
    <row r="69" spans="1:13" customFormat="1" ht="25.5" customHeight="1" x14ac:dyDescent="0.2">
      <c r="A69" s="133">
        <f t="shared" si="0"/>
        <v>55</v>
      </c>
      <c r="B69" s="129" t="s">
        <v>615</v>
      </c>
      <c r="C69" s="157" t="s">
        <v>20</v>
      </c>
      <c r="D69" s="62">
        <v>3</v>
      </c>
      <c r="E69" s="142"/>
      <c r="F69" s="142"/>
      <c r="G69" s="142"/>
      <c r="H69" s="142"/>
      <c r="I69" s="142"/>
      <c r="J69" s="142"/>
      <c r="K69" s="142"/>
      <c r="L69" s="142"/>
      <c r="M69" s="231" t="s">
        <v>1055</v>
      </c>
    </row>
    <row r="70" spans="1:13" customFormat="1" ht="25.5" customHeight="1" x14ac:dyDescent="0.2">
      <c r="A70" s="133">
        <f t="shared" si="0"/>
        <v>56</v>
      </c>
      <c r="B70" s="129" t="s">
        <v>616</v>
      </c>
      <c r="C70" s="157" t="s">
        <v>20</v>
      </c>
      <c r="D70" s="62">
        <v>9</v>
      </c>
      <c r="E70" s="142"/>
      <c r="F70" s="142"/>
      <c r="G70" s="142"/>
      <c r="H70" s="142"/>
      <c r="I70" s="142"/>
      <c r="J70" s="142"/>
      <c r="K70" s="142"/>
      <c r="L70" s="142"/>
      <c r="M70" s="232"/>
    </row>
    <row r="71" spans="1:13" customFormat="1" ht="25.5" customHeight="1" x14ac:dyDescent="0.2">
      <c r="A71" s="133">
        <f t="shared" si="0"/>
        <v>57</v>
      </c>
      <c r="B71" s="129" t="s">
        <v>627</v>
      </c>
      <c r="C71" s="157" t="s">
        <v>20</v>
      </c>
      <c r="D71" s="62">
        <v>3</v>
      </c>
      <c r="E71" s="142"/>
      <c r="F71" s="142"/>
      <c r="G71" s="142"/>
      <c r="H71" s="142"/>
      <c r="I71" s="142"/>
      <c r="J71" s="142"/>
      <c r="K71" s="142"/>
      <c r="L71" s="142"/>
      <c r="M71" s="232"/>
    </row>
    <row r="72" spans="1:13" customFormat="1" ht="25.5" customHeight="1" x14ac:dyDescent="0.2">
      <c r="A72" s="133">
        <f t="shared" si="0"/>
        <v>58</v>
      </c>
      <c r="B72" s="129" t="s">
        <v>618</v>
      </c>
      <c r="C72" s="157" t="s">
        <v>20</v>
      </c>
      <c r="D72" s="62">
        <v>3</v>
      </c>
      <c r="E72" s="142"/>
      <c r="F72" s="142"/>
      <c r="G72" s="142"/>
      <c r="H72" s="142"/>
      <c r="I72" s="142"/>
      <c r="J72" s="142"/>
      <c r="K72" s="142"/>
      <c r="L72" s="142"/>
      <c r="M72" s="232"/>
    </row>
    <row r="73" spans="1:13" customFormat="1" ht="25.5" customHeight="1" x14ac:dyDescent="0.2">
      <c r="A73" s="133">
        <f t="shared" si="0"/>
        <v>59</v>
      </c>
      <c r="B73" s="129" t="s">
        <v>619</v>
      </c>
      <c r="C73" s="157" t="s">
        <v>20</v>
      </c>
      <c r="D73" s="62">
        <v>6</v>
      </c>
      <c r="E73" s="142"/>
      <c r="F73" s="142"/>
      <c r="G73" s="142"/>
      <c r="H73" s="142"/>
      <c r="I73" s="142"/>
      <c r="J73" s="142"/>
      <c r="K73" s="142"/>
      <c r="L73" s="142"/>
      <c r="M73" s="232"/>
    </row>
    <row r="74" spans="1:13" customFormat="1" ht="25.5" customHeight="1" x14ac:dyDescent="0.2">
      <c r="A74" s="133">
        <f t="shared" si="0"/>
        <v>60</v>
      </c>
      <c r="B74" s="129" t="s">
        <v>620</v>
      </c>
      <c r="C74" s="157" t="s">
        <v>20</v>
      </c>
      <c r="D74" s="62">
        <v>4</v>
      </c>
      <c r="E74" s="142"/>
      <c r="F74" s="142"/>
      <c r="G74" s="142"/>
      <c r="H74" s="142"/>
      <c r="I74" s="142"/>
      <c r="J74" s="142"/>
      <c r="K74" s="142"/>
      <c r="L74" s="142"/>
      <c r="M74" s="232"/>
    </row>
    <row r="75" spans="1:13" customFormat="1" ht="25.5" customHeight="1" x14ac:dyDescent="0.2">
      <c r="A75" s="133">
        <f t="shared" si="0"/>
        <v>61</v>
      </c>
      <c r="B75" s="129" t="s">
        <v>621</v>
      </c>
      <c r="C75" s="157" t="s">
        <v>20</v>
      </c>
      <c r="D75" s="62">
        <v>3</v>
      </c>
      <c r="E75" s="142"/>
      <c r="F75" s="142"/>
      <c r="G75" s="142"/>
      <c r="H75" s="142"/>
      <c r="I75" s="142"/>
      <c r="J75" s="142"/>
      <c r="K75" s="142"/>
      <c r="L75" s="142"/>
      <c r="M75" s="232"/>
    </row>
    <row r="76" spans="1:13" customFormat="1" ht="25.5" customHeight="1" x14ac:dyDescent="0.2">
      <c r="A76" s="133">
        <f t="shared" si="0"/>
        <v>62</v>
      </c>
      <c r="B76" s="129" t="s">
        <v>622</v>
      </c>
      <c r="C76" s="157" t="s">
        <v>20</v>
      </c>
      <c r="D76" s="62">
        <v>3</v>
      </c>
      <c r="E76" s="142"/>
      <c r="F76" s="142"/>
      <c r="G76" s="142"/>
      <c r="H76" s="142"/>
      <c r="I76" s="142"/>
      <c r="J76" s="142"/>
      <c r="K76" s="142"/>
      <c r="L76" s="142"/>
      <c r="M76" s="232"/>
    </row>
    <row r="77" spans="1:13" customFormat="1" ht="25.5" customHeight="1" x14ac:dyDescent="0.2">
      <c r="A77" s="133">
        <f t="shared" si="0"/>
        <v>63</v>
      </c>
      <c r="B77" s="129" t="s">
        <v>623</v>
      </c>
      <c r="C77" s="157" t="s">
        <v>20</v>
      </c>
      <c r="D77" s="62">
        <v>3</v>
      </c>
      <c r="E77" s="142"/>
      <c r="F77" s="142"/>
      <c r="G77" s="142"/>
      <c r="H77" s="142"/>
      <c r="I77" s="142"/>
      <c r="J77" s="142"/>
      <c r="K77" s="142"/>
      <c r="L77" s="142"/>
      <c r="M77" s="232"/>
    </row>
    <row r="78" spans="1:13" customFormat="1" ht="25.5" customHeight="1" x14ac:dyDescent="0.2">
      <c r="A78" s="133">
        <f t="shared" si="0"/>
        <v>64</v>
      </c>
      <c r="B78" s="129" t="s">
        <v>624</v>
      </c>
      <c r="C78" s="157" t="s">
        <v>20</v>
      </c>
      <c r="D78" s="62">
        <v>3</v>
      </c>
      <c r="E78" s="142"/>
      <c r="F78" s="142"/>
      <c r="G78" s="142"/>
      <c r="H78" s="142"/>
      <c r="I78" s="142"/>
      <c r="J78" s="142"/>
      <c r="K78" s="142"/>
      <c r="L78" s="142"/>
      <c r="M78" s="233"/>
    </row>
    <row r="79" spans="1:13" customFormat="1" ht="25.5" customHeight="1" x14ac:dyDescent="0.2">
      <c r="A79" s="163">
        <f t="shared" si="0"/>
        <v>65</v>
      </c>
      <c r="B79" s="159" t="s">
        <v>634</v>
      </c>
      <c r="C79" s="160" t="s">
        <v>20</v>
      </c>
      <c r="D79" s="161">
        <v>3</v>
      </c>
      <c r="E79" s="162"/>
      <c r="F79" s="162"/>
      <c r="G79" s="162"/>
      <c r="H79" s="162"/>
      <c r="I79" s="162"/>
      <c r="J79" s="162"/>
      <c r="K79" s="162"/>
      <c r="L79" s="162"/>
      <c r="M79" s="162"/>
    </row>
    <row r="80" spans="1:13" customFormat="1" ht="25.5" customHeight="1" x14ac:dyDescent="0.2">
      <c r="A80" s="133">
        <f t="shared" si="0"/>
        <v>66</v>
      </c>
      <c r="B80" s="129" t="s">
        <v>635</v>
      </c>
      <c r="C80" s="157" t="s">
        <v>20</v>
      </c>
      <c r="D80" s="62">
        <v>3</v>
      </c>
      <c r="E80" s="142"/>
      <c r="F80" s="142"/>
      <c r="G80" s="142"/>
      <c r="H80" s="142"/>
      <c r="I80" s="142"/>
      <c r="J80" s="142"/>
      <c r="K80" s="142"/>
      <c r="L80" s="142"/>
      <c r="M80" s="231" t="s">
        <v>1055</v>
      </c>
    </row>
    <row r="81" spans="1:13" customFormat="1" ht="25.5" customHeight="1" x14ac:dyDescent="0.2">
      <c r="A81" s="133">
        <f t="shared" ref="A81:A144" si="1">A80+1</f>
        <v>67</v>
      </c>
      <c r="B81" s="129" t="s">
        <v>616</v>
      </c>
      <c r="C81" s="157" t="s">
        <v>20</v>
      </c>
      <c r="D81" s="62">
        <v>12</v>
      </c>
      <c r="E81" s="142"/>
      <c r="F81" s="142"/>
      <c r="G81" s="142"/>
      <c r="H81" s="142"/>
      <c r="I81" s="142"/>
      <c r="J81" s="142"/>
      <c r="K81" s="142"/>
      <c r="L81" s="142"/>
      <c r="M81" s="232"/>
    </row>
    <row r="82" spans="1:13" customFormat="1" ht="25.5" customHeight="1" x14ac:dyDescent="0.2">
      <c r="A82" s="133">
        <f t="shared" si="1"/>
        <v>68</v>
      </c>
      <c r="B82" s="129" t="s">
        <v>629</v>
      </c>
      <c r="C82" s="157" t="s">
        <v>20</v>
      </c>
      <c r="D82" s="62">
        <v>3</v>
      </c>
      <c r="E82" s="142"/>
      <c r="F82" s="142"/>
      <c r="G82" s="142"/>
      <c r="H82" s="142"/>
      <c r="I82" s="142"/>
      <c r="J82" s="142"/>
      <c r="K82" s="142"/>
      <c r="L82" s="142"/>
      <c r="M82" s="232"/>
    </row>
    <row r="83" spans="1:13" customFormat="1" ht="25.5" customHeight="1" x14ac:dyDescent="0.2">
      <c r="A83" s="133">
        <f t="shared" si="1"/>
        <v>69</v>
      </c>
      <c r="B83" s="129" t="s">
        <v>619</v>
      </c>
      <c r="C83" s="157" t="s">
        <v>20</v>
      </c>
      <c r="D83" s="62">
        <v>6</v>
      </c>
      <c r="E83" s="142"/>
      <c r="F83" s="142"/>
      <c r="G83" s="142"/>
      <c r="H83" s="142"/>
      <c r="I83" s="142"/>
      <c r="J83" s="142"/>
      <c r="K83" s="142"/>
      <c r="L83" s="142"/>
      <c r="M83" s="232"/>
    </row>
    <row r="84" spans="1:13" customFormat="1" ht="25.5" customHeight="1" x14ac:dyDescent="0.2">
      <c r="A84" s="133">
        <f t="shared" si="1"/>
        <v>70</v>
      </c>
      <c r="B84" s="129" t="s">
        <v>620</v>
      </c>
      <c r="C84" s="157" t="s">
        <v>20</v>
      </c>
      <c r="D84" s="62">
        <v>4</v>
      </c>
      <c r="E84" s="142"/>
      <c r="F84" s="142"/>
      <c r="G84" s="142"/>
      <c r="H84" s="142"/>
      <c r="I84" s="142"/>
      <c r="J84" s="142"/>
      <c r="K84" s="142"/>
      <c r="L84" s="142"/>
      <c r="M84" s="232"/>
    </row>
    <row r="85" spans="1:13" customFormat="1" ht="25.5" customHeight="1" x14ac:dyDescent="0.2">
      <c r="A85" s="133">
        <f t="shared" si="1"/>
        <v>71</v>
      </c>
      <c r="B85" s="129" t="s">
        <v>621</v>
      </c>
      <c r="C85" s="157" t="s">
        <v>20</v>
      </c>
      <c r="D85" s="62">
        <v>3</v>
      </c>
      <c r="E85" s="142"/>
      <c r="F85" s="142"/>
      <c r="G85" s="142"/>
      <c r="H85" s="142"/>
      <c r="I85" s="142"/>
      <c r="J85" s="142"/>
      <c r="K85" s="142"/>
      <c r="L85" s="142"/>
      <c r="M85" s="232"/>
    </row>
    <row r="86" spans="1:13" customFormat="1" ht="25.5" customHeight="1" x14ac:dyDescent="0.2">
      <c r="A86" s="133">
        <f t="shared" si="1"/>
        <v>72</v>
      </c>
      <c r="B86" s="129" t="s">
        <v>622</v>
      </c>
      <c r="C86" s="157" t="s">
        <v>20</v>
      </c>
      <c r="D86" s="62">
        <v>3</v>
      </c>
      <c r="E86" s="142"/>
      <c r="F86" s="142"/>
      <c r="G86" s="142"/>
      <c r="H86" s="142"/>
      <c r="I86" s="142"/>
      <c r="J86" s="142"/>
      <c r="K86" s="142"/>
      <c r="L86" s="142"/>
      <c r="M86" s="232"/>
    </row>
    <row r="87" spans="1:13" customFormat="1" ht="25.5" customHeight="1" x14ac:dyDescent="0.2">
      <c r="A87" s="133">
        <f t="shared" si="1"/>
        <v>73</v>
      </c>
      <c r="B87" s="129" t="s">
        <v>623</v>
      </c>
      <c r="C87" s="157" t="s">
        <v>20</v>
      </c>
      <c r="D87" s="62">
        <v>3</v>
      </c>
      <c r="E87" s="142"/>
      <c r="F87" s="142"/>
      <c r="G87" s="142"/>
      <c r="H87" s="142"/>
      <c r="I87" s="142"/>
      <c r="J87" s="142"/>
      <c r="K87" s="142"/>
      <c r="L87" s="142"/>
      <c r="M87" s="232"/>
    </row>
    <row r="88" spans="1:13" customFormat="1" ht="25.5" customHeight="1" x14ac:dyDescent="0.2">
      <c r="A88" s="133">
        <f t="shared" si="1"/>
        <v>74</v>
      </c>
      <c r="B88" s="129" t="s">
        <v>624</v>
      </c>
      <c r="C88" s="157" t="s">
        <v>20</v>
      </c>
      <c r="D88" s="62">
        <v>3</v>
      </c>
      <c r="E88" s="142"/>
      <c r="F88" s="142"/>
      <c r="G88" s="142"/>
      <c r="H88" s="142"/>
      <c r="I88" s="142"/>
      <c r="J88" s="142"/>
      <c r="K88" s="142"/>
      <c r="L88" s="142"/>
      <c r="M88" s="233"/>
    </row>
    <row r="89" spans="1:13" customFormat="1" ht="25.5" customHeight="1" x14ac:dyDescent="0.2">
      <c r="A89" s="163">
        <f t="shared" si="1"/>
        <v>75</v>
      </c>
      <c r="B89" s="159" t="s">
        <v>636</v>
      </c>
      <c r="C89" s="160" t="s">
        <v>20</v>
      </c>
      <c r="D89" s="161">
        <v>3</v>
      </c>
      <c r="E89" s="162"/>
      <c r="F89" s="162"/>
      <c r="G89" s="162"/>
      <c r="H89" s="162"/>
      <c r="I89" s="162"/>
      <c r="J89" s="162"/>
      <c r="K89" s="162"/>
      <c r="L89" s="162"/>
      <c r="M89" s="162"/>
    </row>
    <row r="90" spans="1:13" customFormat="1" ht="25.5" customHeight="1" x14ac:dyDescent="0.2">
      <c r="A90" s="133">
        <f t="shared" si="1"/>
        <v>76</v>
      </c>
      <c r="B90" s="129" t="s">
        <v>615</v>
      </c>
      <c r="C90" s="157" t="s">
        <v>20</v>
      </c>
      <c r="D90" s="62">
        <v>3</v>
      </c>
      <c r="E90" s="142"/>
      <c r="F90" s="142"/>
      <c r="G90" s="142"/>
      <c r="H90" s="142"/>
      <c r="I90" s="142"/>
      <c r="J90" s="142"/>
      <c r="K90" s="142"/>
      <c r="L90" s="142"/>
      <c r="M90" s="231" t="s">
        <v>1055</v>
      </c>
    </row>
    <row r="91" spans="1:13" customFormat="1" ht="25.5" customHeight="1" x14ac:dyDescent="0.2">
      <c r="A91" s="133">
        <f t="shared" si="1"/>
        <v>77</v>
      </c>
      <c r="B91" s="129" t="s">
        <v>616</v>
      </c>
      <c r="C91" s="157" t="s">
        <v>20</v>
      </c>
      <c r="D91" s="62">
        <v>3</v>
      </c>
      <c r="E91" s="142"/>
      <c r="F91" s="142"/>
      <c r="G91" s="142"/>
      <c r="H91" s="142"/>
      <c r="I91" s="142"/>
      <c r="J91" s="142"/>
      <c r="K91" s="142"/>
      <c r="L91" s="142"/>
      <c r="M91" s="232"/>
    </row>
    <row r="92" spans="1:13" customFormat="1" ht="25.5" customHeight="1" x14ac:dyDescent="0.2">
      <c r="A92" s="133">
        <f t="shared" si="1"/>
        <v>78</v>
      </c>
      <c r="B92" s="129" t="s">
        <v>627</v>
      </c>
      <c r="C92" s="157" t="s">
        <v>20</v>
      </c>
      <c r="D92" s="62">
        <v>3</v>
      </c>
      <c r="E92" s="142"/>
      <c r="F92" s="142"/>
      <c r="G92" s="142"/>
      <c r="H92" s="142"/>
      <c r="I92" s="142"/>
      <c r="J92" s="142"/>
      <c r="K92" s="142"/>
      <c r="L92" s="142"/>
      <c r="M92" s="232"/>
    </row>
    <row r="93" spans="1:13" customFormat="1" ht="25.5" customHeight="1" x14ac:dyDescent="0.2">
      <c r="A93" s="133">
        <f t="shared" si="1"/>
        <v>79</v>
      </c>
      <c r="B93" s="129" t="s">
        <v>637</v>
      </c>
      <c r="C93" s="157" t="s">
        <v>20</v>
      </c>
      <c r="D93" s="62">
        <v>3</v>
      </c>
      <c r="E93" s="142"/>
      <c r="F93" s="142"/>
      <c r="G93" s="142"/>
      <c r="H93" s="142"/>
      <c r="I93" s="142"/>
      <c r="J93" s="142"/>
      <c r="K93" s="142"/>
      <c r="L93" s="142"/>
      <c r="M93" s="232"/>
    </row>
    <row r="94" spans="1:13" customFormat="1" ht="25.5" customHeight="1" x14ac:dyDescent="0.2">
      <c r="A94" s="133">
        <f t="shared" si="1"/>
        <v>80</v>
      </c>
      <c r="B94" s="129" t="s">
        <v>618</v>
      </c>
      <c r="C94" s="157" t="s">
        <v>20</v>
      </c>
      <c r="D94" s="62">
        <v>3</v>
      </c>
      <c r="E94" s="142"/>
      <c r="F94" s="142"/>
      <c r="G94" s="142"/>
      <c r="H94" s="142"/>
      <c r="I94" s="142"/>
      <c r="J94" s="142"/>
      <c r="K94" s="142"/>
      <c r="L94" s="142"/>
      <c r="M94" s="232"/>
    </row>
    <row r="95" spans="1:13" customFormat="1" ht="25.5" customHeight="1" x14ac:dyDescent="0.2">
      <c r="A95" s="133">
        <f t="shared" si="1"/>
        <v>81</v>
      </c>
      <c r="B95" s="129" t="s">
        <v>619</v>
      </c>
      <c r="C95" s="157" t="s">
        <v>20</v>
      </c>
      <c r="D95" s="62">
        <v>3</v>
      </c>
      <c r="E95" s="142"/>
      <c r="F95" s="142"/>
      <c r="G95" s="142"/>
      <c r="H95" s="142"/>
      <c r="I95" s="142"/>
      <c r="J95" s="142"/>
      <c r="K95" s="142"/>
      <c r="L95" s="142"/>
      <c r="M95" s="232"/>
    </row>
    <row r="96" spans="1:13" customFormat="1" ht="25.5" customHeight="1" x14ac:dyDescent="0.2">
      <c r="A96" s="133">
        <f t="shared" si="1"/>
        <v>82</v>
      </c>
      <c r="B96" s="129" t="s">
        <v>620</v>
      </c>
      <c r="C96" s="157" t="s">
        <v>20</v>
      </c>
      <c r="D96" s="62">
        <v>3</v>
      </c>
      <c r="E96" s="142"/>
      <c r="F96" s="142"/>
      <c r="G96" s="142"/>
      <c r="H96" s="142"/>
      <c r="I96" s="142"/>
      <c r="J96" s="142"/>
      <c r="K96" s="142"/>
      <c r="L96" s="142"/>
      <c r="M96" s="232"/>
    </row>
    <row r="97" spans="1:13" customFormat="1" ht="25.5" customHeight="1" x14ac:dyDescent="0.2">
      <c r="A97" s="133">
        <f t="shared" si="1"/>
        <v>83</v>
      </c>
      <c r="B97" s="129" t="s">
        <v>621</v>
      </c>
      <c r="C97" s="157" t="s">
        <v>20</v>
      </c>
      <c r="D97" s="62">
        <v>3</v>
      </c>
      <c r="E97" s="142"/>
      <c r="F97" s="142"/>
      <c r="G97" s="142"/>
      <c r="H97" s="142"/>
      <c r="I97" s="142"/>
      <c r="J97" s="142"/>
      <c r="K97" s="142"/>
      <c r="L97" s="142"/>
      <c r="M97" s="232"/>
    </row>
    <row r="98" spans="1:13" customFormat="1" ht="25.5" customHeight="1" x14ac:dyDescent="0.2">
      <c r="A98" s="133">
        <f t="shared" si="1"/>
        <v>84</v>
      </c>
      <c r="B98" s="129" t="s">
        <v>622</v>
      </c>
      <c r="C98" s="157" t="s">
        <v>20</v>
      </c>
      <c r="D98" s="62">
        <v>3</v>
      </c>
      <c r="E98" s="142"/>
      <c r="F98" s="142"/>
      <c r="G98" s="142"/>
      <c r="H98" s="142"/>
      <c r="I98" s="142"/>
      <c r="J98" s="142"/>
      <c r="K98" s="142"/>
      <c r="L98" s="142"/>
      <c r="M98" s="232"/>
    </row>
    <row r="99" spans="1:13" customFormat="1" ht="25.5" customHeight="1" x14ac:dyDescent="0.2">
      <c r="A99" s="133">
        <f t="shared" si="1"/>
        <v>85</v>
      </c>
      <c r="B99" s="129" t="s">
        <v>623</v>
      </c>
      <c r="C99" s="157" t="s">
        <v>20</v>
      </c>
      <c r="D99" s="62">
        <v>3</v>
      </c>
      <c r="E99" s="142"/>
      <c r="F99" s="142"/>
      <c r="G99" s="142"/>
      <c r="H99" s="142"/>
      <c r="I99" s="142"/>
      <c r="J99" s="142"/>
      <c r="K99" s="142"/>
      <c r="L99" s="142"/>
      <c r="M99" s="232"/>
    </row>
    <row r="100" spans="1:13" customFormat="1" ht="25.5" customHeight="1" x14ac:dyDescent="0.2">
      <c r="A100" s="133">
        <f t="shared" si="1"/>
        <v>86</v>
      </c>
      <c r="B100" s="129" t="s">
        <v>624</v>
      </c>
      <c r="C100" s="157" t="s">
        <v>20</v>
      </c>
      <c r="D100" s="62">
        <v>3</v>
      </c>
      <c r="E100" s="142"/>
      <c r="F100" s="142"/>
      <c r="G100" s="142"/>
      <c r="H100" s="142"/>
      <c r="I100" s="142"/>
      <c r="J100" s="142"/>
      <c r="K100" s="142"/>
      <c r="L100" s="142"/>
      <c r="M100" s="233"/>
    </row>
    <row r="101" spans="1:13" customFormat="1" ht="25.5" customHeight="1" x14ac:dyDescent="0.2">
      <c r="A101" s="163">
        <f t="shared" si="1"/>
        <v>87</v>
      </c>
      <c r="B101" s="159" t="s">
        <v>638</v>
      </c>
      <c r="C101" s="160" t="s">
        <v>20</v>
      </c>
      <c r="D101" s="161">
        <v>3</v>
      </c>
      <c r="E101" s="162"/>
      <c r="F101" s="162"/>
      <c r="G101" s="162"/>
      <c r="H101" s="162"/>
      <c r="I101" s="162"/>
      <c r="J101" s="162"/>
      <c r="K101" s="162"/>
      <c r="L101" s="162"/>
      <c r="M101" s="162"/>
    </row>
    <row r="102" spans="1:13" customFormat="1" ht="25.5" customHeight="1" x14ac:dyDescent="0.2">
      <c r="A102" s="133">
        <f t="shared" si="1"/>
        <v>88</v>
      </c>
      <c r="B102" s="129" t="s">
        <v>626</v>
      </c>
      <c r="C102" s="157" t="s">
        <v>20</v>
      </c>
      <c r="D102" s="62">
        <v>3</v>
      </c>
      <c r="E102" s="142"/>
      <c r="F102" s="142"/>
      <c r="G102" s="142"/>
      <c r="H102" s="142"/>
      <c r="I102" s="142"/>
      <c r="J102" s="142"/>
      <c r="K102" s="142"/>
      <c r="L102" s="142"/>
      <c r="M102" s="231" t="s">
        <v>1055</v>
      </c>
    </row>
    <row r="103" spans="1:13" customFormat="1" ht="25.5" customHeight="1" x14ac:dyDescent="0.2">
      <c r="A103" s="133">
        <f t="shared" si="1"/>
        <v>89</v>
      </c>
      <c r="B103" s="129" t="s">
        <v>616</v>
      </c>
      <c r="C103" s="157" t="s">
        <v>20</v>
      </c>
      <c r="D103" s="62">
        <v>6</v>
      </c>
      <c r="E103" s="142"/>
      <c r="F103" s="142"/>
      <c r="G103" s="142"/>
      <c r="H103" s="142"/>
      <c r="I103" s="142"/>
      <c r="J103" s="142"/>
      <c r="K103" s="142"/>
      <c r="L103" s="142"/>
      <c r="M103" s="232"/>
    </row>
    <row r="104" spans="1:13" customFormat="1" ht="25.5" customHeight="1" x14ac:dyDescent="0.2">
      <c r="A104" s="133">
        <f t="shared" si="1"/>
        <v>90</v>
      </c>
      <c r="B104" s="129" t="s">
        <v>629</v>
      </c>
      <c r="C104" s="157" t="s">
        <v>20</v>
      </c>
      <c r="D104" s="62">
        <v>3</v>
      </c>
      <c r="E104" s="142"/>
      <c r="F104" s="142"/>
      <c r="G104" s="142"/>
      <c r="H104" s="142"/>
      <c r="I104" s="142"/>
      <c r="J104" s="142"/>
      <c r="K104" s="142"/>
      <c r="L104" s="142"/>
      <c r="M104" s="232"/>
    </row>
    <row r="105" spans="1:13" customFormat="1" ht="25.5" customHeight="1" x14ac:dyDescent="0.2">
      <c r="A105" s="133">
        <f t="shared" si="1"/>
        <v>91</v>
      </c>
      <c r="B105" s="129" t="s">
        <v>620</v>
      </c>
      <c r="C105" s="157" t="s">
        <v>20</v>
      </c>
      <c r="D105" s="62">
        <v>2</v>
      </c>
      <c r="E105" s="142"/>
      <c r="F105" s="142"/>
      <c r="G105" s="142"/>
      <c r="H105" s="142"/>
      <c r="I105" s="142"/>
      <c r="J105" s="142"/>
      <c r="K105" s="142"/>
      <c r="L105" s="142"/>
      <c r="M105" s="232"/>
    </row>
    <row r="106" spans="1:13" customFormat="1" ht="25.5" customHeight="1" x14ac:dyDescent="0.2">
      <c r="A106" s="133">
        <f t="shared" si="1"/>
        <v>92</v>
      </c>
      <c r="B106" s="129" t="s">
        <v>621</v>
      </c>
      <c r="C106" s="157" t="s">
        <v>20</v>
      </c>
      <c r="D106" s="62">
        <v>3</v>
      </c>
      <c r="E106" s="142"/>
      <c r="F106" s="142"/>
      <c r="G106" s="142"/>
      <c r="H106" s="142"/>
      <c r="I106" s="142"/>
      <c r="J106" s="142"/>
      <c r="K106" s="142"/>
      <c r="L106" s="142"/>
      <c r="M106" s="232"/>
    </row>
    <row r="107" spans="1:13" customFormat="1" ht="25.5" customHeight="1" x14ac:dyDescent="0.2">
      <c r="A107" s="133">
        <f t="shared" si="1"/>
        <v>93</v>
      </c>
      <c r="B107" s="129" t="s">
        <v>622</v>
      </c>
      <c r="C107" s="157" t="s">
        <v>20</v>
      </c>
      <c r="D107" s="62">
        <v>3</v>
      </c>
      <c r="E107" s="142"/>
      <c r="F107" s="142"/>
      <c r="G107" s="142"/>
      <c r="H107" s="142"/>
      <c r="I107" s="142"/>
      <c r="J107" s="142"/>
      <c r="K107" s="142"/>
      <c r="L107" s="142"/>
      <c r="M107" s="232"/>
    </row>
    <row r="108" spans="1:13" customFormat="1" ht="25.5" customHeight="1" x14ac:dyDescent="0.2">
      <c r="A108" s="133">
        <f t="shared" si="1"/>
        <v>94</v>
      </c>
      <c r="B108" s="129" t="s">
        <v>623</v>
      </c>
      <c r="C108" s="157" t="s">
        <v>20</v>
      </c>
      <c r="D108" s="62">
        <v>3</v>
      </c>
      <c r="E108" s="142"/>
      <c r="F108" s="142"/>
      <c r="G108" s="142"/>
      <c r="H108" s="142"/>
      <c r="I108" s="142"/>
      <c r="J108" s="142"/>
      <c r="K108" s="142"/>
      <c r="L108" s="142"/>
      <c r="M108" s="232"/>
    </row>
    <row r="109" spans="1:13" customFormat="1" ht="25.5" customHeight="1" x14ac:dyDescent="0.2">
      <c r="A109" s="133">
        <f t="shared" si="1"/>
        <v>95</v>
      </c>
      <c r="B109" s="129" t="s">
        <v>624</v>
      </c>
      <c r="C109" s="157" t="s">
        <v>20</v>
      </c>
      <c r="D109" s="62">
        <v>3</v>
      </c>
      <c r="E109" s="142"/>
      <c r="F109" s="142"/>
      <c r="G109" s="142"/>
      <c r="H109" s="142"/>
      <c r="I109" s="142"/>
      <c r="J109" s="142"/>
      <c r="K109" s="142"/>
      <c r="L109" s="142"/>
      <c r="M109" s="233"/>
    </row>
    <row r="110" spans="1:13" customFormat="1" ht="25.5" customHeight="1" x14ac:dyDescent="0.2">
      <c r="A110" s="163">
        <f t="shared" si="1"/>
        <v>96</v>
      </c>
      <c r="B110" s="159" t="s">
        <v>639</v>
      </c>
      <c r="C110" s="160" t="s">
        <v>20</v>
      </c>
      <c r="D110" s="161">
        <v>3</v>
      </c>
      <c r="E110" s="162"/>
      <c r="F110" s="162"/>
      <c r="G110" s="162"/>
      <c r="H110" s="162"/>
      <c r="I110" s="162"/>
      <c r="J110" s="162"/>
      <c r="K110" s="162"/>
      <c r="L110" s="162"/>
      <c r="M110" s="162"/>
    </row>
    <row r="111" spans="1:13" customFormat="1" ht="25.5" customHeight="1" x14ac:dyDescent="0.2">
      <c r="A111" s="133">
        <f t="shared" si="1"/>
        <v>97</v>
      </c>
      <c r="B111" s="129" t="s">
        <v>640</v>
      </c>
      <c r="C111" s="157" t="s">
        <v>20</v>
      </c>
      <c r="D111" s="62">
        <v>3</v>
      </c>
      <c r="E111" s="142"/>
      <c r="F111" s="142"/>
      <c r="G111" s="142"/>
      <c r="H111" s="142"/>
      <c r="I111" s="142"/>
      <c r="J111" s="142"/>
      <c r="K111" s="142"/>
      <c r="L111" s="142"/>
      <c r="M111" s="231" t="s">
        <v>1055</v>
      </c>
    </row>
    <row r="112" spans="1:13" customFormat="1" ht="25.5" customHeight="1" x14ac:dyDescent="0.2">
      <c r="A112" s="133">
        <f t="shared" si="1"/>
        <v>98</v>
      </c>
      <c r="B112" s="129" t="s">
        <v>627</v>
      </c>
      <c r="C112" s="157" t="s">
        <v>20</v>
      </c>
      <c r="D112" s="62">
        <v>3</v>
      </c>
      <c r="E112" s="142"/>
      <c r="F112" s="142"/>
      <c r="G112" s="142"/>
      <c r="H112" s="142"/>
      <c r="I112" s="142"/>
      <c r="J112" s="142"/>
      <c r="K112" s="142"/>
      <c r="L112" s="142"/>
      <c r="M112" s="232"/>
    </row>
    <row r="113" spans="1:13" customFormat="1" ht="25.5" customHeight="1" x14ac:dyDescent="0.2">
      <c r="A113" s="133">
        <f t="shared" si="1"/>
        <v>99</v>
      </c>
      <c r="B113" s="129" t="s">
        <v>641</v>
      </c>
      <c r="C113" s="157" t="s">
        <v>20</v>
      </c>
      <c r="D113" s="62">
        <v>2</v>
      </c>
      <c r="E113" s="142"/>
      <c r="F113" s="142"/>
      <c r="G113" s="142"/>
      <c r="H113" s="142"/>
      <c r="I113" s="142"/>
      <c r="J113" s="142"/>
      <c r="K113" s="142"/>
      <c r="L113" s="142"/>
      <c r="M113" s="232"/>
    </row>
    <row r="114" spans="1:13" customFormat="1" ht="25.5" customHeight="1" x14ac:dyDescent="0.2">
      <c r="A114" s="133">
        <f t="shared" si="1"/>
        <v>100</v>
      </c>
      <c r="B114" s="129" t="s">
        <v>642</v>
      </c>
      <c r="C114" s="157" t="s">
        <v>20</v>
      </c>
      <c r="D114" s="62">
        <v>2</v>
      </c>
      <c r="E114" s="142"/>
      <c r="F114" s="142"/>
      <c r="G114" s="142"/>
      <c r="H114" s="142"/>
      <c r="I114" s="142"/>
      <c r="J114" s="142"/>
      <c r="K114" s="142"/>
      <c r="L114" s="142"/>
      <c r="M114" s="232"/>
    </row>
    <row r="115" spans="1:13" customFormat="1" ht="25.5" customHeight="1" x14ac:dyDescent="0.2">
      <c r="A115" s="133">
        <f t="shared" si="1"/>
        <v>101</v>
      </c>
      <c r="B115" s="129" t="s">
        <v>643</v>
      </c>
      <c r="C115" s="157" t="s">
        <v>20</v>
      </c>
      <c r="D115" s="62">
        <v>2</v>
      </c>
      <c r="E115" s="142"/>
      <c r="F115" s="142"/>
      <c r="G115" s="142"/>
      <c r="H115" s="142"/>
      <c r="I115" s="142"/>
      <c r="J115" s="142"/>
      <c r="K115" s="142"/>
      <c r="L115" s="142"/>
      <c r="M115" s="232"/>
    </row>
    <row r="116" spans="1:13" customFormat="1" ht="25.5" customHeight="1" x14ac:dyDescent="0.2">
      <c r="A116" s="133">
        <f t="shared" si="1"/>
        <v>102</v>
      </c>
      <c r="B116" s="129" t="s">
        <v>644</v>
      </c>
      <c r="C116" s="157" t="s">
        <v>20</v>
      </c>
      <c r="D116" s="62">
        <v>2</v>
      </c>
      <c r="E116" s="142"/>
      <c r="F116" s="142"/>
      <c r="G116" s="142"/>
      <c r="H116" s="142"/>
      <c r="I116" s="142"/>
      <c r="J116" s="142"/>
      <c r="K116" s="142"/>
      <c r="L116" s="142"/>
      <c r="M116" s="233"/>
    </row>
    <row r="117" spans="1:13" customFormat="1" ht="25.5" customHeight="1" x14ac:dyDescent="0.2">
      <c r="A117" s="163">
        <f t="shared" si="1"/>
        <v>103</v>
      </c>
      <c r="B117" s="159" t="s">
        <v>645</v>
      </c>
      <c r="C117" s="160" t="s">
        <v>20</v>
      </c>
      <c r="D117" s="161">
        <v>3</v>
      </c>
      <c r="E117" s="162"/>
      <c r="F117" s="162"/>
      <c r="G117" s="162"/>
      <c r="H117" s="162"/>
      <c r="I117" s="162"/>
      <c r="J117" s="162"/>
      <c r="K117" s="162"/>
      <c r="L117" s="162"/>
      <c r="M117" s="162"/>
    </row>
    <row r="118" spans="1:13" customFormat="1" ht="25.5" customHeight="1" x14ac:dyDescent="0.2">
      <c r="A118" s="133">
        <f t="shared" si="1"/>
        <v>104</v>
      </c>
      <c r="B118" s="129" t="s">
        <v>646</v>
      </c>
      <c r="C118" s="157" t="s">
        <v>20</v>
      </c>
      <c r="D118" s="62">
        <v>3</v>
      </c>
      <c r="E118" s="142"/>
      <c r="F118" s="142"/>
      <c r="G118" s="142"/>
      <c r="H118" s="142"/>
      <c r="I118" s="142"/>
      <c r="J118" s="142"/>
      <c r="K118" s="142"/>
      <c r="L118" s="142"/>
      <c r="M118" s="231" t="s">
        <v>1055</v>
      </c>
    </row>
    <row r="119" spans="1:13" customFormat="1" ht="25.5" customHeight="1" x14ac:dyDescent="0.2">
      <c r="A119" s="133">
        <f t="shared" si="1"/>
        <v>105</v>
      </c>
      <c r="B119" s="129" t="s">
        <v>647</v>
      </c>
      <c r="C119" s="157" t="s">
        <v>20</v>
      </c>
      <c r="D119" s="62">
        <v>3</v>
      </c>
      <c r="E119" s="142"/>
      <c r="F119" s="142"/>
      <c r="G119" s="142"/>
      <c r="H119" s="142"/>
      <c r="I119" s="142"/>
      <c r="J119" s="142"/>
      <c r="K119" s="142"/>
      <c r="L119" s="142"/>
      <c r="M119" s="232"/>
    </row>
    <row r="120" spans="1:13" customFormat="1" ht="25.5" customHeight="1" x14ac:dyDescent="0.2">
      <c r="A120" s="133">
        <f t="shared" si="1"/>
        <v>106</v>
      </c>
      <c r="B120" s="129" t="s">
        <v>641</v>
      </c>
      <c r="C120" s="157" t="s">
        <v>20</v>
      </c>
      <c r="D120" s="62">
        <v>2</v>
      </c>
      <c r="E120" s="142"/>
      <c r="F120" s="142"/>
      <c r="G120" s="142"/>
      <c r="H120" s="142"/>
      <c r="I120" s="142"/>
      <c r="J120" s="142"/>
      <c r="K120" s="142"/>
      <c r="L120" s="142"/>
      <c r="M120" s="232"/>
    </row>
    <row r="121" spans="1:13" customFormat="1" ht="25.5" customHeight="1" x14ac:dyDescent="0.2">
      <c r="A121" s="133">
        <f t="shared" si="1"/>
        <v>107</v>
      </c>
      <c r="B121" s="129" t="s">
        <v>642</v>
      </c>
      <c r="C121" s="157" t="s">
        <v>20</v>
      </c>
      <c r="D121" s="62">
        <v>2</v>
      </c>
      <c r="E121" s="142"/>
      <c r="F121" s="142"/>
      <c r="G121" s="142"/>
      <c r="H121" s="142"/>
      <c r="I121" s="142"/>
      <c r="J121" s="142"/>
      <c r="K121" s="142"/>
      <c r="L121" s="142"/>
      <c r="M121" s="232"/>
    </row>
    <row r="122" spans="1:13" customFormat="1" ht="25.5" customHeight="1" x14ac:dyDescent="0.2">
      <c r="A122" s="133">
        <f t="shared" si="1"/>
        <v>108</v>
      </c>
      <c r="B122" s="129" t="s">
        <v>643</v>
      </c>
      <c r="C122" s="157" t="s">
        <v>20</v>
      </c>
      <c r="D122" s="62">
        <v>2</v>
      </c>
      <c r="E122" s="142"/>
      <c r="F122" s="142"/>
      <c r="G122" s="142"/>
      <c r="H122" s="142"/>
      <c r="I122" s="142"/>
      <c r="J122" s="142"/>
      <c r="K122" s="142"/>
      <c r="L122" s="142"/>
      <c r="M122" s="232"/>
    </row>
    <row r="123" spans="1:13" customFormat="1" ht="25.5" customHeight="1" x14ac:dyDescent="0.2">
      <c r="A123" s="133">
        <f t="shared" si="1"/>
        <v>109</v>
      </c>
      <c r="B123" s="129" t="s">
        <v>644</v>
      </c>
      <c r="C123" s="157" t="s">
        <v>20</v>
      </c>
      <c r="D123" s="62">
        <v>2</v>
      </c>
      <c r="E123" s="142"/>
      <c r="F123" s="142"/>
      <c r="G123" s="142"/>
      <c r="H123" s="142"/>
      <c r="I123" s="142"/>
      <c r="J123" s="142"/>
      <c r="K123" s="142"/>
      <c r="L123" s="142"/>
      <c r="M123" s="233"/>
    </row>
    <row r="124" spans="1:13" customFormat="1" ht="25.5" customHeight="1" x14ac:dyDescent="0.2">
      <c r="A124" s="163">
        <f t="shared" si="1"/>
        <v>110</v>
      </c>
      <c r="B124" s="159" t="s">
        <v>648</v>
      </c>
      <c r="C124" s="160" t="s">
        <v>20</v>
      </c>
      <c r="D124" s="161">
        <v>3</v>
      </c>
      <c r="E124" s="162"/>
      <c r="F124" s="162"/>
      <c r="G124" s="162"/>
      <c r="H124" s="162"/>
      <c r="I124" s="162"/>
      <c r="J124" s="162"/>
      <c r="K124" s="162"/>
      <c r="L124" s="162"/>
      <c r="M124" s="162"/>
    </row>
    <row r="125" spans="1:13" customFormat="1" ht="25.5" customHeight="1" x14ac:dyDescent="0.2">
      <c r="A125" s="133">
        <f t="shared" si="1"/>
        <v>111</v>
      </c>
      <c r="B125" s="129" t="s">
        <v>626</v>
      </c>
      <c r="C125" s="157" t="s">
        <v>20</v>
      </c>
      <c r="D125" s="62">
        <v>3</v>
      </c>
      <c r="E125" s="142"/>
      <c r="F125" s="142"/>
      <c r="G125" s="142"/>
      <c r="H125" s="142"/>
      <c r="I125" s="142"/>
      <c r="J125" s="142"/>
      <c r="K125" s="142"/>
      <c r="L125" s="142"/>
      <c r="M125" s="231" t="s">
        <v>1055</v>
      </c>
    </row>
    <row r="126" spans="1:13" customFormat="1" ht="25.5" customHeight="1" x14ac:dyDescent="0.2">
      <c r="A126" s="133">
        <f t="shared" si="1"/>
        <v>112</v>
      </c>
      <c r="B126" s="129" t="s">
        <v>616</v>
      </c>
      <c r="C126" s="157" t="s">
        <v>20</v>
      </c>
      <c r="D126" s="62">
        <v>6</v>
      </c>
      <c r="E126" s="142"/>
      <c r="F126" s="142"/>
      <c r="G126" s="142"/>
      <c r="H126" s="142"/>
      <c r="I126" s="142"/>
      <c r="J126" s="142"/>
      <c r="K126" s="142"/>
      <c r="L126" s="142"/>
      <c r="M126" s="232"/>
    </row>
    <row r="127" spans="1:13" customFormat="1" ht="25.5" customHeight="1" x14ac:dyDescent="0.2">
      <c r="A127" s="133">
        <f t="shared" si="1"/>
        <v>113</v>
      </c>
      <c r="B127" s="129" t="s">
        <v>629</v>
      </c>
      <c r="C127" s="157" t="s">
        <v>20</v>
      </c>
      <c r="D127" s="62">
        <v>3</v>
      </c>
      <c r="E127" s="142"/>
      <c r="F127" s="142"/>
      <c r="G127" s="142"/>
      <c r="H127" s="142"/>
      <c r="I127" s="142"/>
      <c r="J127" s="142"/>
      <c r="K127" s="142"/>
      <c r="L127" s="142"/>
      <c r="M127" s="232"/>
    </row>
    <row r="128" spans="1:13" customFormat="1" ht="25.5" customHeight="1" x14ac:dyDescent="0.2">
      <c r="A128" s="133">
        <f t="shared" si="1"/>
        <v>114</v>
      </c>
      <c r="B128" s="129" t="s">
        <v>620</v>
      </c>
      <c r="C128" s="157" t="s">
        <v>20</v>
      </c>
      <c r="D128" s="62">
        <v>2</v>
      </c>
      <c r="E128" s="142"/>
      <c r="F128" s="142"/>
      <c r="G128" s="142"/>
      <c r="H128" s="142"/>
      <c r="I128" s="142"/>
      <c r="J128" s="142"/>
      <c r="K128" s="142"/>
      <c r="L128" s="142"/>
      <c r="M128" s="232"/>
    </row>
    <row r="129" spans="1:13" customFormat="1" ht="25.5" customHeight="1" x14ac:dyDescent="0.2">
      <c r="A129" s="133">
        <f t="shared" si="1"/>
        <v>115</v>
      </c>
      <c r="B129" s="129" t="s">
        <v>621</v>
      </c>
      <c r="C129" s="157" t="s">
        <v>20</v>
      </c>
      <c r="D129" s="62">
        <v>3</v>
      </c>
      <c r="E129" s="142"/>
      <c r="F129" s="142"/>
      <c r="G129" s="142"/>
      <c r="H129" s="142"/>
      <c r="I129" s="142"/>
      <c r="J129" s="142"/>
      <c r="K129" s="142"/>
      <c r="L129" s="142"/>
      <c r="M129" s="232"/>
    </row>
    <row r="130" spans="1:13" customFormat="1" ht="25.5" customHeight="1" x14ac:dyDescent="0.2">
      <c r="A130" s="133">
        <f t="shared" si="1"/>
        <v>116</v>
      </c>
      <c r="B130" s="129" t="s">
        <v>622</v>
      </c>
      <c r="C130" s="157" t="s">
        <v>20</v>
      </c>
      <c r="D130" s="62">
        <v>3</v>
      </c>
      <c r="E130" s="142"/>
      <c r="F130" s="142"/>
      <c r="G130" s="142"/>
      <c r="H130" s="142"/>
      <c r="I130" s="142"/>
      <c r="J130" s="142"/>
      <c r="K130" s="142"/>
      <c r="L130" s="142"/>
      <c r="M130" s="232"/>
    </row>
    <row r="131" spans="1:13" customFormat="1" ht="25.5" customHeight="1" x14ac:dyDescent="0.2">
      <c r="A131" s="133">
        <f t="shared" si="1"/>
        <v>117</v>
      </c>
      <c r="B131" s="129" t="s">
        <v>623</v>
      </c>
      <c r="C131" s="157" t="s">
        <v>20</v>
      </c>
      <c r="D131" s="62">
        <v>3</v>
      </c>
      <c r="E131" s="142"/>
      <c r="F131" s="142"/>
      <c r="G131" s="142"/>
      <c r="H131" s="142"/>
      <c r="I131" s="142"/>
      <c r="J131" s="142"/>
      <c r="K131" s="142"/>
      <c r="L131" s="142"/>
      <c r="M131" s="232"/>
    </row>
    <row r="132" spans="1:13" customFormat="1" ht="25.5" customHeight="1" x14ac:dyDescent="0.2">
      <c r="A132" s="133">
        <f t="shared" si="1"/>
        <v>118</v>
      </c>
      <c r="B132" s="129" t="s">
        <v>624</v>
      </c>
      <c r="C132" s="157" t="s">
        <v>20</v>
      </c>
      <c r="D132" s="62">
        <v>3</v>
      </c>
      <c r="E132" s="142"/>
      <c r="F132" s="142"/>
      <c r="G132" s="142"/>
      <c r="H132" s="142"/>
      <c r="I132" s="142"/>
      <c r="J132" s="142"/>
      <c r="K132" s="142"/>
      <c r="L132" s="142"/>
      <c r="M132" s="233"/>
    </row>
    <row r="133" spans="1:13" customFormat="1" ht="25.5" customHeight="1" x14ac:dyDescent="0.2">
      <c r="A133" s="163">
        <f t="shared" si="1"/>
        <v>119</v>
      </c>
      <c r="B133" s="159" t="s">
        <v>649</v>
      </c>
      <c r="C133" s="160" t="s">
        <v>20</v>
      </c>
      <c r="D133" s="161">
        <v>3</v>
      </c>
      <c r="E133" s="162"/>
      <c r="F133" s="162"/>
      <c r="G133" s="162"/>
      <c r="H133" s="162"/>
      <c r="I133" s="162"/>
      <c r="J133" s="162"/>
      <c r="K133" s="162"/>
      <c r="L133" s="162"/>
      <c r="M133" s="162"/>
    </row>
    <row r="134" spans="1:13" customFormat="1" ht="25.5" customHeight="1" x14ac:dyDescent="0.2">
      <c r="A134" s="133">
        <f t="shared" si="1"/>
        <v>120</v>
      </c>
      <c r="B134" s="129" t="s">
        <v>650</v>
      </c>
      <c r="C134" s="157" t="s">
        <v>20</v>
      </c>
      <c r="D134" s="62">
        <v>3</v>
      </c>
      <c r="E134" s="142"/>
      <c r="F134" s="142"/>
      <c r="G134" s="142"/>
      <c r="H134" s="142"/>
      <c r="I134" s="142"/>
      <c r="J134" s="142"/>
      <c r="K134" s="142"/>
      <c r="L134" s="142"/>
      <c r="M134" s="231" t="s">
        <v>1055</v>
      </c>
    </row>
    <row r="135" spans="1:13" customFormat="1" ht="25.5" customHeight="1" x14ac:dyDescent="0.2">
      <c r="A135" s="133">
        <f t="shared" si="1"/>
        <v>121</v>
      </c>
      <c r="B135" s="129" t="s">
        <v>651</v>
      </c>
      <c r="C135" s="157" t="s">
        <v>20</v>
      </c>
      <c r="D135" s="62">
        <v>3</v>
      </c>
      <c r="E135" s="142"/>
      <c r="F135" s="142"/>
      <c r="G135" s="142"/>
      <c r="H135" s="142"/>
      <c r="I135" s="142"/>
      <c r="J135" s="142"/>
      <c r="K135" s="142"/>
      <c r="L135" s="142"/>
      <c r="M135" s="232"/>
    </row>
    <row r="136" spans="1:13" customFormat="1" ht="25.5" customHeight="1" x14ac:dyDescent="0.2">
      <c r="A136" s="133">
        <f t="shared" si="1"/>
        <v>122</v>
      </c>
      <c r="B136" s="129" t="s">
        <v>620</v>
      </c>
      <c r="C136" s="157" t="s">
        <v>20</v>
      </c>
      <c r="D136" s="62">
        <v>1</v>
      </c>
      <c r="E136" s="142"/>
      <c r="F136" s="142"/>
      <c r="G136" s="142"/>
      <c r="H136" s="142"/>
      <c r="I136" s="142"/>
      <c r="J136" s="142"/>
      <c r="K136" s="142"/>
      <c r="L136" s="142"/>
      <c r="M136" s="233"/>
    </row>
    <row r="137" spans="1:13" customFormat="1" ht="25.5" customHeight="1" x14ac:dyDescent="0.2">
      <c r="A137" s="163">
        <f t="shared" si="1"/>
        <v>123</v>
      </c>
      <c r="B137" s="159" t="s">
        <v>652</v>
      </c>
      <c r="C137" s="160" t="s">
        <v>20</v>
      </c>
      <c r="D137" s="161">
        <v>3</v>
      </c>
      <c r="E137" s="162"/>
      <c r="F137" s="162"/>
      <c r="G137" s="162"/>
      <c r="H137" s="162"/>
      <c r="I137" s="162"/>
      <c r="J137" s="162"/>
      <c r="K137" s="162"/>
      <c r="L137" s="162"/>
      <c r="M137" s="162"/>
    </row>
    <row r="138" spans="1:13" customFormat="1" ht="25.5" customHeight="1" x14ac:dyDescent="0.2">
      <c r="A138" s="133">
        <f t="shared" si="1"/>
        <v>124</v>
      </c>
      <c r="B138" s="129" t="s">
        <v>653</v>
      </c>
      <c r="C138" s="157" t="s">
        <v>20</v>
      </c>
      <c r="D138" s="62">
        <v>3</v>
      </c>
      <c r="E138" s="142"/>
      <c r="F138" s="142"/>
      <c r="G138" s="142"/>
      <c r="H138" s="142"/>
      <c r="I138" s="142"/>
      <c r="J138" s="142"/>
      <c r="K138" s="142"/>
      <c r="L138" s="142"/>
      <c r="M138" s="231" t="s">
        <v>1055</v>
      </c>
    </row>
    <row r="139" spans="1:13" customFormat="1" ht="25.5" customHeight="1" x14ac:dyDescent="0.2">
      <c r="A139" s="133">
        <f t="shared" si="1"/>
        <v>125</v>
      </c>
      <c r="B139" s="129" t="s">
        <v>654</v>
      </c>
      <c r="C139" s="157" t="s">
        <v>20</v>
      </c>
      <c r="D139" s="62">
        <v>3</v>
      </c>
      <c r="E139" s="142"/>
      <c r="F139" s="142"/>
      <c r="G139" s="142"/>
      <c r="H139" s="142"/>
      <c r="I139" s="142"/>
      <c r="J139" s="142"/>
      <c r="K139" s="142"/>
      <c r="L139" s="142"/>
      <c r="M139" s="232"/>
    </row>
    <row r="140" spans="1:13" customFormat="1" ht="25.5" customHeight="1" x14ac:dyDescent="0.2">
      <c r="A140" s="133">
        <f t="shared" si="1"/>
        <v>126</v>
      </c>
      <c r="B140" s="129" t="s">
        <v>620</v>
      </c>
      <c r="C140" s="157" t="s">
        <v>20</v>
      </c>
      <c r="D140" s="62">
        <v>1</v>
      </c>
      <c r="E140" s="142"/>
      <c r="F140" s="142"/>
      <c r="G140" s="142"/>
      <c r="H140" s="142"/>
      <c r="I140" s="142"/>
      <c r="J140" s="142"/>
      <c r="K140" s="142"/>
      <c r="L140" s="142"/>
      <c r="M140" s="233"/>
    </row>
    <row r="141" spans="1:13" customFormat="1" ht="25.5" customHeight="1" x14ac:dyDescent="0.2">
      <c r="A141" s="163">
        <f t="shared" si="1"/>
        <v>127</v>
      </c>
      <c r="B141" s="159" t="s">
        <v>655</v>
      </c>
      <c r="C141" s="160" t="s">
        <v>20</v>
      </c>
      <c r="D141" s="161">
        <v>3</v>
      </c>
      <c r="E141" s="162"/>
      <c r="F141" s="162"/>
      <c r="G141" s="162"/>
      <c r="H141" s="162"/>
      <c r="I141" s="162"/>
      <c r="J141" s="162"/>
      <c r="K141" s="162"/>
      <c r="L141" s="162"/>
      <c r="M141" s="162"/>
    </row>
    <row r="142" spans="1:13" customFormat="1" ht="25.5" customHeight="1" x14ac:dyDescent="0.2">
      <c r="A142" s="133">
        <f t="shared" si="1"/>
        <v>128</v>
      </c>
      <c r="B142" s="129" t="s">
        <v>653</v>
      </c>
      <c r="C142" s="157" t="s">
        <v>20</v>
      </c>
      <c r="D142" s="62">
        <v>3</v>
      </c>
      <c r="E142" s="142"/>
      <c r="F142" s="142"/>
      <c r="G142" s="142"/>
      <c r="H142" s="142"/>
      <c r="I142" s="142"/>
      <c r="J142" s="142"/>
      <c r="K142" s="142"/>
      <c r="L142" s="142"/>
      <c r="M142" s="231" t="s">
        <v>1055</v>
      </c>
    </row>
    <row r="143" spans="1:13" customFormat="1" ht="25.5" customHeight="1" x14ac:dyDescent="0.2">
      <c r="A143" s="133">
        <f t="shared" si="1"/>
        <v>129</v>
      </c>
      <c r="B143" s="129" t="s">
        <v>654</v>
      </c>
      <c r="C143" s="157" t="s">
        <v>20</v>
      </c>
      <c r="D143" s="62">
        <v>3</v>
      </c>
      <c r="E143" s="142"/>
      <c r="F143" s="142"/>
      <c r="G143" s="142"/>
      <c r="H143" s="142"/>
      <c r="I143" s="142"/>
      <c r="J143" s="142"/>
      <c r="K143" s="142"/>
      <c r="L143" s="142"/>
      <c r="M143" s="232"/>
    </row>
    <row r="144" spans="1:13" customFormat="1" ht="25.5" customHeight="1" x14ac:dyDescent="0.2">
      <c r="A144" s="133">
        <f t="shared" si="1"/>
        <v>130</v>
      </c>
      <c r="B144" s="129" t="s">
        <v>620</v>
      </c>
      <c r="C144" s="157" t="s">
        <v>20</v>
      </c>
      <c r="D144" s="62">
        <v>1</v>
      </c>
      <c r="E144" s="142"/>
      <c r="F144" s="142"/>
      <c r="G144" s="142"/>
      <c r="H144" s="142"/>
      <c r="I144" s="142"/>
      <c r="J144" s="142"/>
      <c r="K144" s="142"/>
      <c r="L144" s="142"/>
      <c r="M144" s="233"/>
    </row>
    <row r="145" spans="1:13" customFormat="1" ht="25.5" customHeight="1" x14ac:dyDescent="0.2">
      <c r="A145" s="163">
        <f t="shared" ref="A145:A208" si="2">A144+1</f>
        <v>131</v>
      </c>
      <c r="B145" s="159" t="s">
        <v>656</v>
      </c>
      <c r="C145" s="160" t="s">
        <v>20</v>
      </c>
      <c r="D145" s="161">
        <v>3</v>
      </c>
      <c r="E145" s="162"/>
      <c r="F145" s="162"/>
      <c r="G145" s="162"/>
      <c r="H145" s="162"/>
      <c r="I145" s="162"/>
      <c r="J145" s="162"/>
      <c r="K145" s="162"/>
      <c r="L145" s="162"/>
      <c r="M145" s="162"/>
    </row>
    <row r="146" spans="1:13" customFormat="1" ht="25.5" customHeight="1" x14ac:dyDescent="0.2">
      <c r="A146" s="133">
        <f t="shared" si="2"/>
        <v>132</v>
      </c>
      <c r="B146" s="129" t="s">
        <v>657</v>
      </c>
      <c r="C146" s="157" t="s">
        <v>20</v>
      </c>
      <c r="D146" s="62">
        <v>2</v>
      </c>
      <c r="E146" s="142"/>
      <c r="F146" s="142"/>
      <c r="G146" s="142"/>
      <c r="H146" s="142"/>
      <c r="I146" s="142"/>
      <c r="J146" s="142"/>
      <c r="K146" s="142"/>
      <c r="L146" s="142"/>
      <c r="M146" s="231" t="s">
        <v>1055</v>
      </c>
    </row>
    <row r="147" spans="1:13" customFormat="1" ht="25.5" customHeight="1" x14ac:dyDescent="0.2">
      <c r="A147" s="133">
        <f t="shared" si="2"/>
        <v>133</v>
      </c>
      <c r="B147" s="129" t="s">
        <v>658</v>
      </c>
      <c r="C147" s="157" t="s">
        <v>20</v>
      </c>
      <c r="D147" s="62">
        <v>4</v>
      </c>
      <c r="E147" s="142"/>
      <c r="F147" s="142"/>
      <c r="G147" s="142"/>
      <c r="H147" s="142"/>
      <c r="I147" s="142"/>
      <c r="J147" s="142"/>
      <c r="K147" s="142"/>
      <c r="L147" s="142"/>
      <c r="M147" s="232"/>
    </row>
    <row r="148" spans="1:13" customFormat="1" ht="25.5" customHeight="1" x14ac:dyDescent="0.2">
      <c r="A148" s="133">
        <f t="shared" si="2"/>
        <v>134</v>
      </c>
      <c r="B148" s="129" t="s">
        <v>619</v>
      </c>
      <c r="C148" s="157" t="s">
        <v>20</v>
      </c>
      <c r="D148" s="62">
        <v>2</v>
      </c>
      <c r="E148" s="142"/>
      <c r="F148" s="142"/>
      <c r="G148" s="142"/>
      <c r="H148" s="142"/>
      <c r="I148" s="142"/>
      <c r="J148" s="142"/>
      <c r="K148" s="142"/>
      <c r="L148" s="142"/>
      <c r="M148" s="232"/>
    </row>
    <row r="149" spans="1:13" customFormat="1" ht="25.5" customHeight="1" x14ac:dyDescent="0.2">
      <c r="A149" s="133">
        <f t="shared" si="2"/>
        <v>135</v>
      </c>
      <c r="B149" s="129" t="s">
        <v>620</v>
      </c>
      <c r="C149" s="157" t="s">
        <v>20</v>
      </c>
      <c r="D149" s="62">
        <v>2</v>
      </c>
      <c r="E149" s="142"/>
      <c r="F149" s="142"/>
      <c r="G149" s="142"/>
      <c r="H149" s="142"/>
      <c r="I149" s="142"/>
      <c r="J149" s="142"/>
      <c r="K149" s="142"/>
      <c r="L149" s="142"/>
      <c r="M149" s="232"/>
    </row>
    <row r="150" spans="1:13" customFormat="1" ht="25.5" customHeight="1" x14ac:dyDescent="0.2">
      <c r="A150" s="133">
        <f t="shared" si="2"/>
        <v>136</v>
      </c>
      <c r="B150" s="129" t="s">
        <v>659</v>
      </c>
      <c r="C150" s="157" t="s">
        <v>20</v>
      </c>
      <c r="D150" s="62">
        <v>2</v>
      </c>
      <c r="E150" s="142"/>
      <c r="F150" s="142"/>
      <c r="G150" s="142"/>
      <c r="H150" s="142"/>
      <c r="I150" s="142"/>
      <c r="J150" s="142"/>
      <c r="K150" s="142"/>
      <c r="L150" s="142"/>
      <c r="M150" s="232"/>
    </row>
    <row r="151" spans="1:13" customFormat="1" ht="25.5" customHeight="1" x14ac:dyDescent="0.2">
      <c r="A151" s="133">
        <f t="shared" si="2"/>
        <v>137</v>
      </c>
      <c r="B151" s="129" t="s">
        <v>660</v>
      </c>
      <c r="C151" s="157" t="s">
        <v>20</v>
      </c>
      <c r="D151" s="62">
        <v>2</v>
      </c>
      <c r="E151" s="142"/>
      <c r="F151" s="142"/>
      <c r="G151" s="142"/>
      <c r="H151" s="142"/>
      <c r="I151" s="142"/>
      <c r="J151" s="142"/>
      <c r="K151" s="142"/>
      <c r="L151" s="142"/>
      <c r="M151" s="232"/>
    </row>
    <row r="152" spans="1:13" customFormat="1" ht="25.5" customHeight="1" x14ac:dyDescent="0.2">
      <c r="A152" s="133">
        <f t="shared" si="2"/>
        <v>138</v>
      </c>
      <c r="B152" s="129" t="s">
        <v>661</v>
      </c>
      <c r="C152" s="157" t="s">
        <v>20</v>
      </c>
      <c r="D152" s="62">
        <v>2</v>
      </c>
      <c r="E152" s="142"/>
      <c r="F152" s="142"/>
      <c r="G152" s="142"/>
      <c r="H152" s="142"/>
      <c r="I152" s="142"/>
      <c r="J152" s="142"/>
      <c r="K152" s="142"/>
      <c r="L152" s="142"/>
      <c r="M152" s="232"/>
    </row>
    <row r="153" spans="1:13" customFormat="1" ht="25.5" customHeight="1" x14ac:dyDescent="0.2">
      <c r="A153" s="133">
        <f t="shared" si="2"/>
        <v>139</v>
      </c>
      <c r="B153" s="129" t="s">
        <v>662</v>
      </c>
      <c r="C153" s="157" t="s">
        <v>20</v>
      </c>
      <c r="D153" s="62">
        <v>2</v>
      </c>
      <c r="E153" s="142"/>
      <c r="F153" s="142"/>
      <c r="G153" s="142"/>
      <c r="H153" s="142"/>
      <c r="I153" s="142"/>
      <c r="J153" s="142"/>
      <c r="K153" s="142"/>
      <c r="L153" s="142"/>
      <c r="M153" s="233"/>
    </row>
    <row r="154" spans="1:13" customFormat="1" ht="25.5" customHeight="1" x14ac:dyDescent="0.2">
      <c r="A154" s="163">
        <f t="shared" si="2"/>
        <v>140</v>
      </c>
      <c r="B154" s="159" t="s">
        <v>663</v>
      </c>
      <c r="C154" s="160" t="s">
        <v>20</v>
      </c>
      <c r="D154" s="164">
        <v>3</v>
      </c>
      <c r="E154" s="162"/>
      <c r="F154" s="162"/>
      <c r="G154" s="162"/>
      <c r="H154" s="162"/>
      <c r="I154" s="162"/>
      <c r="J154" s="162"/>
      <c r="K154" s="162"/>
      <c r="L154" s="162"/>
      <c r="M154" s="162"/>
    </row>
    <row r="155" spans="1:13" customFormat="1" ht="25.5" customHeight="1" x14ac:dyDescent="0.2">
      <c r="A155" s="133">
        <f t="shared" si="2"/>
        <v>141</v>
      </c>
      <c r="B155" s="129" t="s">
        <v>626</v>
      </c>
      <c r="C155" s="157" t="s">
        <v>20</v>
      </c>
      <c r="D155" s="62">
        <v>3</v>
      </c>
      <c r="E155" s="142"/>
      <c r="F155" s="142"/>
      <c r="G155" s="142"/>
      <c r="H155" s="142"/>
      <c r="I155" s="142"/>
      <c r="J155" s="142"/>
      <c r="K155" s="142"/>
      <c r="L155" s="142"/>
      <c r="M155" s="231" t="s">
        <v>1055</v>
      </c>
    </row>
    <row r="156" spans="1:13" customFormat="1" ht="25.5" customHeight="1" x14ac:dyDescent="0.2">
      <c r="A156" s="133">
        <f t="shared" si="2"/>
        <v>142</v>
      </c>
      <c r="B156" s="129" t="s">
        <v>616</v>
      </c>
      <c r="C156" s="157" t="s">
        <v>20</v>
      </c>
      <c r="D156" s="62">
        <v>6</v>
      </c>
      <c r="E156" s="142"/>
      <c r="F156" s="142"/>
      <c r="G156" s="142"/>
      <c r="H156" s="142"/>
      <c r="I156" s="142"/>
      <c r="J156" s="142"/>
      <c r="K156" s="142"/>
      <c r="L156" s="142"/>
      <c r="M156" s="232"/>
    </row>
    <row r="157" spans="1:13" customFormat="1" ht="25.5" customHeight="1" x14ac:dyDescent="0.2">
      <c r="A157" s="133">
        <f t="shared" si="2"/>
        <v>143</v>
      </c>
      <c r="B157" s="129" t="s">
        <v>629</v>
      </c>
      <c r="C157" s="157" t="s">
        <v>20</v>
      </c>
      <c r="D157" s="62">
        <v>3</v>
      </c>
      <c r="E157" s="142"/>
      <c r="F157" s="142"/>
      <c r="G157" s="142"/>
      <c r="H157" s="142"/>
      <c r="I157" s="142"/>
      <c r="J157" s="142"/>
      <c r="K157" s="142"/>
      <c r="L157" s="142"/>
      <c r="M157" s="232"/>
    </row>
    <row r="158" spans="1:13" customFormat="1" ht="25.5" customHeight="1" x14ac:dyDescent="0.2">
      <c r="A158" s="133">
        <f t="shared" si="2"/>
        <v>144</v>
      </c>
      <c r="B158" s="129" t="s">
        <v>620</v>
      </c>
      <c r="C158" s="157" t="s">
        <v>20</v>
      </c>
      <c r="D158" s="62">
        <v>2</v>
      </c>
      <c r="E158" s="142"/>
      <c r="F158" s="142"/>
      <c r="G158" s="142"/>
      <c r="H158" s="142"/>
      <c r="I158" s="142"/>
      <c r="J158" s="142"/>
      <c r="K158" s="142"/>
      <c r="L158" s="142"/>
      <c r="M158" s="232"/>
    </row>
    <row r="159" spans="1:13" customFormat="1" ht="25.5" customHeight="1" x14ac:dyDescent="0.2">
      <c r="A159" s="133">
        <f t="shared" si="2"/>
        <v>145</v>
      </c>
      <c r="B159" s="129" t="s">
        <v>621</v>
      </c>
      <c r="C159" s="157" t="s">
        <v>20</v>
      </c>
      <c r="D159" s="62">
        <v>3</v>
      </c>
      <c r="E159" s="142"/>
      <c r="F159" s="142"/>
      <c r="G159" s="142"/>
      <c r="H159" s="142"/>
      <c r="I159" s="142"/>
      <c r="J159" s="142"/>
      <c r="K159" s="142"/>
      <c r="L159" s="142"/>
      <c r="M159" s="232"/>
    </row>
    <row r="160" spans="1:13" customFormat="1" ht="25.5" customHeight="1" x14ac:dyDescent="0.2">
      <c r="A160" s="133">
        <f t="shared" si="2"/>
        <v>146</v>
      </c>
      <c r="B160" s="129" t="s">
        <v>622</v>
      </c>
      <c r="C160" s="157" t="s">
        <v>20</v>
      </c>
      <c r="D160" s="62">
        <v>3</v>
      </c>
      <c r="E160" s="142"/>
      <c r="F160" s="142"/>
      <c r="G160" s="142"/>
      <c r="H160" s="142"/>
      <c r="I160" s="142"/>
      <c r="J160" s="142"/>
      <c r="K160" s="142"/>
      <c r="L160" s="142"/>
      <c r="M160" s="232"/>
    </row>
    <row r="161" spans="1:13" customFormat="1" ht="25.5" customHeight="1" x14ac:dyDescent="0.2">
      <c r="A161" s="133">
        <f t="shared" si="2"/>
        <v>147</v>
      </c>
      <c r="B161" s="129" t="s">
        <v>623</v>
      </c>
      <c r="C161" s="157" t="s">
        <v>20</v>
      </c>
      <c r="D161" s="62">
        <v>3</v>
      </c>
      <c r="E161" s="142"/>
      <c r="F161" s="142"/>
      <c r="G161" s="142"/>
      <c r="H161" s="142"/>
      <c r="I161" s="142"/>
      <c r="J161" s="142"/>
      <c r="K161" s="142"/>
      <c r="L161" s="142"/>
      <c r="M161" s="232"/>
    </row>
    <row r="162" spans="1:13" customFormat="1" ht="25.5" customHeight="1" x14ac:dyDescent="0.2">
      <c r="A162" s="133">
        <f t="shared" si="2"/>
        <v>148</v>
      </c>
      <c r="B162" s="129" t="s">
        <v>624</v>
      </c>
      <c r="C162" s="157" t="s">
        <v>20</v>
      </c>
      <c r="D162" s="62">
        <v>3</v>
      </c>
      <c r="E162" s="142"/>
      <c r="F162" s="142"/>
      <c r="G162" s="142"/>
      <c r="H162" s="142"/>
      <c r="I162" s="142"/>
      <c r="J162" s="142"/>
      <c r="K162" s="142"/>
      <c r="L162" s="142"/>
      <c r="M162" s="233"/>
    </row>
    <row r="163" spans="1:13" customFormat="1" ht="25.5" customHeight="1" x14ac:dyDescent="0.2">
      <c r="A163" s="163">
        <f t="shared" si="2"/>
        <v>149</v>
      </c>
      <c r="B163" s="159" t="s">
        <v>664</v>
      </c>
      <c r="C163" s="160" t="s">
        <v>20</v>
      </c>
      <c r="D163" s="164">
        <v>3</v>
      </c>
      <c r="E163" s="162"/>
      <c r="F163" s="162"/>
      <c r="G163" s="162"/>
      <c r="H163" s="162"/>
      <c r="I163" s="162"/>
      <c r="J163" s="162"/>
      <c r="K163" s="162"/>
      <c r="L163" s="162"/>
      <c r="M163" s="162"/>
    </row>
    <row r="164" spans="1:13" customFormat="1" ht="25.5" customHeight="1" x14ac:dyDescent="0.2">
      <c r="A164" s="133">
        <f t="shared" si="2"/>
        <v>150</v>
      </c>
      <c r="B164" s="129" t="s">
        <v>640</v>
      </c>
      <c r="C164" s="157" t="s">
        <v>20</v>
      </c>
      <c r="D164" s="62">
        <v>3</v>
      </c>
      <c r="E164" s="142"/>
      <c r="F164" s="142"/>
      <c r="G164" s="142"/>
      <c r="H164" s="142"/>
      <c r="I164" s="142"/>
      <c r="J164" s="142"/>
      <c r="K164" s="142"/>
      <c r="L164" s="142"/>
      <c r="M164" s="231" t="s">
        <v>1055</v>
      </c>
    </row>
    <row r="165" spans="1:13" customFormat="1" ht="25.5" customHeight="1" x14ac:dyDescent="0.2">
      <c r="A165" s="133">
        <f t="shared" si="2"/>
        <v>151</v>
      </c>
      <c r="B165" s="129" t="s">
        <v>665</v>
      </c>
      <c r="C165" s="157" t="s">
        <v>20</v>
      </c>
      <c r="D165" s="62">
        <v>3</v>
      </c>
      <c r="E165" s="142"/>
      <c r="F165" s="142"/>
      <c r="G165" s="142"/>
      <c r="H165" s="142"/>
      <c r="I165" s="142"/>
      <c r="J165" s="142"/>
      <c r="K165" s="142"/>
      <c r="L165" s="142"/>
      <c r="M165" s="232"/>
    </row>
    <row r="166" spans="1:13" customFormat="1" ht="25.5" customHeight="1" x14ac:dyDescent="0.2">
      <c r="A166" s="133">
        <f t="shared" si="2"/>
        <v>152</v>
      </c>
      <c r="B166" s="129" t="s">
        <v>641</v>
      </c>
      <c r="C166" s="157" t="s">
        <v>20</v>
      </c>
      <c r="D166" s="62">
        <v>2</v>
      </c>
      <c r="E166" s="142"/>
      <c r="F166" s="142"/>
      <c r="G166" s="142"/>
      <c r="H166" s="142"/>
      <c r="I166" s="142"/>
      <c r="J166" s="142"/>
      <c r="K166" s="142"/>
      <c r="L166" s="142"/>
      <c r="M166" s="232"/>
    </row>
    <row r="167" spans="1:13" customFormat="1" ht="25.5" customHeight="1" x14ac:dyDescent="0.2">
      <c r="A167" s="133">
        <f t="shared" si="2"/>
        <v>153</v>
      </c>
      <c r="B167" s="129" t="s">
        <v>642</v>
      </c>
      <c r="C167" s="157" t="s">
        <v>20</v>
      </c>
      <c r="D167" s="62">
        <v>2</v>
      </c>
      <c r="E167" s="142"/>
      <c r="F167" s="142"/>
      <c r="G167" s="142"/>
      <c r="H167" s="142"/>
      <c r="I167" s="142"/>
      <c r="J167" s="142"/>
      <c r="K167" s="142"/>
      <c r="L167" s="142"/>
      <c r="M167" s="232"/>
    </row>
    <row r="168" spans="1:13" customFormat="1" ht="25.5" customHeight="1" x14ac:dyDescent="0.2">
      <c r="A168" s="133">
        <f t="shared" si="2"/>
        <v>154</v>
      </c>
      <c r="B168" s="129" t="s">
        <v>643</v>
      </c>
      <c r="C168" s="157" t="s">
        <v>20</v>
      </c>
      <c r="D168" s="62">
        <v>2</v>
      </c>
      <c r="E168" s="142"/>
      <c r="F168" s="142"/>
      <c r="G168" s="142"/>
      <c r="H168" s="142"/>
      <c r="I168" s="142"/>
      <c r="J168" s="142"/>
      <c r="K168" s="142"/>
      <c r="L168" s="142"/>
      <c r="M168" s="232"/>
    </row>
    <row r="169" spans="1:13" customFormat="1" ht="25.5" customHeight="1" x14ac:dyDescent="0.2">
      <c r="A169" s="133">
        <f t="shared" si="2"/>
        <v>155</v>
      </c>
      <c r="B169" s="129" t="s">
        <v>644</v>
      </c>
      <c r="C169" s="157" t="s">
        <v>20</v>
      </c>
      <c r="D169" s="62">
        <v>2</v>
      </c>
      <c r="E169" s="142"/>
      <c r="F169" s="142"/>
      <c r="G169" s="142"/>
      <c r="H169" s="142"/>
      <c r="I169" s="142"/>
      <c r="J169" s="142"/>
      <c r="K169" s="142"/>
      <c r="L169" s="142"/>
      <c r="M169" s="233"/>
    </row>
    <row r="170" spans="1:13" customFormat="1" ht="25.5" customHeight="1" x14ac:dyDescent="0.2">
      <c r="A170" s="163">
        <f t="shared" si="2"/>
        <v>156</v>
      </c>
      <c r="B170" s="159" t="s">
        <v>666</v>
      </c>
      <c r="C170" s="160" t="s">
        <v>20</v>
      </c>
      <c r="D170" s="164">
        <v>2</v>
      </c>
      <c r="E170" s="162"/>
      <c r="F170" s="162"/>
      <c r="G170" s="162"/>
      <c r="H170" s="162"/>
      <c r="I170" s="162"/>
      <c r="J170" s="162"/>
      <c r="K170" s="162"/>
      <c r="L170" s="162"/>
      <c r="M170" s="162"/>
    </row>
    <row r="171" spans="1:13" customFormat="1" ht="25.5" customHeight="1" x14ac:dyDescent="0.2">
      <c r="A171" s="133">
        <f t="shared" si="2"/>
        <v>157</v>
      </c>
      <c r="B171" s="129" t="s">
        <v>667</v>
      </c>
      <c r="C171" s="157" t="s">
        <v>20</v>
      </c>
      <c r="D171" s="62">
        <v>2</v>
      </c>
      <c r="E171" s="142"/>
      <c r="F171" s="142"/>
      <c r="G171" s="142"/>
      <c r="H171" s="142"/>
      <c r="I171" s="142"/>
      <c r="J171" s="142"/>
      <c r="K171" s="142"/>
      <c r="L171" s="142"/>
      <c r="M171" s="231" t="s">
        <v>1055</v>
      </c>
    </row>
    <row r="172" spans="1:13" customFormat="1" ht="25.5" customHeight="1" x14ac:dyDescent="0.2">
      <c r="A172" s="133">
        <f t="shared" si="2"/>
        <v>158</v>
      </c>
      <c r="B172" s="129" t="s">
        <v>668</v>
      </c>
      <c r="C172" s="157" t="s">
        <v>20</v>
      </c>
      <c r="D172" s="62">
        <v>2</v>
      </c>
      <c r="E172" s="142"/>
      <c r="F172" s="142"/>
      <c r="G172" s="142"/>
      <c r="H172" s="142"/>
      <c r="I172" s="142"/>
      <c r="J172" s="142"/>
      <c r="K172" s="142"/>
      <c r="L172" s="142"/>
      <c r="M172" s="232"/>
    </row>
    <row r="173" spans="1:13" customFormat="1" ht="25.5" customHeight="1" x14ac:dyDescent="0.2">
      <c r="A173" s="133">
        <f t="shared" si="2"/>
        <v>159</v>
      </c>
      <c r="B173" s="129" t="s">
        <v>669</v>
      </c>
      <c r="C173" s="157" t="s">
        <v>20</v>
      </c>
      <c r="D173" s="62">
        <v>16</v>
      </c>
      <c r="E173" s="142"/>
      <c r="F173" s="142"/>
      <c r="G173" s="142"/>
      <c r="H173" s="142"/>
      <c r="I173" s="142"/>
      <c r="J173" s="142"/>
      <c r="K173" s="142"/>
      <c r="L173" s="142"/>
      <c r="M173" s="232"/>
    </row>
    <row r="174" spans="1:13" customFormat="1" ht="25.5" customHeight="1" x14ac:dyDescent="0.2">
      <c r="A174" s="133">
        <f t="shared" si="2"/>
        <v>160</v>
      </c>
      <c r="B174" s="129" t="s">
        <v>670</v>
      </c>
      <c r="C174" s="157" t="s">
        <v>20</v>
      </c>
      <c r="D174" s="62">
        <v>10</v>
      </c>
      <c r="E174" s="142"/>
      <c r="F174" s="142"/>
      <c r="G174" s="142"/>
      <c r="H174" s="142"/>
      <c r="I174" s="142"/>
      <c r="J174" s="142"/>
      <c r="K174" s="142"/>
      <c r="L174" s="142"/>
      <c r="M174" s="232"/>
    </row>
    <row r="175" spans="1:13" customFormat="1" ht="25.5" customHeight="1" x14ac:dyDescent="0.2">
      <c r="A175" s="133">
        <f t="shared" si="2"/>
        <v>161</v>
      </c>
      <c r="B175" s="129" t="s">
        <v>671</v>
      </c>
      <c r="C175" s="157" t="s">
        <v>20</v>
      </c>
      <c r="D175" s="62">
        <v>8</v>
      </c>
      <c r="E175" s="142"/>
      <c r="F175" s="142"/>
      <c r="G175" s="142"/>
      <c r="H175" s="142"/>
      <c r="I175" s="142"/>
      <c r="J175" s="142"/>
      <c r="K175" s="142"/>
      <c r="L175" s="142"/>
      <c r="M175" s="232"/>
    </row>
    <row r="176" spans="1:13" customFormat="1" ht="25.5" customHeight="1" x14ac:dyDescent="0.2">
      <c r="A176" s="133">
        <f t="shared" si="2"/>
        <v>162</v>
      </c>
      <c r="B176" s="129" t="s">
        <v>620</v>
      </c>
      <c r="C176" s="157" t="s">
        <v>20</v>
      </c>
      <c r="D176" s="62">
        <v>17</v>
      </c>
      <c r="E176" s="142"/>
      <c r="F176" s="142"/>
      <c r="G176" s="142"/>
      <c r="H176" s="142"/>
      <c r="I176" s="142"/>
      <c r="J176" s="142"/>
      <c r="K176" s="142"/>
      <c r="L176" s="142"/>
      <c r="M176" s="232"/>
    </row>
    <row r="177" spans="1:13" customFormat="1" ht="25.5" customHeight="1" x14ac:dyDescent="0.2">
      <c r="A177" s="133">
        <f t="shared" si="2"/>
        <v>163</v>
      </c>
      <c r="B177" s="129" t="s">
        <v>672</v>
      </c>
      <c r="C177" s="157" t="s">
        <v>20</v>
      </c>
      <c r="D177" s="62">
        <v>2</v>
      </c>
      <c r="E177" s="142"/>
      <c r="F177" s="142"/>
      <c r="G177" s="142"/>
      <c r="H177" s="142"/>
      <c r="I177" s="142"/>
      <c r="J177" s="142"/>
      <c r="K177" s="142"/>
      <c r="L177" s="142"/>
      <c r="M177" s="232"/>
    </row>
    <row r="178" spans="1:13" customFormat="1" ht="25.5" customHeight="1" x14ac:dyDescent="0.2">
      <c r="A178" s="133">
        <f t="shared" si="2"/>
        <v>164</v>
      </c>
      <c r="B178" s="129" t="s">
        <v>618</v>
      </c>
      <c r="C178" s="157" t="s">
        <v>20</v>
      </c>
      <c r="D178" s="62">
        <v>14</v>
      </c>
      <c r="E178" s="142"/>
      <c r="F178" s="142"/>
      <c r="G178" s="142"/>
      <c r="H178" s="142"/>
      <c r="I178" s="142"/>
      <c r="J178" s="142"/>
      <c r="K178" s="142"/>
      <c r="L178" s="142"/>
      <c r="M178" s="232"/>
    </row>
    <row r="179" spans="1:13" customFormat="1" ht="25.5" customHeight="1" x14ac:dyDescent="0.2">
      <c r="A179" s="133">
        <f t="shared" si="2"/>
        <v>165</v>
      </c>
      <c r="B179" s="129" t="s">
        <v>629</v>
      </c>
      <c r="C179" s="157" t="s">
        <v>20</v>
      </c>
      <c r="D179" s="62">
        <v>6</v>
      </c>
      <c r="E179" s="142"/>
      <c r="F179" s="142"/>
      <c r="G179" s="142"/>
      <c r="H179" s="142"/>
      <c r="I179" s="142"/>
      <c r="J179" s="142"/>
      <c r="K179" s="142"/>
      <c r="L179" s="142"/>
      <c r="M179" s="232"/>
    </row>
    <row r="180" spans="1:13" customFormat="1" ht="25.5" customHeight="1" x14ac:dyDescent="0.2">
      <c r="A180" s="133">
        <f t="shared" si="2"/>
        <v>166</v>
      </c>
      <c r="B180" s="129" t="s">
        <v>619</v>
      </c>
      <c r="C180" s="157" t="s">
        <v>20</v>
      </c>
      <c r="D180" s="62">
        <v>10</v>
      </c>
      <c r="E180" s="142"/>
      <c r="F180" s="142"/>
      <c r="G180" s="142"/>
      <c r="H180" s="142"/>
      <c r="I180" s="142"/>
      <c r="J180" s="142"/>
      <c r="K180" s="142"/>
      <c r="L180" s="142"/>
      <c r="M180" s="232"/>
    </row>
    <row r="181" spans="1:13" customFormat="1" ht="25.5" customHeight="1" x14ac:dyDescent="0.2">
      <c r="A181" s="133">
        <f t="shared" si="2"/>
        <v>167</v>
      </c>
      <c r="B181" s="129" t="s">
        <v>673</v>
      </c>
      <c r="C181" s="157" t="s">
        <v>20</v>
      </c>
      <c r="D181" s="62">
        <v>2</v>
      </c>
      <c r="E181" s="142"/>
      <c r="F181" s="142"/>
      <c r="G181" s="142"/>
      <c r="H181" s="142"/>
      <c r="I181" s="142"/>
      <c r="J181" s="142"/>
      <c r="K181" s="142"/>
      <c r="L181" s="142"/>
      <c r="M181" s="232"/>
    </row>
    <row r="182" spans="1:13" customFormat="1" ht="25.5" customHeight="1" x14ac:dyDescent="0.2">
      <c r="A182" s="133">
        <f t="shared" si="2"/>
        <v>168</v>
      </c>
      <c r="B182" s="129" t="s">
        <v>674</v>
      </c>
      <c r="C182" s="157" t="s">
        <v>20</v>
      </c>
      <c r="D182" s="62">
        <v>2</v>
      </c>
      <c r="E182" s="142"/>
      <c r="F182" s="142"/>
      <c r="G182" s="142"/>
      <c r="H182" s="142"/>
      <c r="I182" s="142"/>
      <c r="J182" s="142"/>
      <c r="K182" s="142"/>
      <c r="L182" s="142"/>
      <c r="M182" s="233"/>
    </row>
    <row r="183" spans="1:13" customFormat="1" ht="25.5" customHeight="1" x14ac:dyDescent="0.2">
      <c r="A183" s="163">
        <f t="shared" si="2"/>
        <v>169</v>
      </c>
      <c r="B183" s="159" t="s">
        <v>675</v>
      </c>
      <c r="C183" s="160" t="s">
        <v>22</v>
      </c>
      <c r="D183" s="161">
        <v>11898</v>
      </c>
      <c r="E183" s="162"/>
      <c r="F183" s="162"/>
      <c r="G183" s="162"/>
      <c r="H183" s="162"/>
      <c r="I183" s="162"/>
      <c r="J183" s="162"/>
      <c r="K183" s="162"/>
      <c r="L183" s="162"/>
      <c r="M183" s="162"/>
    </row>
    <row r="184" spans="1:13" customFormat="1" ht="25.5" customHeight="1" x14ac:dyDescent="0.2">
      <c r="A184" s="133">
        <f t="shared" si="2"/>
        <v>170</v>
      </c>
      <c r="B184" s="129" t="s">
        <v>676</v>
      </c>
      <c r="C184" s="157" t="s">
        <v>22</v>
      </c>
      <c r="D184" s="62">
        <v>243</v>
      </c>
      <c r="E184" s="142"/>
      <c r="F184" s="142"/>
      <c r="G184" s="142"/>
      <c r="H184" s="142"/>
      <c r="I184" s="142"/>
      <c r="J184" s="142"/>
      <c r="K184" s="142"/>
      <c r="L184" s="142"/>
      <c r="M184" s="142"/>
    </row>
    <row r="185" spans="1:13" customFormat="1" ht="25.5" customHeight="1" x14ac:dyDescent="0.2">
      <c r="A185" s="133">
        <f t="shared" si="2"/>
        <v>171</v>
      </c>
      <c r="B185" s="129" t="s">
        <v>677</v>
      </c>
      <c r="C185" s="157" t="s">
        <v>22</v>
      </c>
      <c r="D185" s="62">
        <v>4490</v>
      </c>
      <c r="E185" s="142"/>
      <c r="F185" s="142"/>
      <c r="G185" s="142"/>
      <c r="H185" s="142"/>
      <c r="I185" s="142"/>
      <c r="J185" s="142"/>
      <c r="K185" s="142"/>
      <c r="L185" s="142"/>
      <c r="M185" s="142"/>
    </row>
    <row r="186" spans="1:13" customFormat="1" ht="25.5" customHeight="1" x14ac:dyDescent="0.2">
      <c r="A186" s="133">
        <f t="shared" si="2"/>
        <v>172</v>
      </c>
      <c r="B186" s="129" t="s">
        <v>678</v>
      </c>
      <c r="C186" s="157" t="s">
        <v>22</v>
      </c>
      <c r="D186" s="62">
        <v>1096</v>
      </c>
      <c r="E186" s="142"/>
      <c r="F186" s="142"/>
      <c r="G186" s="142"/>
      <c r="H186" s="142"/>
      <c r="I186" s="142"/>
      <c r="J186" s="142"/>
      <c r="K186" s="142"/>
      <c r="L186" s="142"/>
      <c r="M186" s="142"/>
    </row>
    <row r="187" spans="1:13" customFormat="1" ht="25.5" customHeight="1" x14ac:dyDescent="0.2">
      <c r="A187" s="133">
        <f t="shared" si="2"/>
        <v>173</v>
      </c>
      <c r="B187" s="129" t="s">
        <v>679</v>
      </c>
      <c r="C187" s="157" t="s">
        <v>22</v>
      </c>
      <c r="D187" s="62">
        <v>3693</v>
      </c>
      <c r="E187" s="142"/>
      <c r="F187" s="142"/>
      <c r="G187" s="142"/>
      <c r="H187" s="142"/>
      <c r="I187" s="142"/>
      <c r="J187" s="142"/>
      <c r="K187" s="142"/>
      <c r="L187" s="142"/>
      <c r="M187" s="142"/>
    </row>
    <row r="188" spans="1:13" customFormat="1" ht="25.5" customHeight="1" x14ac:dyDescent="0.2">
      <c r="A188" s="133">
        <f t="shared" si="2"/>
        <v>174</v>
      </c>
      <c r="B188" s="129" t="s">
        <v>680</v>
      </c>
      <c r="C188" s="157" t="s">
        <v>22</v>
      </c>
      <c r="D188" s="62">
        <v>1277</v>
      </c>
      <c r="E188" s="142"/>
      <c r="F188" s="142"/>
      <c r="G188" s="142"/>
      <c r="H188" s="142"/>
      <c r="I188" s="142"/>
      <c r="J188" s="142"/>
      <c r="K188" s="142"/>
      <c r="L188" s="142"/>
      <c r="M188" s="142"/>
    </row>
    <row r="189" spans="1:13" customFormat="1" ht="25.5" customHeight="1" x14ac:dyDescent="0.2">
      <c r="A189" s="133">
        <f t="shared" si="2"/>
        <v>175</v>
      </c>
      <c r="B189" s="129" t="s">
        <v>681</v>
      </c>
      <c r="C189" s="157" t="s">
        <v>22</v>
      </c>
      <c r="D189" s="62">
        <v>379</v>
      </c>
      <c r="E189" s="142"/>
      <c r="F189" s="142"/>
      <c r="G189" s="142"/>
      <c r="H189" s="142"/>
      <c r="I189" s="142"/>
      <c r="J189" s="142"/>
      <c r="K189" s="142"/>
      <c r="L189" s="142"/>
      <c r="M189" s="142"/>
    </row>
    <row r="190" spans="1:13" customFormat="1" ht="25.5" customHeight="1" x14ac:dyDescent="0.2">
      <c r="A190" s="133">
        <f t="shared" si="2"/>
        <v>176</v>
      </c>
      <c r="B190" s="129" t="s">
        <v>682</v>
      </c>
      <c r="C190" s="157" t="s">
        <v>22</v>
      </c>
      <c r="D190" s="62">
        <v>42</v>
      </c>
      <c r="E190" s="142"/>
      <c r="F190" s="142"/>
      <c r="G190" s="142"/>
      <c r="H190" s="142"/>
      <c r="I190" s="142"/>
      <c r="J190" s="142"/>
      <c r="K190" s="142"/>
      <c r="L190" s="142"/>
      <c r="M190" s="142"/>
    </row>
    <row r="191" spans="1:13" customFormat="1" ht="25.5" customHeight="1" x14ac:dyDescent="0.2">
      <c r="A191" s="133">
        <f t="shared" si="2"/>
        <v>177</v>
      </c>
      <c r="B191" s="129" t="s">
        <v>683</v>
      </c>
      <c r="C191" s="157" t="s">
        <v>22</v>
      </c>
      <c r="D191" s="62">
        <v>613</v>
      </c>
      <c r="E191" s="142"/>
      <c r="F191" s="142"/>
      <c r="G191" s="142"/>
      <c r="H191" s="142"/>
      <c r="I191" s="142"/>
      <c r="J191" s="142"/>
      <c r="K191" s="142"/>
      <c r="L191" s="142"/>
      <c r="M191" s="142"/>
    </row>
    <row r="192" spans="1:13" customFormat="1" ht="25.5" customHeight="1" x14ac:dyDescent="0.2">
      <c r="A192" s="133">
        <f t="shared" si="2"/>
        <v>178</v>
      </c>
      <c r="B192" s="129" t="s">
        <v>684</v>
      </c>
      <c r="C192" s="157" t="s">
        <v>22</v>
      </c>
      <c r="D192" s="62">
        <v>65</v>
      </c>
      <c r="E192" s="142"/>
      <c r="F192" s="142"/>
      <c r="G192" s="142"/>
      <c r="H192" s="142"/>
      <c r="I192" s="142"/>
      <c r="J192" s="142"/>
      <c r="K192" s="142"/>
      <c r="L192" s="142"/>
      <c r="M192" s="142"/>
    </row>
    <row r="193" spans="1:13" customFormat="1" ht="25.5" customHeight="1" x14ac:dyDescent="0.2">
      <c r="A193" s="163">
        <f t="shared" si="2"/>
        <v>179</v>
      </c>
      <c r="B193" s="159" t="s">
        <v>685</v>
      </c>
      <c r="C193" s="160" t="s">
        <v>20</v>
      </c>
      <c r="D193" s="161">
        <v>2846</v>
      </c>
      <c r="E193" s="162"/>
      <c r="F193" s="162"/>
      <c r="G193" s="162"/>
      <c r="H193" s="162"/>
      <c r="I193" s="162"/>
      <c r="J193" s="162"/>
      <c r="K193" s="162"/>
      <c r="L193" s="162"/>
      <c r="M193" s="162"/>
    </row>
    <row r="194" spans="1:13" customFormat="1" ht="25.5" customHeight="1" x14ac:dyDescent="0.2">
      <c r="A194" s="133">
        <f t="shared" si="2"/>
        <v>180</v>
      </c>
      <c r="B194" s="129" t="s">
        <v>686</v>
      </c>
      <c r="C194" s="157" t="s">
        <v>20</v>
      </c>
      <c r="D194" s="62">
        <v>104</v>
      </c>
      <c r="E194" s="142"/>
      <c r="F194" s="142"/>
      <c r="G194" s="142"/>
      <c r="H194" s="142"/>
      <c r="I194" s="142"/>
      <c r="J194" s="142"/>
      <c r="K194" s="142"/>
      <c r="L194" s="142"/>
      <c r="M194" s="142"/>
    </row>
    <row r="195" spans="1:13" customFormat="1" ht="25.5" customHeight="1" x14ac:dyDescent="0.2">
      <c r="A195" s="133">
        <f t="shared" si="2"/>
        <v>181</v>
      </c>
      <c r="B195" s="129" t="s">
        <v>687</v>
      </c>
      <c r="C195" s="157" t="s">
        <v>20</v>
      </c>
      <c r="D195" s="62">
        <v>852</v>
      </c>
      <c r="E195" s="142"/>
      <c r="F195" s="142"/>
      <c r="G195" s="142"/>
      <c r="H195" s="142"/>
      <c r="I195" s="142"/>
      <c r="J195" s="142"/>
      <c r="K195" s="142"/>
      <c r="L195" s="142"/>
      <c r="M195" s="142"/>
    </row>
    <row r="196" spans="1:13" customFormat="1" ht="25.5" customHeight="1" x14ac:dyDescent="0.2">
      <c r="A196" s="133">
        <f t="shared" si="2"/>
        <v>182</v>
      </c>
      <c r="B196" s="129" t="s">
        <v>688</v>
      </c>
      <c r="C196" s="157" t="s">
        <v>20</v>
      </c>
      <c r="D196" s="62">
        <v>305</v>
      </c>
      <c r="E196" s="142"/>
      <c r="F196" s="142"/>
      <c r="G196" s="142"/>
      <c r="H196" s="142"/>
      <c r="I196" s="142"/>
      <c r="J196" s="142"/>
      <c r="K196" s="142"/>
      <c r="L196" s="142"/>
      <c r="M196" s="142"/>
    </row>
    <row r="197" spans="1:13" customFormat="1" ht="25.5" customHeight="1" x14ac:dyDescent="0.2">
      <c r="A197" s="133">
        <f t="shared" si="2"/>
        <v>183</v>
      </c>
      <c r="B197" s="129" t="s">
        <v>689</v>
      </c>
      <c r="C197" s="157" t="s">
        <v>20</v>
      </c>
      <c r="D197" s="62">
        <v>733</v>
      </c>
      <c r="E197" s="142"/>
      <c r="F197" s="142"/>
      <c r="G197" s="142"/>
      <c r="H197" s="142"/>
      <c r="I197" s="142"/>
      <c r="J197" s="142"/>
      <c r="K197" s="142"/>
      <c r="L197" s="142"/>
      <c r="M197" s="142"/>
    </row>
    <row r="198" spans="1:13" customFormat="1" ht="25.5" customHeight="1" x14ac:dyDescent="0.2">
      <c r="A198" s="133">
        <f t="shared" si="2"/>
        <v>184</v>
      </c>
      <c r="B198" s="129" t="s">
        <v>690</v>
      </c>
      <c r="C198" s="157" t="s">
        <v>20</v>
      </c>
      <c r="D198" s="62">
        <v>281</v>
      </c>
      <c r="E198" s="142"/>
      <c r="F198" s="142"/>
      <c r="G198" s="142"/>
      <c r="H198" s="142"/>
      <c r="I198" s="142"/>
      <c r="J198" s="142"/>
      <c r="K198" s="142"/>
      <c r="L198" s="142"/>
      <c r="M198" s="142"/>
    </row>
    <row r="199" spans="1:13" customFormat="1" ht="25.5" customHeight="1" x14ac:dyDescent="0.2">
      <c r="A199" s="133">
        <f t="shared" si="2"/>
        <v>185</v>
      </c>
      <c r="B199" s="129" t="s">
        <v>691</v>
      </c>
      <c r="C199" s="157" t="s">
        <v>20</v>
      </c>
      <c r="D199" s="62">
        <v>96</v>
      </c>
      <c r="E199" s="142"/>
      <c r="F199" s="142"/>
      <c r="G199" s="142"/>
      <c r="H199" s="142"/>
      <c r="I199" s="142"/>
      <c r="J199" s="142"/>
      <c r="K199" s="142"/>
      <c r="L199" s="142"/>
      <c r="M199" s="142"/>
    </row>
    <row r="200" spans="1:13" customFormat="1" ht="25.5" customHeight="1" x14ac:dyDescent="0.2">
      <c r="A200" s="133">
        <f t="shared" si="2"/>
        <v>186</v>
      </c>
      <c r="B200" s="129" t="s">
        <v>692</v>
      </c>
      <c r="C200" s="157" t="s">
        <v>20</v>
      </c>
      <c r="D200" s="62">
        <v>9</v>
      </c>
      <c r="E200" s="142"/>
      <c r="F200" s="142"/>
      <c r="G200" s="142"/>
      <c r="H200" s="142"/>
      <c r="I200" s="142"/>
      <c r="J200" s="142"/>
      <c r="K200" s="142"/>
      <c r="L200" s="142"/>
      <c r="M200" s="142"/>
    </row>
    <row r="201" spans="1:13" customFormat="1" ht="25.5" customHeight="1" x14ac:dyDescent="0.2">
      <c r="A201" s="133">
        <f t="shared" si="2"/>
        <v>187</v>
      </c>
      <c r="B201" s="129" t="s">
        <v>693</v>
      </c>
      <c r="C201" s="157" t="s">
        <v>20</v>
      </c>
      <c r="D201" s="62">
        <v>162</v>
      </c>
      <c r="E201" s="142"/>
      <c r="F201" s="142"/>
      <c r="G201" s="142"/>
      <c r="H201" s="142"/>
      <c r="I201" s="142"/>
      <c r="J201" s="142"/>
      <c r="K201" s="142"/>
      <c r="L201" s="142"/>
      <c r="M201" s="142"/>
    </row>
    <row r="202" spans="1:13" customFormat="1" ht="25.5" customHeight="1" x14ac:dyDescent="0.2">
      <c r="A202" s="133">
        <f t="shared" si="2"/>
        <v>188</v>
      </c>
      <c r="B202" s="129" t="s">
        <v>694</v>
      </c>
      <c r="C202" s="157" t="s">
        <v>20</v>
      </c>
      <c r="D202" s="62">
        <v>18</v>
      </c>
      <c r="E202" s="142"/>
      <c r="F202" s="142"/>
      <c r="G202" s="142"/>
      <c r="H202" s="142"/>
      <c r="I202" s="142"/>
      <c r="J202" s="142"/>
      <c r="K202" s="142"/>
      <c r="L202" s="142"/>
      <c r="M202" s="142"/>
    </row>
    <row r="203" spans="1:13" customFormat="1" ht="25.5" customHeight="1" x14ac:dyDescent="0.2">
      <c r="A203" s="133">
        <f t="shared" si="2"/>
        <v>189</v>
      </c>
      <c r="B203" s="129" t="s">
        <v>695</v>
      </c>
      <c r="C203" s="157" t="s">
        <v>20</v>
      </c>
      <c r="D203" s="62">
        <v>25</v>
      </c>
      <c r="E203" s="142"/>
      <c r="F203" s="142"/>
      <c r="G203" s="142"/>
      <c r="H203" s="142"/>
      <c r="I203" s="142"/>
      <c r="J203" s="142"/>
      <c r="K203" s="142"/>
      <c r="L203" s="142"/>
      <c r="M203" s="142"/>
    </row>
    <row r="204" spans="1:13" customFormat="1" ht="25.5" customHeight="1" x14ac:dyDescent="0.2">
      <c r="A204" s="133">
        <f t="shared" si="2"/>
        <v>190</v>
      </c>
      <c r="B204" s="129" t="s">
        <v>696</v>
      </c>
      <c r="C204" s="157" t="s">
        <v>20</v>
      </c>
      <c r="D204" s="62">
        <v>20</v>
      </c>
      <c r="E204" s="142"/>
      <c r="F204" s="142"/>
      <c r="G204" s="142"/>
      <c r="H204" s="142"/>
      <c r="I204" s="142"/>
      <c r="J204" s="142"/>
      <c r="K204" s="142"/>
      <c r="L204" s="142"/>
      <c r="M204" s="142"/>
    </row>
    <row r="205" spans="1:13" customFormat="1" ht="25.5" customHeight="1" x14ac:dyDescent="0.2">
      <c r="A205" s="133">
        <f t="shared" si="2"/>
        <v>191</v>
      </c>
      <c r="B205" s="129" t="s">
        <v>697</v>
      </c>
      <c r="C205" s="157" t="s">
        <v>20</v>
      </c>
      <c r="D205" s="62">
        <v>1</v>
      </c>
      <c r="E205" s="142"/>
      <c r="F205" s="142"/>
      <c r="G205" s="142"/>
      <c r="H205" s="142"/>
      <c r="I205" s="142"/>
      <c r="J205" s="142"/>
      <c r="K205" s="142"/>
      <c r="L205" s="142"/>
      <c r="M205" s="142"/>
    </row>
    <row r="206" spans="1:13" customFormat="1" ht="25.5" customHeight="1" x14ac:dyDescent="0.2">
      <c r="A206" s="133">
        <f t="shared" si="2"/>
        <v>192</v>
      </c>
      <c r="B206" s="129" t="s">
        <v>698</v>
      </c>
      <c r="C206" s="157" t="s">
        <v>20</v>
      </c>
      <c r="D206" s="62">
        <v>105</v>
      </c>
      <c r="E206" s="142"/>
      <c r="F206" s="142"/>
      <c r="G206" s="142"/>
      <c r="H206" s="142"/>
      <c r="I206" s="142"/>
      <c r="J206" s="142"/>
      <c r="K206" s="142"/>
      <c r="L206" s="142"/>
      <c r="M206" s="142"/>
    </row>
    <row r="207" spans="1:13" customFormat="1" ht="25.5" customHeight="1" x14ac:dyDescent="0.2">
      <c r="A207" s="133">
        <f t="shared" si="2"/>
        <v>193</v>
      </c>
      <c r="B207" s="129" t="s">
        <v>699</v>
      </c>
      <c r="C207" s="157" t="s">
        <v>20</v>
      </c>
      <c r="D207" s="62">
        <v>63</v>
      </c>
      <c r="E207" s="142"/>
      <c r="F207" s="142"/>
      <c r="G207" s="142"/>
      <c r="H207" s="142"/>
      <c r="I207" s="142"/>
      <c r="J207" s="142"/>
      <c r="K207" s="142"/>
      <c r="L207" s="142"/>
      <c r="M207" s="142"/>
    </row>
    <row r="208" spans="1:13" customFormat="1" ht="25.5" customHeight="1" x14ac:dyDescent="0.2">
      <c r="A208" s="133">
        <f t="shared" si="2"/>
        <v>194</v>
      </c>
      <c r="B208" s="129" t="s">
        <v>700</v>
      </c>
      <c r="C208" s="157" t="s">
        <v>20</v>
      </c>
      <c r="D208" s="62">
        <v>1</v>
      </c>
      <c r="E208" s="142"/>
      <c r="F208" s="142"/>
      <c r="G208" s="142"/>
      <c r="H208" s="142"/>
      <c r="I208" s="142"/>
      <c r="J208" s="142"/>
      <c r="K208" s="142"/>
      <c r="L208" s="142"/>
      <c r="M208" s="142"/>
    </row>
    <row r="209" spans="1:13" customFormat="1" ht="25.5" customHeight="1" x14ac:dyDescent="0.2">
      <c r="A209" s="133">
        <f t="shared" ref="A209:A272" si="3">A208+1</f>
        <v>195</v>
      </c>
      <c r="B209" s="129" t="s">
        <v>701</v>
      </c>
      <c r="C209" s="157" t="s">
        <v>20</v>
      </c>
      <c r="D209" s="62">
        <v>27</v>
      </c>
      <c r="E209" s="142"/>
      <c r="F209" s="142"/>
      <c r="G209" s="142"/>
      <c r="H209" s="142"/>
      <c r="I209" s="142"/>
      <c r="J209" s="142"/>
      <c r="K209" s="142"/>
      <c r="L209" s="142"/>
      <c r="M209" s="142"/>
    </row>
    <row r="210" spans="1:13" customFormat="1" ht="25.5" customHeight="1" x14ac:dyDescent="0.2">
      <c r="A210" s="133">
        <f t="shared" si="3"/>
        <v>196</v>
      </c>
      <c r="B210" s="129" t="s">
        <v>702</v>
      </c>
      <c r="C210" s="157" t="s">
        <v>20</v>
      </c>
      <c r="D210" s="62">
        <v>4</v>
      </c>
      <c r="E210" s="142"/>
      <c r="F210" s="142"/>
      <c r="G210" s="142"/>
      <c r="H210" s="142"/>
      <c r="I210" s="142"/>
      <c r="J210" s="142"/>
      <c r="K210" s="142"/>
      <c r="L210" s="142"/>
      <c r="M210" s="142"/>
    </row>
    <row r="211" spans="1:13" customFormat="1" ht="25.5" customHeight="1" x14ac:dyDescent="0.2">
      <c r="A211" s="133">
        <f t="shared" si="3"/>
        <v>197</v>
      </c>
      <c r="B211" s="129" t="s">
        <v>703</v>
      </c>
      <c r="C211" s="157" t="s">
        <v>20</v>
      </c>
      <c r="D211" s="62">
        <v>2</v>
      </c>
      <c r="E211" s="142"/>
      <c r="F211" s="142"/>
      <c r="G211" s="142"/>
      <c r="H211" s="142"/>
      <c r="I211" s="142"/>
      <c r="J211" s="142"/>
      <c r="K211" s="142"/>
      <c r="L211" s="142"/>
      <c r="M211" s="142"/>
    </row>
    <row r="212" spans="1:13" customFormat="1" ht="25.5" customHeight="1" x14ac:dyDescent="0.2">
      <c r="A212" s="133">
        <f t="shared" si="3"/>
        <v>198</v>
      </c>
      <c r="B212" s="129" t="s">
        <v>704</v>
      </c>
      <c r="C212" s="157" t="s">
        <v>20</v>
      </c>
      <c r="D212" s="62">
        <v>15</v>
      </c>
      <c r="E212" s="142"/>
      <c r="F212" s="142"/>
      <c r="G212" s="142"/>
      <c r="H212" s="142"/>
      <c r="I212" s="142"/>
      <c r="J212" s="142"/>
      <c r="K212" s="142"/>
      <c r="L212" s="142"/>
      <c r="M212" s="142"/>
    </row>
    <row r="213" spans="1:13" customFormat="1" ht="25.5" customHeight="1" x14ac:dyDescent="0.2">
      <c r="A213" s="133">
        <f t="shared" si="3"/>
        <v>199</v>
      </c>
      <c r="B213" s="129" t="s">
        <v>705</v>
      </c>
      <c r="C213" s="157" t="s">
        <v>20</v>
      </c>
      <c r="D213" s="62">
        <v>10</v>
      </c>
      <c r="E213" s="142"/>
      <c r="F213" s="142"/>
      <c r="G213" s="142"/>
      <c r="H213" s="142"/>
      <c r="I213" s="142"/>
      <c r="J213" s="142"/>
      <c r="K213" s="142"/>
      <c r="L213" s="142"/>
      <c r="M213" s="142"/>
    </row>
    <row r="214" spans="1:13" customFormat="1" ht="25.5" customHeight="1" x14ac:dyDescent="0.2">
      <c r="A214" s="133">
        <f t="shared" si="3"/>
        <v>200</v>
      </c>
      <c r="B214" s="129" t="s">
        <v>706</v>
      </c>
      <c r="C214" s="157" t="s">
        <v>20</v>
      </c>
      <c r="D214" s="62">
        <v>1</v>
      </c>
      <c r="E214" s="142"/>
      <c r="F214" s="142"/>
      <c r="G214" s="142"/>
      <c r="H214" s="142"/>
      <c r="I214" s="142"/>
      <c r="J214" s="142"/>
      <c r="K214" s="142"/>
      <c r="L214" s="142"/>
      <c r="M214" s="142"/>
    </row>
    <row r="215" spans="1:13" customFormat="1" ht="25.5" customHeight="1" x14ac:dyDescent="0.2">
      <c r="A215" s="133">
        <f t="shared" si="3"/>
        <v>201</v>
      </c>
      <c r="B215" s="129" t="s">
        <v>707</v>
      </c>
      <c r="C215" s="157" t="s">
        <v>20</v>
      </c>
      <c r="D215" s="62">
        <v>8</v>
      </c>
      <c r="E215" s="142"/>
      <c r="F215" s="142"/>
      <c r="G215" s="142"/>
      <c r="H215" s="142"/>
      <c r="I215" s="142"/>
      <c r="J215" s="142"/>
      <c r="K215" s="142"/>
      <c r="L215" s="142"/>
      <c r="M215" s="142"/>
    </row>
    <row r="216" spans="1:13" customFormat="1" ht="25.5" customHeight="1" x14ac:dyDescent="0.2">
      <c r="A216" s="133">
        <f t="shared" si="3"/>
        <v>202</v>
      </c>
      <c r="B216" s="129" t="s">
        <v>708</v>
      </c>
      <c r="C216" s="157" t="s">
        <v>20</v>
      </c>
      <c r="D216" s="62">
        <v>4</v>
      </c>
      <c r="E216" s="142"/>
      <c r="F216" s="142"/>
      <c r="G216" s="142"/>
      <c r="H216" s="142"/>
      <c r="I216" s="142"/>
      <c r="J216" s="142"/>
      <c r="K216" s="142"/>
      <c r="L216" s="142"/>
      <c r="M216" s="142"/>
    </row>
    <row r="217" spans="1:13" customFormat="1" ht="25.5" customHeight="1" x14ac:dyDescent="0.2">
      <c r="A217" s="163">
        <f t="shared" si="3"/>
        <v>203</v>
      </c>
      <c r="B217" s="159" t="s">
        <v>709</v>
      </c>
      <c r="C217" s="160" t="s">
        <v>22</v>
      </c>
      <c r="D217" s="161">
        <v>21728</v>
      </c>
      <c r="E217" s="162"/>
      <c r="F217" s="162"/>
      <c r="G217" s="162"/>
      <c r="H217" s="162"/>
      <c r="I217" s="162"/>
      <c r="J217" s="162"/>
      <c r="K217" s="162"/>
      <c r="L217" s="162"/>
      <c r="M217" s="162"/>
    </row>
    <row r="218" spans="1:13" customFormat="1" ht="25.5" customHeight="1" x14ac:dyDescent="0.2">
      <c r="A218" s="133">
        <f t="shared" si="3"/>
        <v>204</v>
      </c>
      <c r="B218" s="129" t="s">
        <v>710</v>
      </c>
      <c r="C218" s="157" t="s">
        <v>22</v>
      </c>
      <c r="D218" s="62">
        <v>588</v>
      </c>
      <c r="E218" s="142"/>
      <c r="F218" s="142"/>
      <c r="G218" s="142"/>
      <c r="H218" s="142"/>
      <c r="I218" s="142"/>
      <c r="J218" s="142"/>
      <c r="K218" s="142"/>
      <c r="L218" s="142"/>
      <c r="M218" s="142"/>
    </row>
    <row r="219" spans="1:13" customFormat="1" ht="25.5" customHeight="1" x14ac:dyDescent="0.2">
      <c r="A219" s="133">
        <f t="shared" si="3"/>
        <v>205</v>
      </c>
      <c r="B219" s="129" t="s">
        <v>711</v>
      </c>
      <c r="C219" s="157" t="s">
        <v>22</v>
      </c>
      <c r="D219" s="62">
        <v>709</v>
      </c>
      <c r="E219" s="142"/>
      <c r="F219" s="142"/>
      <c r="G219" s="142"/>
      <c r="H219" s="142"/>
      <c r="I219" s="142"/>
      <c r="J219" s="142"/>
      <c r="K219" s="142"/>
      <c r="L219" s="142"/>
      <c r="M219" s="142"/>
    </row>
    <row r="220" spans="1:13" customFormat="1" ht="25.5" customHeight="1" x14ac:dyDescent="0.2">
      <c r="A220" s="133">
        <f t="shared" si="3"/>
        <v>206</v>
      </c>
      <c r="B220" s="129" t="s">
        <v>712</v>
      </c>
      <c r="C220" s="157" t="s">
        <v>22</v>
      </c>
      <c r="D220" s="62">
        <v>3155</v>
      </c>
      <c r="E220" s="142"/>
      <c r="F220" s="142"/>
      <c r="G220" s="142"/>
      <c r="H220" s="142"/>
      <c r="I220" s="142"/>
      <c r="J220" s="142"/>
      <c r="K220" s="142"/>
      <c r="L220" s="142"/>
      <c r="M220" s="142"/>
    </row>
    <row r="221" spans="1:13" customFormat="1" ht="25.5" customHeight="1" x14ac:dyDescent="0.2">
      <c r="A221" s="133">
        <f t="shared" si="3"/>
        <v>207</v>
      </c>
      <c r="B221" s="129" t="s">
        <v>713</v>
      </c>
      <c r="C221" s="157" t="s">
        <v>22</v>
      </c>
      <c r="D221" s="62">
        <v>1778</v>
      </c>
      <c r="E221" s="142"/>
      <c r="F221" s="142"/>
      <c r="G221" s="142"/>
      <c r="H221" s="142"/>
      <c r="I221" s="142"/>
      <c r="J221" s="142"/>
      <c r="K221" s="142"/>
      <c r="L221" s="142"/>
      <c r="M221" s="142"/>
    </row>
    <row r="222" spans="1:13" customFormat="1" ht="25.5" customHeight="1" x14ac:dyDescent="0.2">
      <c r="A222" s="133">
        <f t="shared" si="3"/>
        <v>208</v>
      </c>
      <c r="B222" s="129" t="s">
        <v>714</v>
      </c>
      <c r="C222" s="157" t="s">
        <v>22</v>
      </c>
      <c r="D222" s="62">
        <v>2714</v>
      </c>
      <c r="E222" s="142"/>
      <c r="F222" s="142"/>
      <c r="G222" s="142"/>
      <c r="H222" s="142"/>
      <c r="I222" s="142"/>
      <c r="J222" s="142"/>
      <c r="K222" s="142"/>
      <c r="L222" s="142"/>
      <c r="M222" s="142"/>
    </row>
    <row r="223" spans="1:13" customFormat="1" ht="25.5" customHeight="1" x14ac:dyDescent="0.2">
      <c r="A223" s="133">
        <f t="shared" si="3"/>
        <v>209</v>
      </c>
      <c r="B223" s="129" t="s">
        <v>715</v>
      </c>
      <c r="C223" s="157" t="s">
        <v>22</v>
      </c>
      <c r="D223" s="62">
        <v>2819</v>
      </c>
      <c r="E223" s="142"/>
      <c r="F223" s="142"/>
      <c r="G223" s="142"/>
      <c r="H223" s="142"/>
      <c r="I223" s="142"/>
      <c r="J223" s="142"/>
      <c r="K223" s="142"/>
      <c r="L223" s="142"/>
      <c r="M223" s="142"/>
    </row>
    <row r="224" spans="1:13" customFormat="1" ht="25.5" customHeight="1" x14ac:dyDescent="0.2">
      <c r="A224" s="133">
        <f t="shared" si="3"/>
        <v>210</v>
      </c>
      <c r="B224" s="129" t="s">
        <v>716</v>
      </c>
      <c r="C224" s="157" t="s">
        <v>22</v>
      </c>
      <c r="D224" s="62">
        <v>1833</v>
      </c>
      <c r="E224" s="142"/>
      <c r="F224" s="142"/>
      <c r="G224" s="142"/>
      <c r="H224" s="142"/>
      <c r="I224" s="142"/>
      <c r="J224" s="142"/>
      <c r="K224" s="142"/>
      <c r="L224" s="142"/>
      <c r="M224" s="142"/>
    </row>
    <row r="225" spans="1:13" customFormat="1" ht="25.5" customHeight="1" x14ac:dyDescent="0.2">
      <c r="A225" s="133">
        <f t="shared" si="3"/>
        <v>211</v>
      </c>
      <c r="B225" s="129" t="s">
        <v>717</v>
      </c>
      <c r="C225" s="157" t="s">
        <v>22</v>
      </c>
      <c r="D225" s="62">
        <v>3613</v>
      </c>
      <c r="E225" s="142"/>
      <c r="F225" s="142"/>
      <c r="G225" s="142"/>
      <c r="H225" s="142"/>
      <c r="I225" s="142"/>
      <c r="J225" s="142"/>
      <c r="K225" s="142"/>
      <c r="L225" s="142"/>
      <c r="M225" s="142"/>
    </row>
    <row r="226" spans="1:13" customFormat="1" ht="25.5" customHeight="1" x14ac:dyDescent="0.2">
      <c r="A226" s="133">
        <f t="shared" si="3"/>
        <v>212</v>
      </c>
      <c r="B226" s="129" t="s">
        <v>718</v>
      </c>
      <c r="C226" s="157" t="s">
        <v>22</v>
      </c>
      <c r="D226" s="62">
        <v>1919</v>
      </c>
      <c r="E226" s="142"/>
      <c r="F226" s="142"/>
      <c r="G226" s="142"/>
      <c r="H226" s="142"/>
      <c r="I226" s="142"/>
      <c r="J226" s="142"/>
      <c r="K226" s="142"/>
      <c r="L226" s="142"/>
      <c r="M226" s="142"/>
    </row>
    <row r="227" spans="1:13" customFormat="1" ht="25.5" customHeight="1" x14ac:dyDescent="0.2">
      <c r="A227" s="133">
        <f t="shared" si="3"/>
        <v>213</v>
      </c>
      <c r="B227" s="129" t="s">
        <v>719</v>
      </c>
      <c r="C227" s="157" t="s">
        <v>22</v>
      </c>
      <c r="D227" s="62">
        <v>314</v>
      </c>
      <c r="E227" s="142"/>
      <c r="F227" s="142"/>
      <c r="G227" s="142"/>
      <c r="H227" s="142"/>
      <c r="I227" s="142"/>
      <c r="J227" s="142"/>
      <c r="K227" s="142"/>
      <c r="L227" s="142"/>
      <c r="M227" s="142"/>
    </row>
    <row r="228" spans="1:13" customFormat="1" ht="25.5" customHeight="1" x14ac:dyDescent="0.2">
      <c r="A228" s="133">
        <f t="shared" si="3"/>
        <v>214</v>
      </c>
      <c r="B228" s="129" t="s">
        <v>720</v>
      </c>
      <c r="C228" s="157" t="s">
        <v>22</v>
      </c>
      <c r="D228" s="62">
        <v>528</v>
      </c>
      <c r="E228" s="142"/>
      <c r="F228" s="142"/>
      <c r="G228" s="142"/>
      <c r="H228" s="142"/>
      <c r="I228" s="142"/>
      <c r="J228" s="142"/>
      <c r="K228" s="142"/>
      <c r="L228" s="142"/>
      <c r="M228" s="142"/>
    </row>
    <row r="229" spans="1:13" customFormat="1" ht="25.5" customHeight="1" x14ac:dyDescent="0.2">
      <c r="A229" s="133">
        <f t="shared" si="3"/>
        <v>215</v>
      </c>
      <c r="B229" s="129" t="s">
        <v>721</v>
      </c>
      <c r="C229" s="157" t="s">
        <v>22</v>
      </c>
      <c r="D229" s="62">
        <v>632</v>
      </c>
      <c r="E229" s="142"/>
      <c r="F229" s="142"/>
      <c r="G229" s="142"/>
      <c r="H229" s="142"/>
      <c r="I229" s="142"/>
      <c r="J229" s="142"/>
      <c r="K229" s="142"/>
      <c r="L229" s="142"/>
      <c r="M229" s="142"/>
    </row>
    <row r="230" spans="1:13" customFormat="1" ht="25.5" customHeight="1" x14ac:dyDescent="0.2">
      <c r="A230" s="133">
        <f t="shared" si="3"/>
        <v>216</v>
      </c>
      <c r="B230" s="129" t="s">
        <v>722</v>
      </c>
      <c r="C230" s="157" t="s">
        <v>22</v>
      </c>
      <c r="D230" s="62">
        <v>249</v>
      </c>
      <c r="E230" s="142"/>
      <c r="F230" s="142"/>
      <c r="G230" s="142"/>
      <c r="H230" s="142"/>
      <c r="I230" s="142"/>
      <c r="J230" s="142"/>
      <c r="K230" s="142"/>
      <c r="L230" s="142"/>
      <c r="M230" s="142"/>
    </row>
    <row r="231" spans="1:13" customFormat="1" ht="25.5" customHeight="1" x14ac:dyDescent="0.2">
      <c r="A231" s="133">
        <f t="shared" si="3"/>
        <v>217</v>
      </c>
      <c r="B231" s="129" t="s">
        <v>723</v>
      </c>
      <c r="C231" s="157" t="s">
        <v>22</v>
      </c>
      <c r="D231" s="62">
        <v>841</v>
      </c>
      <c r="E231" s="142"/>
      <c r="F231" s="142"/>
      <c r="G231" s="142"/>
      <c r="H231" s="142"/>
      <c r="I231" s="142"/>
      <c r="J231" s="142"/>
      <c r="K231" s="142"/>
      <c r="L231" s="142"/>
      <c r="M231" s="142"/>
    </row>
    <row r="232" spans="1:13" customFormat="1" ht="25.5" customHeight="1" x14ac:dyDescent="0.2">
      <c r="A232" s="133">
        <f t="shared" si="3"/>
        <v>218</v>
      </c>
      <c r="B232" s="129" t="s">
        <v>724</v>
      </c>
      <c r="C232" s="157" t="s">
        <v>22</v>
      </c>
      <c r="D232" s="62">
        <v>25</v>
      </c>
      <c r="E232" s="142"/>
      <c r="F232" s="142"/>
      <c r="G232" s="142"/>
      <c r="H232" s="142"/>
      <c r="I232" s="142"/>
      <c r="J232" s="142"/>
      <c r="K232" s="142"/>
      <c r="L232" s="142"/>
      <c r="M232" s="142"/>
    </row>
    <row r="233" spans="1:13" customFormat="1" ht="25.5" customHeight="1" x14ac:dyDescent="0.2">
      <c r="A233" s="133">
        <f t="shared" si="3"/>
        <v>219</v>
      </c>
      <c r="B233" s="129" t="s">
        <v>725</v>
      </c>
      <c r="C233" s="157" t="s">
        <v>22</v>
      </c>
      <c r="D233" s="62">
        <v>11</v>
      </c>
      <c r="E233" s="142"/>
      <c r="F233" s="142"/>
      <c r="G233" s="142"/>
      <c r="H233" s="142"/>
      <c r="I233" s="142"/>
      <c r="J233" s="142"/>
      <c r="K233" s="142"/>
      <c r="L233" s="142"/>
      <c r="M233" s="142"/>
    </row>
    <row r="234" spans="1:13" customFormat="1" ht="25.5" customHeight="1" x14ac:dyDescent="0.2">
      <c r="A234" s="163">
        <f t="shared" si="3"/>
        <v>220</v>
      </c>
      <c r="B234" s="159" t="s">
        <v>726</v>
      </c>
      <c r="C234" s="160" t="s">
        <v>20</v>
      </c>
      <c r="D234" s="161">
        <v>1170</v>
      </c>
      <c r="E234" s="162"/>
      <c r="F234" s="162"/>
      <c r="G234" s="162"/>
      <c r="H234" s="162"/>
      <c r="I234" s="162"/>
      <c r="J234" s="162"/>
      <c r="K234" s="162"/>
      <c r="L234" s="162"/>
      <c r="M234" s="162"/>
    </row>
    <row r="235" spans="1:13" customFormat="1" ht="25.5" customHeight="1" x14ac:dyDescent="0.2">
      <c r="A235" s="133">
        <f t="shared" si="3"/>
        <v>221</v>
      </c>
      <c r="B235" s="129" t="s">
        <v>727</v>
      </c>
      <c r="C235" s="157" t="s">
        <v>20</v>
      </c>
      <c r="D235" s="62">
        <v>1046</v>
      </c>
      <c r="E235" s="142"/>
      <c r="F235" s="142"/>
      <c r="G235" s="142"/>
      <c r="H235" s="142"/>
      <c r="I235" s="142"/>
      <c r="J235" s="142"/>
      <c r="K235" s="142"/>
      <c r="L235" s="142"/>
      <c r="M235" s="142"/>
    </row>
    <row r="236" spans="1:13" customFormat="1" ht="25.5" customHeight="1" x14ac:dyDescent="0.2">
      <c r="A236" s="133">
        <f t="shared" si="3"/>
        <v>222</v>
      </c>
      <c r="B236" s="129" t="s">
        <v>728</v>
      </c>
      <c r="C236" s="157" t="s">
        <v>20</v>
      </c>
      <c r="D236" s="62">
        <v>124</v>
      </c>
      <c r="E236" s="142"/>
      <c r="F236" s="142"/>
      <c r="G236" s="142"/>
      <c r="H236" s="142"/>
      <c r="I236" s="142"/>
      <c r="J236" s="142"/>
      <c r="K236" s="142"/>
      <c r="L236" s="142"/>
      <c r="M236" s="142"/>
    </row>
    <row r="237" spans="1:13" customFormat="1" ht="25.5" customHeight="1" x14ac:dyDescent="0.2">
      <c r="A237" s="163">
        <f t="shared" si="3"/>
        <v>223</v>
      </c>
      <c r="B237" s="159" t="s">
        <v>729</v>
      </c>
      <c r="C237" s="160" t="s">
        <v>20</v>
      </c>
      <c r="D237" s="161">
        <v>6134</v>
      </c>
      <c r="E237" s="162"/>
      <c r="F237" s="162"/>
      <c r="G237" s="162"/>
      <c r="H237" s="162"/>
      <c r="I237" s="162"/>
      <c r="J237" s="162"/>
      <c r="K237" s="162"/>
      <c r="L237" s="162"/>
      <c r="M237" s="162"/>
    </row>
    <row r="238" spans="1:13" customFormat="1" ht="25.5" customHeight="1" x14ac:dyDescent="0.2">
      <c r="A238" s="133">
        <f t="shared" si="3"/>
        <v>224</v>
      </c>
      <c r="B238" s="129" t="s">
        <v>730</v>
      </c>
      <c r="C238" s="157" t="s">
        <v>20</v>
      </c>
      <c r="D238" s="62">
        <v>6</v>
      </c>
      <c r="E238" s="142"/>
      <c r="F238" s="142"/>
      <c r="G238" s="142"/>
      <c r="H238" s="142"/>
      <c r="I238" s="142"/>
      <c r="J238" s="142"/>
      <c r="K238" s="142"/>
      <c r="L238" s="142"/>
      <c r="M238" s="142"/>
    </row>
    <row r="239" spans="1:13" customFormat="1" ht="25.5" customHeight="1" x14ac:dyDescent="0.2">
      <c r="A239" s="133">
        <f t="shared" si="3"/>
        <v>225</v>
      </c>
      <c r="B239" s="129" t="s">
        <v>731</v>
      </c>
      <c r="C239" s="157" t="s">
        <v>20</v>
      </c>
      <c r="D239" s="62">
        <v>2</v>
      </c>
      <c r="E239" s="142"/>
      <c r="F239" s="142"/>
      <c r="G239" s="142"/>
      <c r="H239" s="142"/>
      <c r="I239" s="142"/>
      <c r="J239" s="142"/>
      <c r="K239" s="142"/>
      <c r="L239" s="142"/>
      <c r="M239" s="142"/>
    </row>
    <row r="240" spans="1:13" customFormat="1" ht="25.5" customHeight="1" x14ac:dyDescent="0.2">
      <c r="A240" s="133">
        <f t="shared" si="3"/>
        <v>226</v>
      </c>
      <c r="B240" s="129" t="s">
        <v>732</v>
      </c>
      <c r="C240" s="157" t="s">
        <v>20</v>
      </c>
      <c r="D240" s="62">
        <v>64</v>
      </c>
      <c r="E240" s="142"/>
      <c r="F240" s="142"/>
      <c r="G240" s="142"/>
      <c r="H240" s="142"/>
      <c r="I240" s="142"/>
      <c r="J240" s="142"/>
      <c r="K240" s="142"/>
      <c r="L240" s="142"/>
      <c r="M240" s="142"/>
    </row>
    <row r="241" spans="1:13" customFormat="1" ht="25.5" customHeight="1" x14ac:dyDescent="0.2">
      <c r="A241" s="133">
        <f t="shared" si="3"/>
        <v>227</v>
      </c>
      <c r="B241" s="129" t="s">
        <v>733</v>
      </c>
      <c r="C241" s="157" t="s">
        <v>20</v>
      </c>
      <c r="D241" s="62">
        <v>79</v>
      </c>
      <c r="E241" s="142"/>
      <c r="F241" s="142"/>
      <c r="G241" s="142"/>
      <c r="H241" s="142"/>
      <c r="I241" s="142"/>
      <c r="J241" s="142"/>
      <c r="K241" s="142"/>
      <c r="L241" s="142"/>
      <c r="M241" s="142"/>
    </row>
    <row r="242" spans="1:13" customFormat="1" ht="25.5" customHeight="1" x14ac:dyDescent="0.2">
      <c r="A242" s="133">
        <f t="shared" si="3"/>
        <v>228</v>
      </c>
      <c r="B242" s="129" t="s">
        <v>734</v>
      </c>
      <c r="C242" s="157" t="s">
        <v>20</v>
      </c>
      <c r="D242" s="62">
        <v>783</v>
      </c>
      <c r="E242" s="142"/>
      <c r="F242" s="142"/>
      <c r="G242" s="142"/>
      <c r="H242" s="142"/>
      <c r="I242" s="142"/>
      <c r="J242" s="142"/>
      <c r="K242" s="142"/>
      <c r="L242" s="142"/>
      <c r="M242" s="142"/>
    </row>
    <row r="243" spans="1:13" customFormat="1" ht="25.5" customHeight="1" x14ac:dyDescent="0.2">
      <c r="A243" s="133">
        <f t="shared" si="3"/>
        <v>229</v>
      </c>
      <c r="B243" s="129" t="s">
        <v>735</v>
      </c>
      <c r="C243" s="157" t="s">
        <v>20</v>
      </c>
      <c r="D243" s="62">
        <v>285</v>
      </c>
      <c r="E243" s="142"/>
      <c r="F243" s="142"/>
      <c r="G243" s="142"/>
      <c r="H243" s="142"/>
      <c r="I243" s="142"/>
      <c r="J243" s="142"/>
      <c r="K243" s="142"/>
      <c r="L243" s="142"/>
      <c r="M243" s="142"/>
    </row>
    <row r="244" spans="1:13" customFormat="1" ht="25.5" customHeight="1" x14ac:dyDescent="0.2">
      <c r="A244" s="133">
        <f t="shared" si="3"/>
        <v>230</v>
      </c>
      <c r="B244" s="129" t="s">
        <v>736</v>
      </c>
      <c r="C244" s="157" t="s">
        <v>20</v>
      </c>
      <c r="D244" s="62">
        <v>248</v>
      </c>
      <c r="E244" s="142"/>
      <c r="F244" s="142"/>
      <c r="G244" s="142"/>
      <c r="H244" s="142"/>
      <c r="I244" s="142"/>
      <c r="J244" s="142"/>
      <c r="K244" s="142"/>
      <c r="L244" s="142"/>
      <c r="M244" s="142"/>
    </row>
    <row r="245" spans="1:13" customFormat="1" ht="25.5" customHeight="1" x14ac:dyDescent="0.2">
      <c r="A245" s="133">
        <f t="shared" si="3"/>
        <v>231</v>
      </c>
      <c r="B245" s="129" t="s">
        <v>737</v>
      </c>
      <c r="C245" s="157" t="s">
        <v>20</v>
      </c>
      <c r="D245" s="62">
        <v>278</v>
      </c>
      <c r="E245" s="142"/>
      <c r="F245" s="142"/>
      <c r="G245" s="142"/>
      <c r="H245" s="142"/>
      <c r="I245" s="142"/>
      <c r="J245" s="142"/>
      <c r="K245" s="142"/>
      <c r="L245" s="142"/>
      <c r="M245" s="142"/>
    </row>
    <row r="246" spans="1:13" customFormat="1" ht="25.5" customHeight="1" x14ac:dyDescent="0.2">
      <c r="A246" s="133">
        <f t="shared" si="3"/>
        <v>232</v>
      </c>
      <c r="B246" s="129" t="s">
        <v>738</v>
      </c>
      <c r="C246" s="157" t="s">
        <v>20</v>
      </c>
      <c r="D246" s="62">
        <v>288</v>
      </c>
      <c r="E246" s="142"/>
      <c r="F246" s="142"/>
      <c r="G246" s="142"/>
      <c r="H246" s="142"/>
      <c r="I246" s="142"/>
      <c r="J246" s="142"/>
      <c r="K246" s="142"/>
      <c r="L246" s="142"/>
      <c r="M246" s="142"/>
    </row>
    <row r="247" spans="1:13" customFormat="1" ht="25.5" customHeight="1" x14ac:dyDescent="0.2">
      <c r="A247" s="133">
        <f t="shared" si="3"/>
        <v>233</v>
      </c>
      <c r="B247" s="129" t="s">
        <v>739</v>
      </c>
      <c r="C247" s="157" t="s">
        <v>20</v>
      </c>
      <c r="D247" s="62">
        <v>318</v>
      </c>
      <c r="E247" s="142"/>
      <c r="F247" s="142"/>
      <c r="G247" s="142"/>
      <c r="H247" s="142"/>
      <c r="I247" s="142"/>
      <c r="J247" s="142"/>
      <c r="K247" s="142"/>
      <c r="L247" s="142"/>
      <c r="M247" s="142"/>
    </row>
    <row r="248" spans="1:13" customFormat="1" ht="25.5" customHeight="1" x14ac:dyDescent="0.2">
      <c r="A248" s="133">
        <f t="shared" si="3"/>
        <v>234</v>
      </c>
      <c r="B248" s="129" t="s">
        <v>740</v>
      </c>
      <c r="C248" s="157" t="s">
        <v>20</v>
      </c>
      <c r="D248" s="62">
        <v>328</v>
      </c>
      <c r="E248" s="142"/>
      <c r="F248" s="142"/>
      <c r="G248" s="142"/>
      <c r="H248" s="142"/>
      <c r="I248" s="142"/>
      <c r="J248" s="142"/>
      <c r="K248" s="142"/>
      <c r="L248" s="142"/>
      <c r="M248" s="142"/>
    </row>
    <row r="249" spans="1:13" customFormat="1" ht="25.5" customHeight="1" x14ac:dyDescent="0.2">
      <c r="A249" s="133">
        <f t="shared" si="3"/>
        <v>235</v>
      </c>
      <c r="B249" s="129" t="s">
        <v>741</v>
      </c>
      <c r="C249" s="157" t="s">
        <v>20</v>
      </c>
      <c r="D249" s="62">
        <v>74</v>
      </c>
      <c r="E249" s="142"/>
      <c r="F249" s="142"/>
      <c r="G249" s="142"/>
      <c r="H249" s="142"/>
      <c r="I249" s="142"/>
      <c r="J249" s="142"/>
      <c r="K249" s="142"/>
      <c r="L249" s="142"/>
      <c r="M249" s="142"/>
    </row>
    <row r="250" spans="1:13" customFormat="1" ht="25.5" customHeight="1" x14ac:dyDescent="0.2">
      <c r="A250" s="133">
        <f t="shared" si="3"/>
        <v>236</v>
      </c>
      <c r="B250" s="129" t="s">
        <v>742</v>
      </c>
      <c r="C250" s="157" t="s">
        <v>20</v>
      </c>
      <c r="D250" s="62">
        <v>76</v>
      </c>
      <c r="E250" s="142"/>
      <c r="F250" s="142"/>
      <c r="G250" s="142"/>
      <c r="H250" s="142"/>
      <c r="I250" s="142"/>
      <c r="J250" s="142"/>
      <c r="K250" s="142"/>
      <c r="L250" s="142"/>
      <c r="M250" s="142"/>
    </row>
    <row r="251" spans="1:13" customFormat="1" ht="25.5" customHeight="1" x14ac:dyDescent="0.2">
      <c r="A251" s="133">
        <f t="shared" si="3"/>
        <v>237</v>
      </c>
      <c r="B251" s="129" t="s">
        <v>743</v>
      </c>
      <c r="C251" s="157" t="s">
        <v>20</v>
      </c>
      <c r="D251" s="62">
        <v>75</v>
      </c>
      <c r="E251" s="142"/>
      <c r="F251" s="142"/>
      <c r="G251" s="142"/>
      <c r="H251" s="142"/>
      <c r="I251" s="142"/>
      <c r="J251" s="142"/>
      <c r="K251" s="142"/>
      <c r="L251" s="142"/>
      <c r="M251" s="142"/>
    </row>
    <row r="252" spans="1:13" customFormat="1" ht="25.5" customHeight="1" x14ac:dyDescent="0.2">
      <c r="A252" s="133">
        <f t="shared" si="3"/>
        <v>238</v>
      </c>
      <c r="B252" s="129" t="s">
        <v>744</v>
      </c>
      <c r="C252" s="157" t="s">
        <v>20</v>
      </c>
      <c r="D252" s="62">
        <v>37</v>
      </c>
      <c r="E252" s="142"/>
      <c r="F252" s="142"/>
      <c r="G252" s="142"/>
      <c r="H252" s="142"/>
      <c r="I252" s="142"/>
      <c r="J252" s="142"/>
      <c r="K252" s="142"/>
      <c r="L252" s="142"/>
      <c r="M252" s="142"/>
    </row>
    <row r="253" spans="1:13" customFormat="1" ht="25.5" customHeight="1" x14ac:dyDescent="0.2">
      <c r="A253" s="133">
        <f t="shared" si="3"/>
        <v>239</v>
      </c>
      <c r="B253" s="129" t="s">
        <v>745</v>
      </c>
      <c r="C253" s="157" t="s">
        <v>20</v>
      </c>
      <c r="D253" s="62">
        <v>112</v>
      </c>
      <c r="E253" s="142"/>
      <c r="F253" s="142"/>
      <c r="G253" s="142"/>
      <c r="H253" s="142"/>
      <c r="I253" s="142"/>
      <c r="J253" s="142"/>
      <c r="K253" s="142"/>
      <c r="L253" s="142"/>
      <c r="M253" s="142"/>
    </row>
    <row r="254" spans="1:13" customFormat="1" ht="25.5" customHeight="1" x14ac:dyDescent="0.2">
      <c r="A254" s="133">
        <f t="shared" si="3"/>
        <v>240</v>
      </c>
      <c r="B254" s="129" t="s">
        <v>746</v>
      </c>
      <c r="C254" s="157" t="s">
        <v>20</v>
      </c>
      <c r="D254" s="62">
        <v>102</v>
      </c>
      <c r="E254" s="142"/>
      <c r="F254" s="142"/>
      <c r="G254" s="142"/>
      <c r="H254" s="142"/>
      <c r="I254" s="142"/>
      <c r="J254" s="142"/>
      <c r="K254" s="142"/>
      <c r="L254" s="142"/>
      <c r="M254" s="142"/>
    </row>
    <row r="255" spans="1:13" customFormat="1" ht="25.5" customHeight="1" x14ac:dyDescent="0.2">
      <c r="A255" s="133">
        <f t="shared" si="3"/>
        <v>241</v>
      </c>
      <c r="B255" s="129" t="s">
        <v>747</v>
      </c>
      <c r="C255" s="157" t="s">
        <v>20</v>
      </c>
      <c r="D255" s="62">
        <v>786</v>
      </c>
      <c r="E255" s="142"/>
      <c r="F255" s="142"/>
      <c r="G255" s="142"/>
      <c r="H255" s="142"/>
      <c r="I255" s="142"/>
      <c r="J255" s="142"/>
      <c r="K255" s="142"/>
      <c r="L255" s="142"/>
      <c r="M255" s="142"/>
    </row>
    <row r="256" spans="1:13" customFormat="1" ht="25.5" customHeight="1" x14ac:dyDescent="0.2">
      <c r="A256" s="133">
        <f t="shared" si="3"/>
        <v>242</v>
      </c>
      <c r="B256" s="129" t="s">
        <v>748</v>
      </c>
      <c r="C256" s="157" t="s">
        <v>20</v>
      </c>
      <c r="D256" s="62">
        <v>28</v>
      </c>
      <c r="E256" s="142"/>
      <c r="F256" s="142"/>
      <c r="G256" s="142"/>
      <c r="H256" s="142"/>
      <c r="I256" s="142"/>
      <c r="J256" s="142"/>
      <c r="K256" s="142"/>
      <c r="L256" s="142"/>
      <c r="M256" s="142"/>
    </row>
    <row r="257" spans="1:13" customFormat="1" ht="25.5" customHeight="1" x14ac:dyDescent="0.2">
      <c r="A257" s="133">
        <f t="shared" si="3"/>
        <v>243</v>
      </c>
      <c r="B257" s="129" t="s">
        <v>749</v>
      </c>
      <c r="C257" s="157" t="s">
        <v>20</v>
      </c>
      <c r="D257" s="62">
        <v>162</v>
      </c>
      <c r="E257" s="142"/>
      <c r="F257" s="142"/>
      <c r="G257" s="142"/>
      <c r="H257" s="142"/>
      <c r="I257" s="142"/>
      <c r="J257" s="142"/>
      <c r="K257" s="142"/>
      <c r="L257" s="142"/>
      <c r="M257" s="142"/>
    </row>
    <row r="258" spans="1:13" customFormat="1" ht="25.5" customHeight="1" x14ac:dyDescent="0.2">
      <c r="A258" s="133">
        <f t="shared" si="3"/>
        <v>244</v>
      </c>
      <c r="B258" s="129" t="s">
        <v>750</v>
      </c>
      <c r="C258" s="157" t="s">
        <v>20</v>
      </c>
      <c r="D258" s="62">
        <v>4</v>
      </c>
      <c r="E258" s="142"/>
      <c r="F258" s="142"/>
      <c r="G258" s="142"/>
      <c r="H258" s="142"/>
      <c r="I258" s="142"/>
      <c r="J258" s="142"/>
      <c r="K258" s="142"/>
      <c r="L258" s="142"/>
      <c r="M258" s="142"/>
    </row>
    <row r="259" spans="1:13" customFormat="1" ht="25.5" customHeight="1" x14ac:dyDescent="0.2">
      <c r="A259" s="133">
        <f t="shared" si="3"/>
        <v>245</v>
      </c>
      <c r="B259" s="129" t="s">
        <v>751</v>
      </c>
      <c r="C259" s="157" t="s">
        <v>20</v>
      </c>
      <c r="D259" s="62">
        <v>54</v>
      </c>
      <c r="E259" s="142"/>
      <c r="F259" s="142"/>
      <c r="G259" s="142"/>
      <c r="H259" s="142"/>
      <c r="I259" s="142"/>
      <c r="J259" s="142"/>
      <c r="K259" s="142"/>
      <c r="L259" s="142"/>
      <c r="M259" s="142"/>
    </row>
    <row r="260" spans="1:13" customFormat="1" ht="25.5" customHeight="1" x14ac:dyDescent="0.2">
      <c r="A260" s="133">
        <f t="shared" si="3"/>
        <v>246</v>
      </c>
      <c r="B260" s="129" t="s">
        <v>752</v>
      </c>
      <c r="C260" s="157" t="s">
        <v>20</v>
      </c>
      <c r="D260" s="62">
        <v>2</v>
      </c>
      <c r="E260" s="142"/>
      <c r="F260" s="142"/>
      <c r="G260" s="142"/>
      <c r="H260" s="142"/>
      <c r="I260" s="142"/>
      <c r="J260" s="142"/>
      <c r="K260" s="142"/>
      <c r="L260" s="142"/>
      <c r="M260" s="142"/>
    </row>
    <row r="261" spans="1:13" customFormat="1" ht="25.5" customHeight="1" x14ac:dyDescent="0.2">
      <c r="A261" s="133">
        <f t="shared" si="3"/>
        <v>247</v>
      </c>
      <c r="B261" s="129" t="s">
        <v>753</v>
      </c>
      <c r="C261" s="157" t="s">
        <v>20</v>
      </c>
      <c r="D261" s="62">
        <v>2</v>
      </c>
      <c r="E261" s="142"/>
      <c r="F261" s="142"/>
      <c r="G261" s="142"/>
      <c r="H261" s="142"/>
      <c r="I261" s="142"/>
      <c r="J261" s="142"/>
      <c r="K261" s="142"/>
      <c r="L261" s="142"/>
      <c r="M261" s="142"/>
    </row>
    <row r="262" spans="1:13" customFormat="1" ht="25.5" customHeight="1" x14ac:dyDescent="0.2">
      <c r="A262" s="133">
        <f t="shared" si="3"/>
        <v>248</v>
      </c>
      <c r="B262" s="129" t="s">
        <v>754</v>
      </c>
      <c r="C262" s="157" t="s">
        <v>20</v>
      </c>
      <c r="D262" s="62">
        <v>126</v>
      </c>
      <c r="E262" s="142"/>
      <c r="F262" s="142"/>
      <c r="G262" s="142"/>
      <c r="H262" s="142"/>
      <c r="I262" s="142"/>
      <c r="J262" s="142"/>
      <c r="K262" s="142"/>
      <c r="L262" s="142"/>
      <c r="M262" s="142"/>
    </row>
    <row r="263" spans="1:13" customFormat="1" ht="25.5" customHeight="1" x14ac:dyDescent="0.2">
      <c r="A263" s="133">
        <f t="shared" si="3"/>
        <v>249</v>
      </c>
      <c r="B263" s="129" t="s">
        <v>755</v>
      </c>
      <c r="C263" s="157" t="s">
        <v>20</v>
      </c>
      <c r="D263" s="62">
        <v>96</v>
      </c>
      <c r="E263" s="142"/>
      <c r="F263" s="142"/>
      <c r="G263" s="142"/>
      <c r="H263" s="142"/>
      <c r="I263" s="142"/>
      <c r="J263" s="142"/>
      <c r="K263" s="142"/>
      <c r="L263" s="142"/>
      <c r="M263" s="142"/>
    </row>
    <row r="264" spans="1:13" customFormat="1" ht="25.5" customHeight="1" x14ac:dyDescent="0.2">
      <c r="A264" s="133">
        <f t="shared" si="3"/>
        <v>250</v>
      </c>
      <c r="B264" s="129" t="s">
        <v>756</v>
      </c>
      <c r="C264" s="157" t="s">
        <v>20</v>
      </c>
      <c r="D264" s="62">
        <v>4</v>
      </c>
      <c r="E264" s="142"/>
      <c r="F264" s="142"/>
      <c r="G264" s="142"/>
      <c r="H264" s="142"/>
      <c r="I264" s="142"/>
      <c r="J264" s="142"/>
      <c r="K264" s="142"/>
      <c r="L264" s="142"/>
      <c r="M264" s="142"/>
    </row>
    <row r="265" spans="1:13" customFormat="1" ht="25.5" customHeight="1" x14ac:dyDescent="0.2">
      <c r="A265" s="133">
        <f t="shared" si="3"/>
        <v>251</v>
      </c>
      <c r="B265" s="129" t="s">
        <v>757</v>
      </c>
      <c r="C265" s="157" t="s">
        <v>20</v>
      </c>
      <c r="D265" s="62">
        <v>2</v>
      </c>
      <c r="E265" s="142"/>
      <c r="F265" s="142"/>
      <c r="G265" s="142"/>
      <c r="H265" s="142"/>
      <c r="I265" s="142"/>
      <c r="J265" s="142"/>
      <c r="K265" s="142"/>
      <c r="L265" s="142"/>
      <c r="M265" s="142"/>
    </row>
    <row r="266" spans="1:13" customFormat="1" ht="25.5" customHeight="1" x14ac:dyDescent="0.2">
      <c r="A266" s="133">
        <f t="shared" si="3"/>
        <v>252</v>
      </c>
      <c r="B266" s="129" t="s">
        <v>758</v>
      </c>
      <c r="C266" s="157" t="s">
        <v>20</v>
      </c>
      <c r="D266" s="62">
        <v>126</v>
      </c>
      <c r="E266" s="142"/>
      <c r="F266" s="142"/>
      <c r="G266" s="142"/>
      <c r="H266" s="142"/>
      <c r="I266" s="142"/>
      <c r="J266" s="142"/>
      <c r="K266" s="142"/>
      <c r="L266" s="142"/>
      <c r="M266" s="142"/>
    </row>
    <row r="267" spans="1:13" customFormat="1" ht="25.5" customHeight="1" x14ac:dyDescent="0.2">
      <c r="A267" s="133">
        <f t="shared" si="3"/>
        <v>253</v>
      </c>
      <c r="B267" s="129" t="s">
        <v>759</v>
      </c>
      <c r="C267" s="157" t="s">
        <v>20</v>
      </c>
      <c r="D267" s="62">
        <v>60</v>
      </c>
      <c r="E267" s="142"/>
      <c r="F267" s="142"/>
      <c r="G267" s="142"/>
      <c r="H267" s="142"/>
      <c r="I267" s="142"/>
      <c r="J267" s="142"/>
      <c r="K267" s="142"/>
      <c r="L267" s="142"/>
      <c r="M267" s="142"/>
    </row>
    <row r="268" spans="1:13" customFormat="1" ht="25.5" customHeight="1" x14ac:dyDescent="0.2">
      <c r="A268" s="133">
        <f t="shared" si="3"/>
        <v>254</v>
      </c>
      <c r="B268" s="129" t="s">
        <v>760</v>
      </c>
      <c r="C268" s="157" t="s">
        <v>20</v>
      </c>
      <c r="D268" s="62">
        <v>5</v>
      </c>
      <c r="E268" s="142"/>
      <c r="F268" s="142"/>
      <c r="G268" s="142"/>
      <c r="H268" s="142"/>
      <c r="I268" s="142"/>
      <c r="J268" s="142"/>
      <c r="K268" s="142"/>
      <c r="L268" s="142"/>
      <c r="M268" s="142"/>
    </row>
    <row r="269" spans="1:13" customFormat="1" ht="25.5" customHeight="1" x14ac:dyDescent="0.2">
      <c r="A269" s="133">
        <f t="shared" si="3"/>
        <v>255</v>
      </c>
      <c r="B269" s="129" t="s">
        <v>761</v>
      </c>
      <c r="C269" s="157" t="s">
        <v>20</v>
      </c>
      <c r="D269" s="62">
        <v>52</v>
      </c>
      <c r="E269" s="142"/>
      <c r="F269" s="142"/>
      <c r="G269" s="142"/>
      <c r="H269" s="142"/>
      <c r="I269" s="142"/>
      <c r="J269" s="142"/>
      <c r="K269" s="142"/>
      <c r="L269" s="142"/>
      <c r="M269" s="142"/>
    </row>
    <row r="270" spans="1:13" customFormat="1" ht="25.5" customHeight="1" x14ac:dyDescent="0.2">
      <c r="A270" s="133">
        <f t="shared" si="3"/>
        <v>256</v>
      </c>
      <c r="B270" s="129" t="s">
        <v>762</v>
      </c>
      <c r="C270" s="157" t="s">
        <v>20</v>
      </c>
      <c r="D270" s="62">
        <v>2</v>
      </c>
      <c r="E270" s="142"/>
      <c r="F270" s="142"/>
      <c r="G270" s="142"/>
      <c r="H270" s="142"/>
      <c r="I270" s="142"/>
      <c r="J270" s="142"/>
      <c r="K270" s="142"/>
      <c r="L270" s="142"/>
      <c r="M270" s="142"/>
    </row>
    <row r="271" spans="1:13" customFormat="1" ht="25.5" customHeight="1" x14ac:dyDescent="0.2">
      <c r="A271" s="133">
        <f t="shared" si="3"/>
        <v>257</v>
      </c>
      <c r="B271" s="129" t="s">
        <v>763</v>
      </c>
      <c r="C271" s="157" t="s">
        <v>20</v>
      </c>
      <c r="D271" s="62">
        <v>22</v>
      </c>
      <c r="E271" s="142"/>
      <c r="F271" s="142"/>
      <c r="G271" s="142"/>
      <c r="H271" s="142"/>
      <c r="I271" s="142"/>
      <c r="J271" s="142"/>
      <c r="K271" s="142"/>
      <c r="L271" s="142"/>
      <c r="M271" s="142"/>
    </row>
    <row r="272" spans="1:13" customFormat="1" ht="25.5" customHeight="1" x14ac:dyDescent="0.2">
      <c r="A272" s="133">
        <f t="shared" si="3"/>
        <v>258</v>
      </c>
      <c r="B272" s="129" t="s">
        <v>764</v>
      </c>
      <c r="C272" s="157" t="s">
        <v>20</v>
      </c>
      <c r="D272" s="62">
        <v>78</v>
      </c>
      <c r="E272" s="142"/>
      <c r="F272" s="142"/>
      <c r="G272" s="142"/>
      <c r="H272" s="142"/>
      <c r="I272" s="142"/>
      <c r="J272" s="142"/>
      <c r="K272" s="142"/>
      <c r="L272" s="142"/>
      <c r="M272" s="142"/>
    </row>
    <row r="273" spans="1:13" customFormat="1" ht="25.5" customHeight="1" x14ac:dyDescent="0.2">
      <c r="A273" s="133">
        <f t="shared" ref="A273:A336" si="4">A272+1</f>
        <v>259</v>
      </c>
      <c r="B273" s="129" t="s">
        <v>765</v>
      </c>
      <c r="C273" s="157" t="s">
        <v>20</v>
      </c>
      <c r="D273" s="62">
        <v>1</v>
      </c>
      <c r="E273" s="142"/>
      <c r="F273" s="142"/>
      <c r="G273" s="142"/>
      <c r="H273" s="142"/>
      <c r="I273" s="142"/>
      <c r="J273" s="142"/>
      <c r="K273" s="142"/>
      <c r="L273" s="142"/>
      <c r="M273" s="142"/>
    </row>
    <row r="274" spans="1:13" customFormat="1" ht="25.5" customHeight="1" x14ac:dyDescent="0.2">
      <c r="A274" s="133">
        <f t="shared" si="4"/>
        <v>260</v>
      </c>
      <c r="B274" s="129" t="s">
        <v>766</v>
      </c>
      <c r="C274" s="157" t="s">
        <v>20</v>
      </c>
      <c r="D274" s="62">
        <v>2</v>
      </c>
      <c r="E274" s="142"/>
      <c r="F274" s="142"/>
      <c r="G274" s="142"/>
      <c r="H274" s="142"/>
      <c r="I274" s="142"/>
      <c r="J274" s="142"/>
      <c r="K274" s="142"/>
      <c r="L274" s="142"/>
      <c r="M274" s="142"/>
    </row>
    <row r="275" spans="1:13" customFormat="1" ht="25.5" customHeight="1" x14ac:dyDescent="0.2">
      <c r="A275" s="133">
        <f t="shared" si="4"/>
        <v>261</v>
      </c>
      <c r="B275" s="129" t="s">
        <v>767</v>
      </c>
      <c r="C275" s="157" t="s">
        <v>20</v>
      </c>
      <c r="D275" s="62">
        <v>72</v>
      </c>
      <c r="E275" s="142"/>
      <c r="F275" s="142"/>
      <c r="G275" s="142"/>
      <c r="H275" s="142"/>
      <c r="I275" s="142"/>
      <c r="J275" s="142"/>
      <c r="K275" s="142"/>
      <c r="L275" s="142"/>
      <c r="M275" s="142"/>
    </row>
    <row r="276" spans="1:13" customFormat="1" ht="25.5" customHeight="1" x14ac:dyDescent="0.2">
      <c r="A276" s="133">
        <f t="shared" si="4"/>
        <v>262</v>
      </c>
      <c r="B276" s="129" t="s">
        <v>768</v>
      </c>
      <c r="C276" s="157" t="s">
        <v>20</v>
      </c>
      <c r="D276" s="62">
        <v>2</v>
      </c>
      <c r="E276" s="142"/>
      <c r="F276" s="142"/>
      <c r="G276" s="142"/>
      <c r="H276" s="142"/>
      <c r="I276" s="142"/>
      <c r="J276" s="142"/>
      <c r="K276" s="142"/>
      <c r="L276" s="142"/>
      <c r="M276" s="142"/>
    </row>
    <row r="277" spans="1:13" customFormat="1" ht="25.5" customHeight="1" x14ac:dyDescent="0.2">
      <c r="A277" s="133">
        <f t="shared" si="4"/>
        <v>263</v>
      </c>
      <c r="B277" s="129" t="s">
        <v>769</v>
      </c>
      <c r="C277" s="157" t="s">
        <v>20</v>
      </c>
      <c r="D277" s="62">
        <v>16</v>
      </c>
      <c r="E277" s="142"/>
      <c r="F277" s="142"/>
      <c r="G277" s="142"/>
      <c r="H277" s="142"/>
      <c r="I277" s="142"/>
      <c r="J277" s="142"/>
      <c r="K277" s="142"/>
      <c r="L277" s="142"/>
      <c r="M277" s="142"/>
    </row>
    <row r="278" spans="1:13" customFormat="1" ht="25.5" customHeight="1" x14ac:dyDescent="0.2">
      <c r="A278" s="133">
        <f t="shared" si="4"/>
        <v>264</v>
      </c>
      <c r="B278" s="129" t="s">
        <v>770</v>
      </c>
      <c r="C278" s="157" t="s">
        <v>20</v>
      </c>
      <c r="D278" s="62">
        <v>6</v>
      </c>
      <c r="E278" s="142"/>
      <c r="F278" s="142"/>
      <c r="G278" s="142"/>
      <c r="H278" s="142"/>
      <c r="I278" s="142"/>
      <c r="J278" s="142"/>
      <c r="K278" s="142"/>
      <c r="L278" s="142"/>
      <c r="M278" s="142"/>
    </row>
    <row r="279" spans="1:13" customFormat="1" ht="25.5" customHeight="1" x14ac:dyDescent="0.2">
      <c r="A279" s="133">
        <f t="shared" si="4"/>
        <v>265</v>
      </c>
      <c r="B279" s="129" t="s">
        <v>771</v>
      </c>
      <c r="C279" s="157" t="s">
        <v>20</v>
      </c>
      <c r="D279" s="62">
        <v>4</v>
      </c>
      <c r="E279" s="142"/>
      <c r="F279" s="142"/>
      <c r="G279" s="142"/>
      <c r="H279" s="142"/>
      <c r="I279" s="142"/>
      <c r="J279" s="142"/>
      <c r="K279" s="142"/>
      <c r="L279" s="142"/>
      <c r="M279" s="142"/>
    </row>
    <row r="280" spans="1:13" customFormat="1" ht="25.5" customHeight="1" x14ac:dyDescent="0.2">
      <c r="A280" s="133">
        <f t="shared" si="4"/>
        <v>266</v>
      </c>
      <c r="B280" s="129" t="s">
        <v>772</v>
      </c>
      <c r="C280" s="157" t="s">
        <v>20</v>
      </c>
      <c r="D280" s="62">
        <v>10</v>
      </c>
      <c r="E280" s="142"/>
      <c r="F280" s="142"/>
      <c r="G280" s="142"/>
      <c r="H280" s="142"/>
      <c r="I280" s="142"/>
      <c r="J280" s="142"/>
      <c r="K280" s="142"/>
      <c r="L280" s="142"/>
      <c r="M280" s="142"/>
    </row>
    <row r="281" spans="1:13" customFormat="1" ht="25.5" customHeight="1" x14ac:dyDescent="0.2">
      <c r="A281" s="133">
        <f t="shared" si="4"/>
        <v>267</v>
      </c>
      <c r="B281" s="129" t="s">
        <v>773</v>
      </c>
      <c r="C281" s="157" t="s">
        <v>20</v>
      </c>
      <c r="D281" s="62">
        <v>2</v>
      </c>
      <c r="E281" s="142"/>
      <c r="F281" s="142"/>
      <c r="G281" s="142"/>
      <c r="H281" s="142"/>
      <c r="I281" s="142"/>
      <c r="J281" s="142"/>
      <c r="K281" s="142"/>
      <c r="L281" s="142"/>
      <c r="M281" s="142"/>
    </row>
    <row r="282" spans="1:13" customFormat="1" ht="25.5" customHeight="1" x14ac:dyDescent="0.2">
      <c r="A282" s="133">
        <f t="shared" si="4"/>
        <v>268</v>
      </c>
      <c r="B282" s="129" t="s">
        <v>774</v>
      </c>
      <c r="C282" s="157" t="s">
        <v>20</v>
      </c>
      <c r="D282" s="62">
        <v>8</v>
      </c>
      <c r="E282" s="142"/>
      <c r="F282" s="142"/>
      <c r="G282" s="142"/>
      <c r="H282" s="142"/>
      <c r="I282" s="142"/>
      <c r="J282" s="142"/>
      <c r="K282" s="142"/>
      <c r="L282" s="142"/>
      <c r="M282" s="142"/>
    </row>
    <row r="283" spans="1:13" customFormat="1" ht="25.5" customHeight="1" x14ac:dyDescent="0.2">
      <c r="A283" s="133">
        <f t="shared" si="4"/>
        <v>269</v>
      </c>
      <c r="B283" s="129" t="s">
        <v>775</v>
      </c>
      <c r="C283" s="157" t="s">
        <v>20</v>
      </c>
      <c r="D283" s="62">
        <v>1</v>
      </c>
      <c r="E283" s="142"/>
      <c r="F283" s="142"/>
      <c r="G283" s="142"/>
      <c r="H283" s="142"/>
      <c r="I283" s="142"/>
      <c r="J283" s="142"/>
      <c r="K283" s="142"/>
      <c r="L283" s="142"/>
      <c r="M283" s="142"/>
    </row>
    <row r="284" spans="1:13" customFormat="1" ht="25.5" customHeight="1" x14ac:dyDescent="0.2">
      <c r="A284" s="133">
        <f t="shared" si="4"/>
        <v>270</v>
      </c>
      <c r="B284" s="129" t="s">
        <v>776</v>
      </c>
      <c r="C284" s="157" t="s">
        <v>20</v>
      </c>
      <c r="D284" s="62">
        <v>8</v>
      </c>
      <c r="E284" s="142"/>
      <c r="F284" s="142"/>
      <c r="G284" s="142"/>
      <c r="H284" s="142"/>
      <c r="I284" s="142"/>
      <c r="J284" s="142"/>
      <c r="K284" s="142"/>
      <c r="L284" s="142"/>
      <c r="M284" s="142"/>
    </row>
    <row r="285" spans="1:13" customFormat="1" ht="25.5" customHeight="1" x14ac:dyDescent="0.2">
      <c r="A285" s="133">
        <f t="shared" si="4"/>
        <v>271</v>
      </c>
      <c r="B285" s="129" t="s">
        <v>777</v>
      </c>
      <c r="C285" s="157" t="s">
        <v>20</v>
      </c>
      <c r="D285" s="62">
        <v>1</v>
      </c>
      <c r="E285" s="142"/>
      <c r="F285" s="142"/>
      <c r="G285" s="142"/>
      <c r="H285" s="142"/>
      <c r="I285" s="142"/>
      <c r="J285" s="142"/>
      <c r="K285" s="142"/>
      <c r="L285" s="142"/>
      <c r="M285" s="142"/>
    </row>
    <row r="286" spans="1:13" customFormat="1" ht="25.5" customHeight="1" x14ac:dyDescent="0.2">
      <c r="A286" s="133">
        <f t="shared" si="4"/>
        <v>272</v>
      </c>
      <c r="B286" s="129" t="s">
        <v>778</v>
      </c>
      <c r="C286" s="157" t="s">
        <v>20</v>
      </c>
      <c r="D286" s="62">
        <v>6</v>
      </c>
      <c r="E286" s="142"/>
      <c r="F286" s="142"/>
      <c r="G286" s="142"/>
      <c r="H286" s="142"/>
      <c r="I286" s="142"/>
      <c r="J286" s="142"/>
      <c r="K286" s="142"/>
      <c r="L286" s="142"/>
      <c r="M286" s="142"/>
    </row>
    <row r="287" spans="1:13" customFormat="1" ht="25.5" customHeight="1" x14ac:dyDescent="0.2">
      <c r="A287" s="133">
        <f t="shared" si="4"/>
        <v>273</v>
      </c>
      <c r="B287" s="129" t="s">
        <v>779</v>
      </c>
      <c r="C287" s="157" t="s">
        <v>20</v>
      </c>
      <c r="D287" s="62">
        <v>1</v>
      </c>
      <c r="E287" s="142"/>
      <c r="F287" s="142"/>
      <c r="G287" s="142"/>
      <c r="H287" s="142"/>
      <c r="I287" s="142"/>
      <c r="J287" s="142"/>
      <c r="K287" s="142"/>
      <c r="L287" s="142"/>
      <c r="M287" s="142"/>
    </row>
    <row r="288" spans="1:13" customFormat="1" ht="25.5" customHeight="1" x14ac:dyDescent="0.2">
      <c r="A288" s="133">
        <f t="shared" si="4"/>
        <v>274</v>
      </c>
      <c r="B288" s="129" t="s">
        <v>780</v>
      </c>
      <c r="C288" s="157" t="s">
        <v>20</v>
      </c>
      <c r="D288" s="62">
        <v>6</v>
      </c>
      <c r="E288" s="142"/>
      <c r="F288" s="142"/>
      <c r="G288" s="142"/>
      <c r="H288" s="142"/>
      <c r="I288" s="142"/>
      <c r="J288" s="142"/>
      <c r="K288" s="142"/>
      <c r="L288" s="142"/>
      <c r="M288" s="142"/>
    </row>
    <row r="289" spans="1:13" customFormat="1" ht="25.5" customHeight="1" x14ac:dyDescent="0.2">
      <c r="A289" s="133">
        <f t="shared" si="4"/>
        <v>275</v>
      </c>
      <c r="B289" s="129" t="s">
        <v>781</v>
      </c>
      <c r="C289" s="157" t="s">
        <v>20</v>
      </c>
      <c r="D289" s="62">
        <v>2</v>
      </c>
      <c r="E289" s="142"/>
      <c r="F289" s="142"/>
      <c r="G289" s="142"/>
      <c r="H289" s="142"/>
      <c r="I289" s="142"/>
      <c r="J289" s="142"/>
      <c r="K289" s="142"/>
      <c r="L289" s="142"/>
      <c r="M289" s="142"/>
    </row>
    <row r="290" spans="1:13" customFormat="1" ht="25.5" customHeight="1" x14ac:dyDescent="0.2">
      <c r="A290" s="133">
        <f t="shared" si="4"/>
        <v>276</v>
      </c>
      <c r="B290" s="129" t="s">
        <v>782</v>
      </c>
      <c r="C290" s="157" t="s">
        <v>20</v>
      </c>
      <c r="D290" s="62">
        <v>10</v>
      </c>
      <c r="E290" s="142"/>
      <c r="F290" s="142"/>
      <c r="G290" s="142"/>
      <c r="H290" s="142"/>
      <c r="I290" s="142"/>
      <c r="J290" s="142"/>
      <c r="K290" s="142"/>
      <c r="L290" s="142"/>
      <c r="M290" s="142"/>
    </row>
    <row r="291" spans="1:13" customFormat="1" ht="25.5" customHeight="1" x14ac:dyDescent="0.2">
      <c r="A291" s="133">
        <f t="shared" si="4"/>
        <v>277</v>
      </c>
      <c r="B291" s="129" t="s">
        <v>783</v>
      </c>
      <c r="C291" s="157" t="s">
        <v>20</v>
      </c>
      <c r="D291" s="62">
        <v>20</v>
      </c>
      <c r="E291" s="142"/>
      <c r="F291" s="142"/>
      <c r="G291" s="142"/>
      <c r="H291" s="142"/>
      <c r="I291" s="142"/>
      <c r="J291" s="142"/>
      <c r="K291" s="142"/>
      <c r="L291" s="142"/>
      <c r="M291" s="142"/>
    </row>
    <row r="292" spans="1:13" customFormat="1" ht="25.5" customHeight="1" x14ac:dyDescent="0.2">
      <c r="A292" s="133">
        <f t="shared" si="4"/>
        <v>278</v>
      </c>
      <c r="B292" s="129" t="s">
        <v>784</v>
      </c>
      <c r="C292" s="157" t="s">
        <v>20</v>
      </c>
      <c r="D292" s="62">
        <v>34</v>
      </c>
      <c r="E292" s="142"/>
      <c r="F292" s="142"/>
      <c r="G292" s="142"/>
      <c r="H292" s="142"/>
      <c r="I292" s="142"/>
      <c r="J292" s="142"/>
      <c r="K292" s="142"/>
      <c r="L292" s="142"/>
      <c r="M292" s="142"/>
    </row>
    <row r="293" spans="1:13" customFormat="1" ht="25.5" customHeight="1" x14ac:dyDescent="0.2">
      <c r="A293" s="133">
        <f t="shared" si="4"/>
        <v>279</v>
      </c>
      <c r="B293" s="129" t="s">
        <v>785</v>
      </c>
      <c r="C293" s="157" t="s">
        <v>20</v>
      </c>
      <c r="D293" s="62">
        <v>23</v>
      </c>
      <c r="E293" s="142"/>
      <c r="F293" s="142"/>
      <c r="G293" s="142"/>
      <c r="H293" s="142"/>
      <c r="I293" s="142"/>
      <c r="J293" s="142"/>
      <c r="K293" s="142"/>
      <c r="L293" s="142"/>
      <c r="M293" s="142"/>
    </row>
    <row r="294" spans="1:13" customFormat="1" ht="25.5" customHeight="1" x14ac:dyDescent="0.2">
      <c r="A294" s="133">
        <f t="shared" si="4"/>
        <v>280</v>
      </c>
      <c r="B294" s="129" t="s">
        <v>786</v>
      </c>
      <c r="C294" s="157" t="s">
        <v>20</v>
      </c>
      <c r="D294" s="62">
        <v>2</v>
      </c>
      <c r="E294" s="142"/>
      <c r="F294" s="142"/>
      <c r="G294" s="142"/>
      <c r="H294" s="142"/>
      <c r="I294" s="142"/>
      <c r="J294" s="142"/>
      <c r="K294" s="142"/>
      <c r="L294" s="142"/>
      <c r="M294" s="142"/>
    </row>
    <row r="295" spans="1:13" customFormat="1" ht="25.5" customHeight="1" x14ac:dyDescent="0.2">
      <c r="A295" s="133">
        <f t="shared" si="4"/>
        <v>281</v>
      </c>
      <c r="B295" s="129" t="s">
        <v>787</v>
      </c>
      <c r="C295" s="157" t="s">
        <v>20</v>
      </c>
      <c r="D295" s="62">
        <v>6</v>
      </c>
      <c r="E295" s="142"/>
      <c r="F295" s="142"/>
      <c r="G295" s="142"/>
      <c r="H295" s="142"/>
      <c r="I295" s="142"/>
      <c r="J295" s="142"/>
      <c r="K295" s="142"/>
      <c r="L295" s="142"/>
      <c r="M295" s="142"/>
    </row>
    <row r="296" spans="1:13" customFormat="1" ht="25.5" customHeight="1" x14ac:dyDescent="0.2">
      <c r="A296" s="133">
        <f t="shared" si="4"/>
        <v>282</v>
      </c>
      <c r="B296" s="129" t="s">
        <v>788</v>
      </c>
      <c r="C296" s="157" t="s">
        <v>20</v>
      </c>
      <c r="D296" s="62">
        <v>12</v>
      </c>
      <c r="E296" s="142"/>
      <c r="F296" s="142"/>
      <c r="G296" s="142"/>
      <c r="H296" s="142"/>
      <c r="I296" s="142"/>
      <c r="J296" s="142"/>
      <c r="K296" s="142"/>
      <c r="L296" s="142"/>
      <c r="M296" s="142"/>
    </row>
    <row r="297" spans="1:13" customFormat="1" ht="25.5" customHeight="1" x14ac:dyDescent="0.2">
      <c r="A297" s="133">
        <f t="shared" si="4"/>
        <v>283</v>
      </c>
      <c r="B297" s="129" t="s">
        <v>789</v>
      </c>
      <c r="C297" s="157" t="s">
        <v>20</v>
      </c>
      <c r="D297" s="62">
        <v>34</v>
      </c>
      <c r="E297" s="142"/>
      <c r="F297" s="142"/>
      <c r="G297" s="142"/>
      <c r="H297" s="142"/>
      <c r="I297" s="142"/>
      <c r="J297" s="142"/>
      <c r="K297" s="142"/>
      <c r="L297" s="142"/>
      <c r="M297" s="142"/>
    </row>
    <row r="298" spans="1:13" customFormat="1" ht="25.5" customHeight="1" x14ac:dyDescent="0.2">
      <c r="A298" s="133">
        <f t="shared" si="4"/>
        <v>284</v>
      </c>
      <c r="B298" s="129" t="s">
        <v>790</v>
      </c>
      <c r="C298" s="157" t="s">
        <v>20</v>
      </c>
      <c r="D298" s="62">
        <v>1</v>
      </c>
      <c r="E298" s="142"/>
      <c r="F298" s="142"/>
      <c r="G298" s="142"/>
      <c r="H298" s="142"/>
      <c r="I298" s="142"/>
      <c r="J298" s="142"/>
      <c r="K298" s="142"/>
      <c r="L298" s="142"/>
      <c r="M298" s="142"/>
    </row>
    <row r="299" spans="1:13" customFormat="1" ht="25.5" customHeight="1" x14ac:dyDescent="0.2">
      <c r="A299" s="133">
        <f t="shared" si="4"/>
        <v>285</v>
      </c>
      <c r="B299" s="129" t="s">
        <v>791</v>
      </c>
      <c r="C299" s="157" t="s">
        <v>20</v>
      </c>
      <c r="D299" s="62">
        <v>2</v>
      </c>
      <c r="E299" s="142"/>
      <c r="F299" s="142"/>
      <c r="G299" s="142"/>
      <c r="H299" s="142"/>
      <c r="I299" s="142"/>
      <c r="J299" s="142"/>
      <c r="K299" s="142"/>
      <c r="L299" s="142"/>
      <c r="M299" s="142"/>
    </row>
    <row r="300" spans="1:13" customFormat="1" ht="25.5" customHeight="1" x14ac:dyDescent="0.2">
      <c r="A300" s="133">
        <f t="shared" si="4"/>
        <v>286</v>
      </c>
      <c r="B300" s="129" t="s">
        <v>792</v>
      </c>
      <c r="C300" s="157" t="s">
        <v>20</v>
      </c>
      <c r="D300" s="62">
        <v>12</v>
      </c>
      <c r="E300" s="142"/>
      <c r="F300" s="142"/>
      <c r="G300" s="142"/>
      <c r="H300" s="142"/>
      <c r="I300" s="142"/>
      <c r="J300" s="142"/>
      <c r="K300" s="142"/>
      <c r="L300" s="142"/>
      <c r="M300" s="142"/>
    </row>
    <row r="301" spans="1:13" customFormat="1" ht="25.5" customHeight="1" x14ac:dyDescent="0.2">
      <c r="A301" s="133">
        <f t="shared" si="4"/>
        <v>287</v>
      </c>
      <c r="B301" s="129" t="s">
        <v>793</v>
      </c>
      <c r="C301" s="157" t="s">
        <v>20</v>
      </c>
      <c r="D301" s="62">
        <v>12</v>
      </c>
      <c r="E301" s="142"/>
      <c r="F301" s="142"/>
      <c r="G301" s="142"/>
      <c r="H301" s="142"/>
      <c r="I301" s="142"/>
      <c r="J301" s="142"/>
      <c r="K301" s="142"/>
      <c r="L301" s="142"/>
      <c r="M301" s="142"/>
    </row>
    <row r="302" spans="1:13" customFormat="1" ht="25.5" customHeight="1" x14ac:dyDescent="0.2">
      <c r="A302" s="133">
        <f t="shared" si="4"/>
        <v>288</v>
      </c>
      <c r="B302" s="129" t="s">
        <v>794</v>
      </c>
      <c r="C302" s="157" t="s">
        <v>20</v>
      </c>
      <c r="D302" s="62">
        <v>257</v>
      </c>
      <c r="E302" s="142"/>
      <c r="F302" s="142"/>
      <c r="G302" s="142"/>
      <c r="H302" s="142"/>
      <c r="I302" s="142"/>
      <c r="J302" s="142"/>
      <c r="K302" s="142"/>
      <c r="L302" s="142"/>
      <c r="M302" s="142"/>
    </row>
    <row r="303" spans="1:13" customFormat="1" ht="25.5" customHeight="1" x14ac:dyDescent="0.2">
      <c r="A303" s="133">
        <f t="shared" si="4"/>
        <v>289</v>
      </c>
      <c r="B303" s="129" t="s">
        <v>795</v>
      </c>
      <c r="C303" s="157" t="s">
        <v>20</v>
      </c>
      <c r="D303" s="62">
        <v>47</v>
      </c>
      <c r="E303" s="142"/>
      <c r="F303" s="142"/>
      <c r="G303" s="142"/>
      <c r="H303" s="142"/>
      <c r="I303" s="142"/>
      <c r="J303" s="142"/>
      <c r="K303" s="142"/>
      <c r="L303" s="142"/>
      <c r="M303" s="142"/>
    </row>
    <row r="304" spans="1:13" customFormat="1" ht="25.5" customHeight="1" x14ac:dyDescent="0.2">
      <c r="A304" s="133">
        <f t="shared" si="4"/>
        <v>290</v>
      </c>
      <c r="B304" s="129" t="s">
        <v>796</v>
      </c>
      <c r="C304" s="157" t="s">
        <v>20</v>
      </c>
      <c r="D304" s="62">
        <v>8</v>
      </c>
      <c r="E304" s="142"/>
      <c r="F304" s="142"/>
      <c r="G304" s="142"/>
      <c r="H304" s="142"/>
      <c r="I304" s="142"/>
      <c r="J304" s="142"/>
      <c r="K304" s="142"/>
      <c r="L304" s="142"/>
      <c r="M304" s="142"/>
    </row>
    <row r="305" spans="1:13" customFormat="1" ht="25.5" customHeight="1" x14ac:dyDescent="0.2">
      <c r="A305" s="133">
        <f t="shared" si="4"/>
        <v>291</v>
      </c>
      <c r="B305" s="129" t="s">
        <v>797</v>
      </c>
      <c r="C305" s="157" t="s">
        <v>20</v>
      </c>
      <c r="D305" s="62">
        <v>10</v>
      </c>
      <c r="E305" s="142"/>
      <c r="F305" s="142"/>
      <c r="G305" s="142"/>
      <c r="H305" s="142"/>
      <c r="I305" s="142"/>
      <c r="J305" s="142"/>
      <c r="K305" s="142"/>
      <c r="L305" s="142"/>
      <c r="M305" s="142"/>
    </row>
    <row r="306" spans="1:13" customFormat="1" ht="25.5" customHeight="1" x14ac:dyDescent="0.2">
      <c r="A306" s="133">
        <f t="shared" si="4"/>
        <v>292</v>
      </c>
      <c r="B306" s="129" t="s">
        <v>798</v>
      </c>
      <c r="C306" s="157" t="s">
        <v>20</v>
      </c>
      <c r="D306" s="62">
        <v>18</v>
      </c>
      <c r="E306" s="142"/>
      <c r="F306" s="142"/>
      <c r="G306" s="142"/>
      <c r="H306" s="142"/>
      <c r="I306" s="142"/>
      <c r="J306" s="142"/>
      <c r="K306" s="142"/>
      <c r="L306" s="142"/>
      <c r="M306" s="142"/>
    </row>
    <row r="307" spans="1:13" customFormat="1" ht="25.5" customHeight="1" x14ac:dyDescent="0.2">
      <c r="A307" s="133">
        <f t="shared" si="4"/>
        <v>293</v>
      </c>
      <c r="B307" s="129" t="s">
        <v>799</v>
      </c>
      <c r="C307" s="157" t="s">
        <v>20</v>
      </c>
      <c r="D307" s="62">
        <v>226</v>
      </c>
      <c r="E307" s="142"/>
      <c r="F307" s="142"/>
      <c r="G307" s="142"/>
      <c r="H307" s="142"/>
      <c r="I307" s="142"/>
      <c r="J307" s="142"/>
      <c r="K307" s="142"/>
      <c r="L307" s="142"/>
      <c r="M307" s="142"/>
    </row>
    <row r="308" spans="1:13" customFormat="1" ht="25.5" customHeight="1" x14ac:dyDescent="0.2">
      <c r="A308" s="133">
        <f t="shared" si="4"/>
        <v>294</v>
      </c>
      <c r="B308" s="129" t="s">
        <v>800</v>
      </c>
      <c r="C308" s="157" t="s">
        <v>20</v>
      </c>
      <c r="D308" s="62">
        <v>16</v>
      </c>
      <c r="E308" s="142"/>
      <c r="F308" s="142"/>
      <c r="G308" s="142"/>
      <c r="H308" s="142"/>
      <c r="I308" s="142"/>
      <c r="J308" s="142"/>
      <c r="K308" s="142"/>
      <c r="L308" s="142"/>
      <c r="M308" s="142"/>
    </row>
    <row r="309" spans="1:13" customFormat="1" ht="25.5" customHeight="1" x14ac:dyDescent="0.2">
      <c r="A309" s="133">
        <f t="shared" si="4"/>
        <v>295</v>
      </c>
      <c r="B309" s="129" t="s">
        <v>801</v>
      </c>
      <c r="C309" s="157" t="s">
        <v>20</v>
      </c>
      <c r="D309" s="62">
        <v>28</v>
      </c>
      <c r="E309" s="142"/>
      <c r="F309" s="142"/>
      <c r="G309" s="142"/>
      <c r="H309" s="142"/>
      <c r="I309" s="142"/>
      <c r="J309" s="142"/>
      <c r="K309" s="142"/>
      <c r="L309" s="142"/>
      <c r="M309" s="142"/>
    </row>
    <row r="310" spans="1:13" customFormat="1" ht="25.5" customHeight="1" x14ac:dyDescent="0.2">
      <c r="A310" s="133">
        <f t="shared" si="4"/>
        <v>296</v>
      </c>
      <c r="B310" s="129" t="s">
        <v>802</v>
      </c>
      <c r="C310" s="157" t="s">
        <v>20</v>
      </c>
      <c r="D310" s="62">
        <v>18</v>
      </c>
      <c r="E310" s="142"/>
      <c r="F310" s="142"/>
      <c r="G310" s="142"/>
      <c r="H310" s="142"/>
      <c r="I310" s="142"/>
      <c r="J310" s="142"/>
      <c r="K310" s="142"/>
      <c r="L310" s="142"/>
      <c r="M310" s="142"/>
    </row>
    <row r="311" spans="1:13" customFormat="1" ht="25.5" customHeight="1" x14ac:dyDescent="0.2">
      <c r="A311" s="133">
        <f t="shared" si="4"/>
        <v>297</v>
      </c>
      <c r="B311" s="129" t="s">
        <v>803</v>
      </c>
      <c r="C311" s="157" t="s">
        <v>20</v>
      </c>
      <c r="D311" s="62">
        <v>2</v>
      </c>
      <c r="E311" s="142"/>
      <c r="F311" s="142"/>
      <c r="G311" s="142"/>
      <c r="H311" s="142"/>
      <c r="I311" s="142"/>
      <c r="J311" s="142"/>
      <c r="K311" s="142"/>
      <c r="L311" s="142"/>
      <c r="M311" s="142"/>
    </row>
    <row r="312" spans="1:13" customFormat="1" ht="25.5" customHeight="1" x14ac:dyDescent="0.2">
      <c r="A312" s="133">
        <f t="shared" si="4"/>
        <v>298</v>
      </c>
      <c r="B312" s="129" t="s">
        <v>804</v>
      </c>
      <c r="C312" s="157" t="s">
        <v>20</v>
      </c>
      <c r="D312" s="62">
        <v>2</v>
      </c>
      <c r="E312" s="142"/>
      <c r="F312" s="142"/>
      <c r="G312" s="142"/>
      <c r="H312" s="142"/>
      <c r="I312" s="142"/>
      <c r="J312" s="142"/>
      <c r="K312" s="142"/>
      <c r="L312" s="142"/>
      <c r="M312" s="142"/>
    </row>
    <row r="313" spans="1:13" customFormat="1" ht="25.5" customHeight="1" x14ac:dyDescent="0.2">
      <c r="A313" s="133">
        <f t="shared" si="4"/>
        <v>299</v>
      </c>
      <c r="B313" s="129" t="s">
        <v>805</v>
      </c>
      <c r="C313" s="157" t="s">
        <v>20</v>
      </c>
      <c r="D313" s="62">
        <v>26</v>
      </c>
      <c r="E313" s="142"/>
      <c r="F313" s="142"/>
      <c r="G313" s="142"/>
      <c r="H313" s="142"/>
      <c r="I313" s="142"/>
      <c r="J313" s="142"/>
      <c r="K313" s="142"/>
      <c r="L313" s="142"/>
      <c r="M313" s="142"/>
    </row>
    <row r="314" spans="1:13" customFormat="1" ht="25.5" customHeight="1" x14ac:dyDescent="0.2">
      <c r="A314" s="133">
        <f t="shared" si="4"/>
        <v>300</v>
      </c>
      <c r="B314" s="129" t="s">
        <v>806</v>
      </c>
      <c r="C314" s="157" t="s">
        <v>20</v>
      </c>
      <c r="D314" s="62">
        <v>18</v>
      </c>
      <c r="E314" s="142"/>
      <c r="F314" s="142"/>
      <c r="G314" s="142"/>
      <c r="H314" s="142"/>
      <c r="I314" s="142"/>
      <c r="J314" s="142"/>
      <c r="K314" s="142"/>
      <c r="L314" s="142"/>
      <c r="M314" s="142"/>
    </row>
    <row r="315" spans="1:13" customFormat="1" ht="25.5" customHeight="1" x14ac:dyDescent="0.2">
      <c r="A315" s="133">
        <f t="shared" si="4"/>
        <v>301</v>
      </c>
      <c r="B315" s="129" t="s">
        <v>807</v>
      </c>
      <c r="C315" s="157" t="s">
        <v>20</v>
      </c>
      <c r="D315" s="62">
        <v>26</v>
      </c>
      <c r="E315" s="142"/>
      <c r="F315" s="142"/>
      <c r="G315" s="142"/>
      <c r="H315" s="142"/>
      <c r="I315" s="142"/>
      <c r="J315" s="142"/>
      <c r="K315" s="142"/>
      <c r="L315" s="142"/>
      <c r="M315" s="142"/>
    </row>
    <row r="316" spans="1:13" customFormat="1" ht="25.5" customHeight="1" x14ac:dyDescent="0.2">
      <c r="A316" s="133">
        <f t="shared" si="4"/>
        <v>302</v>
      </c>
      <c r="B316" s="129" t="s">
        <v>808</v>
      </c>
      <c r="C316" s="157" t="s">
        <v>20</v>
      </c>
      <c r="D316" s="62">
        <v>5</v>
      </c>
      <c r="E316" s="142"/>
      <c r="F316" s="142"/>
      <c r="G316" s="142"/>
      <c r="H316" s="142"/>
      <c r="I316" s="142"/>
      <c r="J316" s="142"/>
      <c r="K316" s="142"/>
      <c r="L316" s="142"/>
      <c r="M316" s="142"/>
    </row>
    <row r="317" spans="1:13" customFormat="1" ht="25.5" customHeight="1" x14ac:dyDescent="0.2">
      <c r="A317" s="133">
        <f t="shared" si="4"/>
        <v>303</v>
      </c>
      <c r="B317" s="129" t="s">
        <v>809</v>
      </c>
      <c r="C317" s="157" t="s">
        <v>20</v>
      </c>
      <c r="D317" s="62">
        <v>2</v>
      </c>
      <c r="E317" s="142"/>
      <c r="F317" s="142"/>
      <c r="G317" s="142"/>
      <c r="H317" s="142"/>
      <c r="I317" s="142"/>
      <c r="J317" s="142"/>
      <c r="K317" s="142"/>
      <c r="L317" s="142"/>
      <c r="M317" s="142"/>
    </row>
    <row r="318" spans="1:13" customFormat="1" ht="25.5" customHeight="1" x14ac:dyDescent="0.2">
      <c r="A318" s="133">
        <f t="shared" si="4"/>
        <v>304</v>
      </c>
      <c r="B318" s="129" t="s">
        <v>810</v>
      </c>
      <c r="C318" s="157" t="s">
        <v>20</v>
      </c>
      <c r="D318" s="62">
        <v>1</v>
      </c>
      <c r="E318" s="142"/>
      <c r="F318" s="142"/>
      <c r="G318" s="142"/>
      <c r="H318" s="142"/>
      <c r="I318" s="142"/>
      <c r="J318" s="142"/>
      <c r="K318" s="142"/>
      <c r="L318" s="142"/>
      <c r="M318" s="142"/>
    </row>
    <row r="319" spans="1:13" customFormat="1" ht="25.5" customHeight="1" x14ac:dyDescent="0.2">
      <c r="A319" s="133">
        <f t="shared" si="4"/>
        <v>305</v>
      </c>
      <c r="B319" s="129" t="s">
        <v>811</v>
      </c>
      <c r="C319" s="157" t="s">
        <v>20</v>
      </c>
      <c r="D319" s="62">
        <v>2</v>
      </c>
      <c r="E319" s="142"/>
      <c r="F319" s="142"/>
      <c r="G319" s="142"/>
      <c r="H319" s="142"/>
      <c r="I319" s="142"/>
      <c r="J319" s="142"/>
      <c r="K319" s="142"/>
      <c r="L319" s="142"/>
      <c r="M319" s="142"/>
    </row>
    <row r="320" spans="1:13" customFormat="1" ht="25.5" customHeight="1" x14ac:dyDescent="0.2">
      <c r="A320" s="133">
        <f t="shared" si="4"/>
        <v>306</v>
      </c>
      <c r="B320" s="129" t="s">
        <v>812</v>
      </c>
      <c r="C320" s="157" t="s">
        <v>20</v>
      </c>
      <c r="D320" s="62">
        <v>4</v>
      </c>
      <c r="E320" s="142"/>
      <c r="F320" s="142"/>
      <c r="G320" s="142"/>
      <c r="H320" s="142"/>
      <c r="I320" s="142"/>
      <c r="J320" s="142"/>
      <c r="K320" s="142"/>
      <c r="L320" s="142"/>
      <c r="M320" s="142"/>
    </row>
    <row r="321" spans="1:13" customFormat="1" ht="25.5" customHeight="1" x14ac:dyDescent="0.2">
      <c r="A321" s="133">
        <f t="shared" si="4"/>
        <v>307</v>
      </c>
      <c r="B321" s="129" t="s">
        <v>813</v>
      </c>
      <c r="C321" s="157" t="s">
        <v>20</v>
      </c>
      <c r="D321" s="62">
        <v>4</v>
      </c>
      <c r="E321" s="142"/>
      <c r="F321" s="142"/>
      <c r="G321" s="142"/>
      <c r="H321" s="142"/>
      <c r="I321" s="142"/>
      <c r="J321" s="142"/>
      <c r="K321" s="142"/>
      <c r="L321" s="142"/>
      <c r="M321" s="142"/>
    </row>
    <row r="322" spans="1:13" customFormat="1" ht="25.5" customHeight="1" x14ac:dyDescent="0.2">
      <c r="A322" s="133">
        <f t="shared" si="4"/>
        <v>308</v>
      </c>
      <c r="B322" s="129" t="s">
        <v>814</v>
      </c>
      <c r="C322" s="157" t="s">
        <v>20</v>
      </c>
      <c r="D322" s="62">
        <v>46</v>
      </c>
      <c r="E322" s="142"/>
      <c r="F322" s="142"/>
      <c r="G322" s="142"/>
      <c r="H322" s="142"/>
      <c r="I322" s="142"/>
      <c r="J322" s="142"/>
      <c r="K322" s="142"/>
      <c r="L322" s="142"/>
      <c r="M322" s="142"/>
    </row>
    <row r="323" spans="1:13" customFormat="1" ht="25.5" customHeight="1" x14ac:dyDescent="0.2">
      <c r="A323" s="133">
        <f t="shared" si="4"/>
        <v>309</v>
      </c>
      <c r="B323" s="129" t="s">
        <v>815</v>
      </c>
      <c r="C323" s="157" t="s">
        <v>20</v>
      </c>
      <c r="D323" s="62">
        <v>33</v>
      </c>
      <c r="E323" s="142"/>
      <c r="F323" s="142"/>
      <c r="G323" s="142"/>
      <c r="H323" s="142"/>
      <c r="I323" s="142"/>
      <c r="J323" s="142"/>
      <c r="K323" s="142"/>
      <c r="L323" s="142"/>
      <c r="M323" s="142"/>
    </row>
    <row r="324" spans="1:13" customFormat="1" ht="25.5" customHeight="1" x14ac:dyDescent="0.2">
      <c r="A324" s="133">
        <f t="shared" si="4"/>
        <v>310</v>
      </c>
      <c r="B324" s="129" t="s">
        <v>816</v>
      </c>
      <c r="C324" s="157" t="s">
        <v>20</v>
      </c>
      <c r="D324" s="62">
        <v>38</v>
      </c>
      <c r="E324" s="142"/>
      <c r="F324" s="142"/>
      <c r="G324" s="142"/>
      <c r="H324" s="142"/>
      <c r="I324" s="142"/>
      <c r="J324" s="142"/>
      <c r="K324" s="142"/>
      <c r="L324" s="142"/>
      <c r="M324" s="142"/>
    </row>
    <row r="325" spans="1:13" customFormat="1" ht="25.5" customHeight="1" x14ac:dyDescent="0.2">
      <c r="A325" s="133">
        <f t="shared" si="4"/>
        <v>311</v>
      </c>
      <c r="B325" s="129" t="s">
        <v>817</v>
      </c>
      <c r="C325" s="157" t="s">
        <v>20</v>
      </c>
      <c r="D325" s="62">
        <v>27</v>
      </c>
      <c r="E325" s="142"/>
      <c r="F325" s="142"/>
      <c r="G325" s="142"/>
      <c r="H325" s="142"/>
      <c r="I325" s="142"/>
      <c r="J325" s="142"/>
      <c r="K325" s="142"/>
      <c r="L325" s="142"/>
      <c r="M325" s="142"/>
    </row>
    <row r="326" spans="1:13" customFormat="1" ht="25.5" customHeight="1" x14ac:dyDescent="0.2">
      <c r="A326" s="133">
        <f t="shared" si="4"/>
        <v>312</v>
      </c>
      <c r="B326" s="129" t="s">
        <v>818</v>
      </c>
      <c r="C326" s="157" t="s">
        <v>20</v>
      </c>
      <c r="D326" s="62">
        <v>22</v>
      </c>
      <c r="E326" s="142"/>
      <c r="F326" s="142"/>
      <c r="G326" s="142"/>
      <c r="H326" s="142"/>
      <c r="I326" s="142"/>
      <c r="J326" s="142"/>
      <c r="K326" s="142"/>
      <c r="L326" s="142"/>
      <c r="M326" s="142"/>
    </row>
    <row r="327" spans="1:13" customFormat="1" ht="25.5" customHeight="1" x14ac:dyDescent="0.2">
      <c r="A327" s="133">
        <f t="shared" si="4"/>
        <v>313</v>
      </c>
      <c r="B327" s="129" t="s">
        <v>819</v>
      </c>
      <c r="C327" s="157" t="s">
        <v>20</v>
      </c>
      <c r="D327" s="62">
        <v>3</v>
      </c>
      <c r="E327" s="142"/>
      <c r="F327" s="142"/>
      <c r="G327" s="142"/>
      <c r="H327" s="142"/>
      <c r="I327" s="142"/>
      <c r="J327" s="142"/>
      <c r="K327" s="142"/>
      <c r="L327" s="142"/>
      <c r="M327" s="142"/>
    </row>
    <row r="328" spans="1:13" customFormat="1" ht="25.5" customHeight="1" x14ac:dyDescent="0.2">
      <c r="A328" s="133">
        <f t="shared" si="4"/>
        <v>314</v>
      </c>
      <c r="B328" s="129" t="s">
        <v>820</v>
      </c>
      <c r="C328" s="157" t="s">
        <v>20</v>
      </c>
      <c r="D328" s="62">
        <v>2</v>
      </c>
      <c r="E328" s="142"/>
      <c r="F328" s="142"/>
      <c r="G328" s="142"/>
      <c r="H328" s="142"/>
      <c r="I328" s="142"/>
      <c r="J328" s="142"/>
      <c r="K328" s="142"/>
      <c r="L328" s="142"/>
      <c r="M328" s="142"/>
    </row>
    <row r="329" spans="1:13" customFormat="1" ht="25.5" customHeight="1" x14ac:dyDescent="0.2">
      <c r="A329" s="133">
        <f t="shared" si="4"/>
        <v>315</v>
      </c>
      <c r="B329" s="129" t="s">
        <v>821</v>
      </c>
      <c r="C329" s="157" t="s">
        <v>20</v>
      </c>
      <c r="D329" s="62">
        <v>2</v>
      </c>
      <c r="E329" s="142"/>
      <c r="F329" s="142"/>
      <c r="G329" s="142"/>
      <c r="H329" s="142"/>
      <c r="I329" s="142"/>
      <c r="J329" s="142"/>
      <c r="K329" s="142"/>
      <c r="L329" s="142"/>
      <c r="M329" s="142"/>
    </row>
    <row r="330" spans="1:13" customFormat="1" ht="25.5" customHeight="1" x14ac:dyDescent="0.2">
      <c r="A330" s="133">
        <f t="shared" si="4"/>
        <v>316</v>
      </c>
      <c r="B330" s="129" t="s">
        <v>822</v>
      </c>
      <c r="C330" s="157" t="s">
        <v>20</v>
      </c>
      <c r="D330" s="62">
        <v>6</v>
      </c>
      <c r="E330" s="142"/>
      <c r="F330" s="142"/>
      <c r="G330" s="142"/>
      <c r="H330" s="142"/>
      <c r="I330" s="142"/>
      <c r="J330" s="142"/>
      <c r="K330" s="142"/>
      <c r="L330" s="142"/>
      <c r="M330" s="142"/>
    </row>
    <row r="331" spans="1:13" customFormat="1" ht="25.5" customHeight="1" x14ac:dyDescent="0.2">
      <c r="A331" s="133">
        <f t="shared" si="4"/>
        <v>317</v>
      </c>
      <c r="B331" s="129" t="s">
        <v>823</v>
      </c>
      <c r="C331" s="157" t="s">
        <v>20</v>
      </c>
      <c r="D331" s="62">
        <v>7</v>
      </c>
      <c r="E331" s="142"/>
      <c r="F331" s="142"/>
      <c r="G331" s="142"/>
      <c r="H331" s="142"/>
      <c r="I331" s="142"/>
      <c r="J331" s="142"/>
      <c r="K331" s="142"/>
      <c r="L331" s="142"/>
      <c r="M331" s="142"/>
    </row>
    <row r="332" spans="1:13" customFormat="1" ht="25.5" customHeight="1" x14ac:dyDescent="0.2">
      <c r="A332" s="133">
        <f t="shared" si="4"/>
        <v>318</v>
      </c>
      <c r="B332" s="129" t="s">
        <v>824</v>
      </c>
      <c r="C332" s="157" t="s">
        <v>20</v>
      </c>
      <c r="D332" s="62">
        <v>12</v>
      </c>
      <c r="E332" s="142"/>
      <c r="F332" s="142"/>
      <c r="G332" s="142"/>
      <c r="H332" s="142"/>
      <c r="I332" s="142"/>
      <c r="J332" s="142"/>
      <c r="K332" s="142"/>
      <c r="L332" s="142"/>
      <c r="M332" s="142"/>
    </row>
    <row r="333" spans="1:13" customFormat="1" ht="25.5" customHeight="1" x14ac:dyDescent="0.2">
      <c r="A333" s="133">
        <f t="shared" si="4"/>
        <v>319</v>
      </c>
      <c r="B333" s="129" t="s">
        <v>825</v>
      </c>
      <c r="C333" s="157" t="s">
        <v>20</v>
      </c>
      <c r="D333" s="62">
        <v>10</v>
      </c>
      <c r="E333" s="142"/>
      <c r="F333" s="142"/>
      <c r="G333" s="142"/>
      <c r="H333" s="142"/>
      <c r="I333" s="142"/>
      <c r="J333" s="142"/>
      <c r="K333" s="142"/>
      <c r="L333" s="142"/>
      <c r="M333" s="142"/>
    </row>
    <row r="334" spans="1:13" customFormat="1" ht="25.5" customHeight="1" x14ac:dyDescent="0.2">
      <c r="A334" s="133">
        <f t="shared" si="4"/>
        <v>320</v>
      </c>
      <c r="B334" s="129" t="s">
        <v>826</v>
      </c>
      <c r="C334" s="157" t="s">
        <v>20</v>
      </c>
      <c r="D334" s="62">
        <v>18</v>
      </c>
      <c r="E334" s="142"/>
      <c r="F334" s="142"/>
      <c r="G334" s="142"/>
      <c r="H334" s="142"/>
      <c r="I334" s="142"/>
      <c r="J334" s="142"/>
      <c r="K334" s="142"/>
      <c r="L334" s="142"/>
      <c r="M334" s="142"/>
    </row>
    <row r="335" spans="1:13" customFormat="1" ht="25.5" customHeight="1" x14ac:dyDescent="0.2">
      <c r="A335" s="133">
        <f t="shared" si="4"/>
        <v>321</v>
      </c>
      <c r="B335" s="129" t="s">
        <v>827</v>
      </c>
      <c r="C335" s="157" t="s">
        <v>20</v>
      </c>
      <c r="D335" s="62">
        <v>4</v>
      </c>
      <c r="E335" s="142"/>
      <c r="F335" s="142"/>
      <c r="G335" s="142"/>
      <c r="H335" s="142"/>
      <c r="I335" s="142"/>
      <c r="J335" s="142"/>
      <c r="K335" s="142"/>
      <c r="L335" s="142"/>
      <c r="M335" s="142"/>
    </row>
    <row r="336" spans="1:13" customFormat="1" ht="25.5" customHeight="1" x14ac:dyDescent="0.2">
      <c r="A336" s="133">
        <f t="shared" si="4"/>
        <v>322</v>
      </c>
      <c r="B336" s="129" t="s">
        <v>828</v>
      </c>
      <c r="C336" s="157" t="s">
        <v>20</v>
      </c>
      <c r="D336" s="62">
        <v>2</v>
      </c>
      <c r="E336" s="142"/>
      <c r="F336" s="142"/>
      <c r="G336" s="142"/>
      <c r="H336" s="142"/>
      <c r="I336" s="142"/>
      <c r="J336" s="142"/>
      <c r="K336" s="142"/>
      <c r="L336" s="142"/>
      <c r="M336" s="142"/>
    </row>
    <row r="337" spans="1:13" customFormat="1" ht="25.5" customHeight="1" x14ac:dyDescent="0.2">
      <c r="A337" s="133">
        <f t="shared" ref="A337:A400" si="5">A336+1</f>
        <v>323</v>
      </c>
      <c r="B337" s="129" t="s">
        <v>829</v>
      </c>
      <c r="C337" s="157" t="s">
        <v>20</v>
      </c>
      <c r="D337" s="62">
        <v>2</v>
      </c>
      <c r="E337" s="142"/>
      <c r="F337" s="142"/>
      <c r="G337" s="142"/>
      <c r="H337" s="142"/>
      <c r="I337" s="142"/>
      <c r="J337" s="142"/>
      <c r="K337" s="142"/>
      <c r="L337" s="142"/>
      <c r="M337" s="142"/>
    </row>
    <row r="338" spans="1:13" customFormat="1" ht="25.5" customHeight="1" x14ac:dyDescent="0.2">
      <c r="A338" s="133">
        <f t="shared" si="5"/>
        <v>324</v>
      </c>
      <c r="B338" s="129" t="s">
        <v>830</v>
      </c>
      <c r="C338" s="157" t="s">
        <v>20</v>
      </c>
      <c r="D338" s="62">
        <v>14</v>
      </c>
      <c r="E338" s="142"/>
      <c r="F338" s="142"/>
      <c r="G338" s="142"/>
      <c r="H338" s="142"/>
      <c r="I338" s="142"/>
      <c r="J338" s="142"/>
      <c r="K338" s="142"/>
      <c r="L338" s="142"/>
      <c r="M338" s="142"/>
    </row>
    <row r="339" spans="1:13" customFormat="1" ht="25.5" customHeight="1" x14ac:dyDescent="0.2">
      <c r="A339" s="133">
        <f t="shared" si="5"/>
        <v>325</v>
      </c>
      <c r="B339" s="129" t="s">
        <v>831</v>
      </c>
      <c r="C339" s="157" t="s">
        <v>20</v>
      </c>
      <c r="D339" s="62">
        <v>4</v>
      </c>
      <c r="E339" s="142"/>
      <c r="F339" s="142"/>
      <c r="G339" s="142"/>
      <c r="H339" s="142"/>
      <c r="I339" s="142"/>
      <c r="J339" s="142"/>
      <c r="K339" s="142"/>
      <c r="L339" s="142"/>
      <c r="M339" s="142"/>
    </row>
    <row r="340" spans="1:13" customFormat="1" ht="25.5" customHeight="1" x14ac:dyDescent="0.2">
      <c r="A340" s="133">
        <f t="shared" si="5"/>
        <v>326</v>
      </c>
      <c r="B340" s="129" t="s">
        <v>832</v>
      </c>
      <c r="C340" s="157" t="s">
        <v>20</v>
      </c>
      <c r="D340" s="62">
        <v>2</v>
      </c>
      <c r="E340" s="142"/>
      <c r="F340" s="142"/>
      <c r="G340" s="142"/>
      <c r="H340" s="142"/>
      <c r="I340" s="142"/>
      <c r="J340" s="142"/>
      <c r="K340" s="142"/>
      <c r="L340" s="142"/>
      <c r="M340" s="142"/>
    </row>
    <row r="341" spans="1:13" customFormat="1" ht="25.5" customHeight="1" x14ac:dyDescent="0.2">
      <c r="A341" s="133">
        <f t="shared" si="5"/>
        <v>327</v>
      </c>
      <c r="B341" s="129" t="s">
        <v>833</v>
      </c>
      <c r="C341" s="157" t="s">
        <v>20</v>
      </c>
      <c r="D341" s="62">
        <v>4</v>
      </c>
      <c r="E341" s="142"/>
      <c r="F341" s="142"/>
      <c r="G341" s="142"/>
      <c r="H341" s="142"/>
      <c r="I341" s="142"/>
      <c r="J341" s="142"/>
      <c r="K341" s="142"/>
      <c r="L341" s="142"/>
      <c r="M341" s="142"/>
    </row>
    <row r="342" spans="1:13" customFormat="1" ht="25.5" customHeight="1" x14ac:dyDescent="0.2">
      <c r="A342" s="133">
        <f t="shared" si="5"/>
        <v>328</v>
      </c>
      <c r="B342" s="129" t="s">
        <v>834</v>
      </c>
      <c r="C342" s="157" t="s">
        <v>20</v>
      </c>
      <c r="D342" s="62">
        <v>2</v>
      </c>
      <c r="E342" s="142"/>
      <c r="F342" s="142"/>
      <c r="G342" s="142"/>
      <c r="H342" s="142"/>
      <c r="I342" s="142"/>
      <c r="J342" s="142"/>
      <c r="K342" s="142"/>
      <c r="L342" s="142"/>
      <c r="M342" s="142"/>
    </row>
    <row r="343" spans="1:13" customFormat="1" ht="25.5" customHeight="1" x14ac:dyDescent="0.2">
      <c r="A343" s="133">
        <f t="shared" si="5"/>
        <v>329</v>
      </c>
      <c r="B343" s="129" t="s">
        <v>835</v>
      </c>
      <c r="C343" s="157" t="s">
        <v>20</v>
      </c>
      <c r="D343" s="62">
        <v>2</v>
      </c>
      <c r="E343" s="142"/>
      <c r="F343" s="142"/>
      <c r="G343" s="142"/>
      <c r="H343" s="142"/>
      <c r="I343" s="142"/>
      <c r="J343" s="142"/>
      <c r="K343" s="142"/>
      <c r="L343" s="142"/>
      <c r="M343" s="142"/>
    </row>
    <row r="344" spans="1:13" customFormat="1" ht="25.5" customHeight="1" x14ac:dyDescent="0.2">
      <c r="A344" s="133">
        <f t="shared" si="5"/>
        <v>330</v>
      </c>
      <c r="B344" s="129" t="s">
        <v>836</v>
      </c>
      <c r="C344" s="157" t="s">
        <v>20</v>
      </c>
      <c r="D344" s="62">
        <v>10</v>
      </c>
      <c r="E344" s="142"/>
      <c r="F344" s="142"/>
      <c r="G344" s="142"/>
      <c r="H344" s="142"/>
      <c r="I344" s="142"/>
      <c r="J344" s="142"/>
      <c r="K344" s="142"/>
      <c r="L344" s="142"/>
      <c r="M344" s="142"/>
    </row>
    <row r="345" spans="1:13" customFormat="1" ht="25.5" customHeight="1" x14ac:dyDescent="0.2">
      <c r="A345" s="133">
        <f t="shared" si="5"/>
        <v>331</v>
      </c>
      <c r="B345" s="129" t="s">
        <v>837</v>
      </c>
      <c r="C345" s="157" t="s">
        <v>20</v>
      </c>
      <c r="D345" s="62">
        <v>4</v>
      </c>
      <c r="E345" s="142"/>
      <c r="F345" s="142"/>
      <c r="G345" s="142"/>
      <c r="H345" s="142"/>
      <c r="I345" s="142"/>
      <c r="J345" s="142"/>
      <c r="K345" s="142"/>
      <c r="L345" s="142"/>
      <c r="M345" s="142"/>
    </row>
    <row r="346" spans="1:13" customFormat="1" ht="25.5" customHeight="1" x14ac:dyDescent="0.2">
      <c r="A346" s="133">
        <f t="shared" si="5"/>
        <v>332</v>
      </c>
      <c r="B346" s="129" t="s">
        <v>838</v>
      </c>
      <c r="C346" s="157" t="s">
        <v>20</v>
      </c>
      <c r="D346" s="62">
        <v>6</v>
      </c>
      <c r="E346" s="142"/>
      <c r="F346" s="142"/>
      <c r="G346" s="142"/>
      <c r="H346" s="142"/>
      <c r="I346" s="142"/>
      <c r="J346" s="142"/>
      <c r="K346" s="142"/>
      <c r="L346" s="142"/>
      <c r="M346" s="142"/>
    </row>
    <row r="347" spans="1:13" customFormat="1" ht="25.5" customHeight="1" x14ac:dyDescent="0.2">
      <c r="A347" s="133">
        <f t="shared" si="5"/>
        <v>333</v>
      </c>
      <c r="B347" s="129" t="s">
        <v>839</v>
      </c>
      <c r="C347" s="157" t="s">
        <v>20</v>
      </c>
      <c r="D347" s="62">
        <v>2</v>
      </c>
      <c r="E347" s="142"/>
      <c r="F347" s="142"/>
      <c r="G347" s="142"/>
      <c r="H347" s="142"/>
      <c r="I347" s="142"/>
      <c r="J347" s="142"/>
      <c r="K347" s="142"/>
      <c r="L347" s="142"/>
      <c r="M347" s="142"/>
    </row>
    <row r="348" spans="1:13" customFormat="1" ht="25.5" customHeight="1" x14ac:dyDescent="0.2">
      <c r="A348" s="133">
        <f t="shared" si="5"/>
        <v>334</v>
      </c>
      <c r="B348" s="129" t="s">
        <v>840</v>
      </c>
      <c r="C348" s="157" t="s">
        <v>20</v>
      </c>
      <c r="D348" s="62">
        <v>6</v>
      </c>
      <c r="E348" s="142"/>
      <c r="F348" s="142"/>
      <c r="G348" s="142"/>
      <c r="H348" s="142"/>
      <c r="I348" s="142"/>
      <c r="J348" s="142"/>
      <c r="K348" s="142"/>
      <c r="L348" s="142"/>
      <c r="M348" s="142"/>
    </row>
    <row r="349" spans="1:13" customFormat="1" ht="25.5" customHeight="1" x14ac:dyDescent="0.2">
      <c r="A349" s="133">
        <f t="shared" si="5"/>
        <v>335</v>
      </c>
      <c r="B349" s="129" t="s">
        <v>841</v>
      </c>
      <c r="C349" s="157" t="s">
        <v>20</v>
      </c>
      <c r="D349" s="62">
        <v>2</v>
      </c>
      <c r="E349" s="142"/>
      <c r="F349" s="142"/>
      <c r="G349" s="142"/>
      <c r="H349" s="142"/>
      <c r="I349" s="142"/>
      <c r="J349" s="142"/>
      <c r="K349" s="142"/>
      <c r="L349" s="142"/>
      <c r="M349" s="142"/>
    </row>
    <row r="350" spans="1:13" customFormat="1" ht="25.5" customHeight="1" x14ac:dyDescent="0.2">
      <c r="A350" s="133">
        <f t="shared" si="5"/>
        <v>336</v>
      </c>
      <c r="B350" s="129" t="s">
        <v>842</v>
      </c>
      <c r="C350" s="157" t="s">
        <v>20</v>
      </c>
      <c r="D350" s="62">
        <v>2</v>
      </c>
      <c r="E350" s="142"/>
      <c r="F350" s="142"/>
      <c r="G350" s="142"/>
      <c r="H350" s="142"/>
      <c r="I350" s="142"/>
      <c r="J350" s="142"/>
      <c r="K350" s="142"/>
      <c r="L350" s="142"/>
      <c r="M350" s="142"/>
    </row>
    <row r="351" spans="1:13" customFormat="1" ht="25.5" customHeight="1" x14ac:dyDescent="0.2">
      <c r="A351" s="133">
        <f t="shared" si="5"/>
        <v>337</v>
      </c>
      <c r="B351" s="129" t="s">
        <v>843</v>
      </c>
      <c r="C351" s="157" t="s">
        <v>20</v>
      </c>
      <c r="D351" s="62">
        <v>4</v>
      </c>
      <c r="E351" s="142"/>
      <c r="F351" s="142"/>
      <c r="G351" s="142"/>
      <c r="H351" s="142"/>
      <c r="I351" s="142"/>
      <c r="J351" s="142"/>
      <c r="K351" s="142"/>
      <c r="L351" s="142"/>
      <c r="M351" s="142"/>
    </row>
    <row r="352" spans="1:13" customFormat="1" ht="25.5" customHeight="1" x14ac:dyDescent="0.2">
      <c r="A352" s="133">
        <f t="shared" si="5"/>
        <v>338</v>
      </c>
      <c r="B352" s="129" t="s">
        <v>844</v>
      </c>
      <c r="C352" s="157" t="s">
        <v>20</v>
      </c>
      <c r="D352" s="62">
        <v>2</v>
      </c>
      <c r="E352" s="142"/>
      <c r="F352" s="142"/>
      <c r="G352" s="142"/>
      <c r="H352" s="142"/>
      <c r="I352" s="142"/>
      <c r="J352" s="142"/>
      <c r="K352" s="142"/>
      <c r="L352" s="142"/>
      <c r="M352" s="142"/>
    </row>
    <row r="353" spans="1:13" customFormat="1" ht="25.5" customHeight="1" x14ac:dyDescent="0.2">
      <c r="A353" s="133">
        <f t="shared" si="5"/>
        <v>339</v>
      </c>
      <c r="B353" s="129" t="s">
        <v>845</v>
      </c>
      <c r="C353" s="157" t="s">
        <v>20</v>
      </c>
      <c r="D353" s="62">
        <v>2</v>
      </c>
      <c r="E353" s="142"/>
      <c r="F353" s="142"/>
      <c r="G353" s="142"/>
      <c r="H353" s="142"/>
      <c r="I353" s="142"/>
      <c r="J353" s="142"/>
      <c r="K353" s="142"/>
      <c r="L353" s="142"/>
      <c r="M353" s="142"/>
    </row>
    <row r="354" spans="1:13" customFormat="1" ht="25.5" customHeight="1" x14ac:dyDescent="0.2">
      <c r="A354" s="133">
        <f t="shared" si="5"/>
        <v>340</v>
      </c>
      <c r="B354" s="129" t="s">
        <v>846</v>
      </c>
      <c r="C354" s="157" t="s">
        <v>20</v>
      </c>
      <c r="D354" s="62">
        <v>2</v>
      </c>
      <c r="E354" s="142"/>
      <c r="F354" s="142"/>
      <c r="G354" s="142"/>
      <c r="H354" s="142"/>
      <c r="I354" s="142"/>
      <c r="J354" s="142"/>
      <c r="K354" s="142"/>
      <c r="L354" s="142"/>
      <c r="M354" s="142"/>
    </row>
    <row r="355" spans="1:13" customFormat="1" ht="25.5" customHeight="1" x14ac:dyDescent="0.2">
      <c r="A355" s="133">
        <f t="shared" si="5"/>
        <v>341</v>
      </c>
      <c r="B355" s="129" t="s">
        <v>847</v>
      </c>
      <c r="C355" s="157" t="s">
        <v>20</v>
      </c>
      <c r="D355" s="62">
        <v>2</v>
      </c>
      <c r="E355" s="142"/>
      <c r="F355" s="142"/>
      <c r="G355" s="142"/>
      <c r="H355" s="142"/>
      <c r="I355" s="142"/>
      <c r="J355" s="142"/>
      <c r="K355" s="142"/>
      <c r="L355" s="142"/>
      <c r="M355" s="142"/>
    </row>
    <row r="356" spans="1:13" customFormat="1" ht="25.5" customHeight="1" x14ac:dyDescent="0.2">
      <c r="A356" s="133">
        <f t="shared" si="5"/>
        <v>342</v>
      </c>
      <c r="B356" s="129" t="s">
        <v>848</v>
      </c>
      <c r="C356" s="157" t="s">
        <v>20</v>
      </c>
      <c r="D356" s="62">
        <v>10</v>
      </c>
      <c r="E356" s="142"/>
      <c r="F356" s="142"/>
      <c r="G356" s="142"/>
      <c r="H356" s="142"/>
      <c r="I356" s="142"/>
      <c r="J356" s="142"/>
      <c r="K356" s="142"/>
      <c r="L356" s="142"/>
      <c r="M356" s="142"/>
    </row>
    <row r="357" spans="1:13" customFormat="1" ht="25.5" customHeight="1" x14ac:dyDescent="0.2">
      <c r="A357" s="133">
        <f t="shared" si="5"/>
        <v>343</v>
      </c>
      <c r="B357" s="129" t="s">
        <v>849</v>
      </c>
      <c r="C357" s="157" t="s">
        <v>20</v>
      </c>
      <c r="D357" s="62">
        <v>4</v>
      </c>
      <c r="E357" s="142"/>
      <c r="F357" s="142"/>
      <c r="G357" s="142"/>
      <c r="H357" s="142"/>
      <c r="I357" s="142"/>
      <c r="J357" s="142"/>
      <c r="K357" s="142"/>
      <c r="L357" s="142"/>
      <c r="M357" s="142"/>
    </row>
    <row r="358" spans="1:13" customFormat="1" ht="25.5" customHeight="1" x14ac:dyDescent="0.2">
      <c r="A358" s="133">
        <f t="shared" si="5"/>
        <v>344</v>
      </c>
      <c r="B358" s="129" t="s">
        <v>850</v>
      </c>
      <c r="C358" s="157" t="s">
        <v>20</v>
      </c>
      <c r="D358" s="62">
        <v>1</v>
      </c>
      <c r="E358" s="142"/>
      <c r="F358" s="142"/>
      <c r="G358" s="142"/>
      <c r="H358" s="142"/>
      <c r="I358" s="142"/>
      <c r="J358" s="142"/>
      <c r="K358" s="142"/>
      <c r="L358" s="142"/>
      <c r="M358" s="142"/>
    </row>
    <row r="359" spans="1:13" customFormat="1" ht="25.5" customHeight="1" x14ac:dyDescent="0.2">
      <c r="A359" s="133">
        <f t="shared" si="5"/>
        <v>345</v>
      </c>
      <c r="B359" s="129" t="s">
        <v>851</v>
      </c>
      <c r="C359" s="157" t="s">
        <v>20</v>
      </c>
      <c r="D359" s="62">
        <v>2</v>
      </c>
      <c r="E359" s="142"/>
      <c r="F359" s="142"/>
      <c r="G359" s="142"/>
      <c r="H359" s="142"/>
      <c r="I359" s="142"/>
      <c r="J359" s="142"/>
      <c r="K359" s="142"/>
      <c r="L359" s="142"/>
      <c r="M359" s="142"/>
    </row>
    <row r="360" spans="1:13" customFormat="1" ht="25.5" customHeight="1" x14ac:dyDescent="0.2">
      <c r="A360" s="133">
        <f t="shared" si="5"/>
        <v>346</v>
      </c>
      <c r="B360" s="129" t="s">
        <v>852</v>
      </c>
      <c r="C360" s="157" t="s">
        <v>20</v>
      </c>
      <c r="D360" s="62">
        <v>2</v>
      </c>
      <c r="E360" s="142"/>
      <c r="F360" s="142"/>
      <c r="G360" s="142"/>
      <c r="H360" s="142"/>
      <c r="I360" s="142"/>
      <c r="J360" s="142"/>
      <c r="K360" s="142"/>
      <c r="L360" s="142"/>
      <c r="M360" s="142"/>
    </row>
    <row r="361" spans="1:13" customFormat="1" ht="25.5" customHeight="1" x14ac:dyDescent="0.2">
      <c r="A361" s="133">
        <f t="shared" si="5"/>
        <v>347</v>
      </c>
      <c r="B361" s="129" t="s">
        <v>853</v>
      </c>
      <c r="C361" s="157" t="s">
        <v>20</v>
      </c>
      <c r="D361" s="62">
        <v>2</v>
      </c>
      <c r="E361" s="142"/>
      <c r="F361" s="142"/>
      <c r="G361" s="142"/>
      <c r="H361" s="142"/>
      <c r="I361" s="142"/>
      <c r="J361" s="142"/>
      <c r="K361" s="142"/>
      <c r="L361" s="142"/>
      <c r="M361" s="142"/>
    </row>
    <row r="362" spans="1:13" customFormat="1" ht="25.5" customHeight="1" x14ac:dyDescent="0.2">
      <c r="A362" s="133">
        <f t="shared" si="5"/>
        <v>348</v>
      </c>
      <c r="B362" s="129" t="s">
        <v>854</v>
      </c>
      <c r="C362" s="157" t="s">
        <v>20</v>
      </c>
      <c r="D362" s="62">
        <v>1</v>
      </c>
      <c r="E362" s="142"/>
      <c r="F362" s="142"/>
      <c r="G362" s="142"/>
      <c r="H362" s="142"/>
      <c r="I362" s="142"/>
      <c r="J362" s="142"/>
      <c r="K362" s="142"/>
      <c r="L362" s="142"/>
      <c r="M362" s="142"/>
    </row>
    <row r="363" spans="1:13" customFormat="1" ht="25.5" customHeight="1" x14ac:dyDescent="0.2">
      <c r="A363" s="133">
        <f t="shared" si="5"/>
        <v>349</v>
      </c>
      <c r="B363" s="129" t="s">
        <v>855</v>
      </c>
      <c r="C363" s="157" t="s">
        <v>20</v>
      </c>
      <c r="D363" s="62">
        <v>4</v>
      </c>
      <c r="E363" s="142"/>
      <c r="F363" s="142"/>
      <c r="G363" s="142"/>
      <c r="H363" s="142"/>
      <c r="I363" s="142"/>
      <c r="J363" s="142"/>
      <c r="K363" s="142"/>
      <c r="L363" s="142"/>
      <c r="M363" s="142"/>
    </row>
    <row r="364" spans="1:13" customFormat="1" ht="25.5" customHeight="1" x14ac:dyDescent="0.2">
      <c r="A364" s="163">
        <f t="shared" si="5"/>
        <v>350</v>
      </c>
      <c r="B364" s="159" t="s">
        <v>856</v>
      </c>
      <c r="C364" s="160" t="s">
        <v>22</v>
      </c>
      <c r="D364" s="161">
        <v>7734</v>
      </c>
      <c r="E364" s="162"/>
      <c r="F364" s="162"/>
      <c r="G364" s="162"/>
      <c r="H364" s="162"/>
      <c r="I364" s="162"/>
      <c r="J364" s="162"/>
      <c r="K364" s="162"/>
      <c r="L364" s="162"/>
      <c r="M364" s="162"/>
    </row>
    <row r="365" spans="1:13" customFormat="1" ht="25.5" customHeight="1" x14ac:dyDescent="0.2">
      <c r="A365" s="133">
        <f t="shared" si="5"/>
        <v>351</v>
      </c>
      <c r="B365" s="129" t="s">
        <v>857</v>
      </c>
      <c r="C365" s="157" t="s">
        <v>22</v>
      </c>
      <c r="D365" s="62">
        <v>531</v>
      </c>
      <c r="E365" s="142"/>
      <c r="F365" s="142"/>
      <c r="G365" s="142"/>
      <c r="H365" s="142"/>
      <c r="I365" s="142"/>
      <c r="J365" s="142"/>
      <c r="K365" s="142"/>
      <c r="L365" s="142"/>
      <c r="M365" s="142"/>
    </row>
    <row r="366" spans="1:13" customFormat="1" ht="25.5" customHeight="1" x14ac:dyDescent="0.2">
      <c r="A366" s="133">
        <f t="shared" si="5"/>
        <v>352</v>
      </c>
      <c r="B366" s="129" t="s">
        <v>858</v>
      </c>
      <c r="C366" s="157" t="s">
        <v>22</v>
      </c>
      <c r="D366" s="62">
        <v>1653</v>
      </c>
      <c r="E366" s="142"/>
      <c r="F366" s="142"/>
      <c r="G366" s="142"/>
      <c r="H366" s="142"/>
      <c r="I366" s="142"/>
      <c r="J366" s="142"/>
      <c r="K366" s="142"/>
      <c r="L366" s="142"/>
      <c r="M366" s="142"/>
    </row>
    <row r="367" spans="1:13" customFormat="1" ht="25.5" customHeight="1" x14ac:dyDescent="0.2">
      <c r="A367" s="133">
        <f t="shared" si="5"/>
        <v>353</v>
      </c>
      <c r="B367" s="129" t="s">
        <v>859</v>
      </c>
      <c r="C367" s="157" t="s">
        <v>22</v>
      </c>
      <c r="D367" s="62">
        <v>2230</v>
      </c>
      <c r="E367" s="142"/>
      <c r="F367" s="142"/>
      <c r="G367" s="142"/>
      <c r="H367" s="142"/>
      <c r="I367" s="142"/>
      <c r="J367" s="142"/>
      <c r="K367" s="142"/>
      <c r="L367" s="142"/>
      <c r="M367" s="142"/>
    </row>
    <row r="368" spans="1:13" customFormat="1" ht="25.5" customHeight="1" x14ac:dyDescent="0.2">
      <c r="A368" s="133">
        <f t="shared" si="5"/>
        <v>354</v>
      </c>
      <c r="B368" s="129" t="s">
        <v>860</v>
      </c>
      <c r="C368" s="157" t="s">
        <v>22</v>
      </c>
      <c r="D368" s="62">
        <v>2635</v>
      </c>
      <c r="E368" s="142"/>
      <c r="F368" s="142"/>
      <c r="G368" s="142"/>
      <c r="H368" s="142"/>
      <c r="I368" s="142"/>
      <c r="J368" s="142"/>
      <c r="K368" s="142"/>
      <c r="L368" s="142"/>
      <c r="M368" s="142"/>
    </row>
    <row r="369" spans="1:13" customFormat="1" ht="25.5" customHeight="1" x14ac:dyDescent="0.2">
      <c r="A369" s="133">
        <f t="shared" si="5"/>
        <v>355</v>
      </c>
      <c r="B369" s="129" t="s">
        <v>861</v>
      </c>
      <c r="C369" s="157" t="s">
        <v>22</v>
      </c>
      <c r="D369" s="62">
        <v>374</v>
      </c>
      <c r="E369" s="142"/>
      <c r="F369" s="142"/>
      <c r="G369" s="142"/>
      <c r="H369" s="142"/>
      <c r="I369" s="142"/>
      <c r="J369" s="142"/>
      <c r="K369" s="142"/>
      <c r="L369" s="142"/>
      <c r="M369" s="142"/>
    </row>
    <row r="370" spans="1:13" customFormat="1" ht="25.5" customHeight="1" x14ac:dyDescent="0.2">
      <c r="A370" s="133">
        <f t="shared" si="5"/>
        <v>356</v>
      </c>
      <c r="B370" s="129" t="s">
        <v>862</v>
      </c>
      <c r="C370" s="157" t="s">
        <v>22</v>
      </c>
      <c r="D370" s="62">
        <v>218</v>
      </c>
      <c r="E370" s="142"/>
      <c r="F370" s="142"/>
      <c r="G370" s="142"/>
      <c r="H370" s="142"/>
      <c r="I370" s="142"/>
      <c r="J370" s="142"/>
      <c r="K370" s="142"/>
      <c r="L370" s="142"/>
      <c r="M370" s="142"/>
    </row>
    <row r="371" spans="1:13" customFormat="1" ht="25.5" customHeight="1" x14ac:dyDescent="0.2">
      <c r="A371" s="133">
        <f t="shared" si="5"/>
        <v>357</v>
      </c>
      <c r="B371" s="129" t="s">
        <v>863</v>
      </c>
      <c r="C371" s="157" t="s">
        <v>22</v>
      </c>
      <c r="D371" s="62">
        <v>93</v>
      </c>
      <c r="E371" s="142"/>
      <c r="F371" s="142"/>
      <c r="G371" s="142"/>
      <c r="H371" s="142"/>
      <c r="I371" s="142"/>
      <c r="J371" s="142"/>
      <c r="K371" s="142"/>
      <c r="L371" s="142"/>
      <c r="M371" s="142"/>
    </row>
    <row r="372" spans="1:13" customFormat="1" ht="25.5" customHeight="1" x14ac:dyDescent="0.2">
      <c r="A372" s="163">
        <f t="shared" si="5"/>
        <v>358</v>
      </c>
      <c r="B372" s="159" t="s">
        <v>864</v>
      </c>
      <c r="C372" s="160" t="s">
        <v>20</v>
      </c>
      <c r="D372" s="161">
        <v>2424</v>
      </c>
      <c r="E372" s="162"/>
      <c r="F372" s="162"/>
      <c r="G372" s="162"/>
      <c r="H372" s="162"/>
      <c r="I372" s="162"/>
      <c r="J372" s="162"/>
      <c r="K372" s="162"/>
      <c r="L372" s="162"/>
      <c r="M372" s="162"/>
    </row>
    <row r="373" spans="1:13" customFormat="1" ht="25.5" customHeight="1" x14ac:dyDescent="0.2">
      <c r="A373" s="133">
        <f t="shared" si="5"/>
        <v>359</v>
      </c>
      <c r="B373" s="129" t="s">
        <v>865</v>
      </c>
      <c r="C373" s="157" t="s">
        <v>20</v>
      </c>
      <c r="D373" s="62">
        <v>167</v>
      </c>
      <c r="E373" s="142"/>
      <c r="F373" s="142"/>
      <c r="G373" s="142"/>
      <c r="H373" s="142"/>
      <c r="I373" s="142"/>
      <c r="J373" s="142"/>
      <c r="K373" s="142"/>
      <c r="L373" s="142"/>
      <c r="M373" s="142"/>
    </row>
    <row r="374" spans="1:13" customFormat="1" ht="25.5" customHeight="1" x14ac:dyDescent="0.2">
      <c r="A374" s="133">
        <f t="shared" si="5"/>
        <v>360</v>
      </c>
      <c r="B374" s="129" t="s">
        <v>866</v>
      </c>
      <c r="C374" s="157" t="s">
        <v>20</v>
      </c>
      <c r="D374" s="62">
        <v>553</v>
      </c>
      <c r="E374" s="142"/>
      <c r="F374" s="142"/>
      <c r="G374" s="142"/>
      <c r="H374" s="142"/>
      <c r="I374" s="142"/>
      <c r="J374" s="142"/>
      <c r="K374" s="142"/>
      <c r="L374" s="142"/>
      <c r="M374" s="142"/>
    </row>
    <row r="375" spans="1:13" customFormat="1" ht="25.5" customHeight="1" x14ac:dyDescent="0.2">
      <c r="A375" s="133">
        <f t="shared" si="5"/>
        <v>361</v>
      </c>
      <c r="B375" s="129" t="s">
        <v>867</v>
      </c>
      <c r="C375" s="157" t="s">
        <v>20</v>
      </c>
      <c r="D375" s="62">
        <v>383</v>
      </c>
      <c r="E375" s="142"/>
      <c r="F375" s="142"/>
      <c r="G375" s="142"/>
      <c r="H375" s="142"/>
      <c r="I375" s="142"/>
      <c r="J375" s="142"/>
      <c r="K375" s="142"/>
      <c r="L375" s="142"/>
      <c r="M375" s="142"/>
    </row>
    <row r="376" spans="1:13" customFormat="1" ht="25.5" customHeight="1" x14ac:dyDescent="0.2">
      <c r="A376" s="133">
        <f t="shared" si="5"/>
        <v>362</v>
      </c>
      <c r="B376" s="129" t="s">
        <v>868</v>
      </c>
      <c r="C376" s="157" t="s">
        <v>20</v>
      </c>
      <c r="D376" s="62">
        <v>314</v>
      </c>
      <c r="E376" s="142"/>
      <c r="F376" s="142"/>
      <c r="G376" s="142"/>
      <c r="H376" s="142"/>
      <c r="I376" s="142"/>
      <c r="J376" s="142"/>
      <c r="K376" s="142"/>
      <c r="L376" s="142"/>
      <c r="M376" s="142"/>
    </row>
    <row r="377" spans="1:13" customFormat="1" ht="25.5" customHeight="1" x14ac:dyDescent="0.2">
      <c r="A377" s="133">
        <f t="shared" si="5"/>
        <v>363</v>
      </c>
      <c r="B377" s="129" t="s">
        <v>869</v>
      </c>
      <c r="C377" s="157" t="s">
        <v>20</v>
      </c>
      <c r="D377" s="62">
        <v>17</v>
      </c>
      <c r="E377" s="142"/>
      <c r="F377" s="142"/>
      <c r="G377" s="142"/>
      <c r="H377" s="142"/>
      <c r="I377" s="142"/>
      <c r="J377" s="142"/>
      <c r="K377" s="142"/>
      <c r="L377" s="142"/>
      <c r="M377" s="142"/>
    </row>
    <row r="378" spans="1:13" customFormat="1" ht="25.5" customHeight="1" x14ac:dyDescent="0.2">
      <c r="A378" s="133">
        <f t="shared" si="5"/>
        <v>364</v>
      </c>
      <c r="B378" s="129" t="s">
        <v>870</v>
      </c>
      <c r="C378" s="157" t="s">
        <v>20</v>
      </c>
      <c r="D378" s="62">
        <v>20</v>
      </c>
      <c r="E378" s="142"/>
      <c r="F378" s="142"/>
      <c r="G378" s="142"/>
      <c r="H378" s="142"/>
      <c r="I378" s="142"/>
      <c r="J378" s="142"/>
      <c r="K378" s="142"/>
      <c r="L378" s="142"/>
      <c r="M378" s="142"/>
    </row>
    <row r="379" spans="1:13" customFormat="1" ht="25.5" customHeight="1" x14ac:dyDescent="0.2">
      <c r="A379" s="133">
        <f t="shared" si="5"/>
        <v>365</v>
      </c>
      <c r="B379" s="129" t="s">
        <v>871</v>
      </c>
      <c r="C379" s="157" t="s">
        <v>20</v>
      </c>
      <c r="D379" s="62">
        <v>8</v>
      </c>
      <c r="E379" s="142"/>
      <c r="F379" s="142"/>
      <c r="G379" s="142"/>
      <c r="H379" s="142"/>
      <c r="I379" s="142"/>
      <c r="J379" s="142"/>
      <c r="K379" s="142"/>
      <c r="L379" s="142"/>
      <c r="M379" s="142"/>
    </row>
    <row r="380" spans="1:13" customFormat="1" ht="25.5" customHeight="1" x14ac:dyDescent="0.2">
      <c r="A380" s="133">
        <f t="shared" si="5"/>
        <v>366</v>
      </c>
      <c r="B380" s="129" t="s">
        <v>872</v>
      </c>
      <c r="C380" s="157" t="s">
        <v>20</v>
      </c>
      <c r="D380" s="62">
        <v>22</v>
      </c>
      <c r="E380" s="142"/>
      <c r="F380" s="142"/>
      <c r="G380" s="142"/>
      <c r="H380" s="142"/>
      <c r="I380" s="142"/>
      <c r="J380" s="142"/>
      <c r="K380" s="142"/>
      <c r="L380" s="142"/>
      <c r="M380" s="142"/>
    </row>
    <row r="381" spans="1:13" customFormat="1" ht="25.5" customHeight="1" x14ac:dyDescent="0.2">
      <c r="A381" s="133">
        <f t="shared" si="5"/>
        <v>367</v>
      </c>
      <c r="B381" s="129" t="s">
        <v>873</v>
      </c>
      <c r="C381" s="157" t="s">
        <v>20</v>
      </c>
      <c r="D381" s="62">
        <v>5</v>
      </c>
      <c r="E381" s="142"/>
      <c r="F381" s="142"/>
      <c r="G381" s="142"/>
      <c r="H381" s="142"/>
      <c r="I381" s="142"/>
      <c r="J381" s="142"/>
      <c r="K381" s="142"/>
      <c r="L381" s="142"/>
      <c r="M381" s="142"/>
    </row>
    <row r="382" spans="1:13" customFormat="1" ht="25.5" customHeight="1" x14ac:dyDescent="0.2">
      <c r="A382" s="133">
        <f t="shared" si="5"/>
        <v>368</v>
      </c>
      <c r="B382" s="129" t="s">
        <v>874</v>
      </c>
      <c r="C382" s="157" t="s">
        <v>20</v>
      </c>
      <c r="D382" s="62">
        <v>137</v>
      </c>
      <c r="E382" s="142"/>
      <c r="F382" s="142"/>
      <c r="G382" s="142"/>
      <c r="H382" s="142"/>
      <c r="I382" s="142"/>
      <c r="J382" s="142"/>
      <c r="K382" s="142"/>
      <c r="L382" s="142"/>
      <c r="M382" s="142"/>
    </row>
    <row r="383" spans="1:13" customFormat="1" ht="25.5" customHeight="1" x14ac:dyDescent="0.2">
      <c r="A383" s="133">
        <f t="shared" si="5"/>
        <v>369</v>
      </c>
      <c r="B383" s="129" t="s">
        <v>875</v>
      </c>
      <c r="C383" s="157" t="s">
        <v>20</v>
      </c>
      <c r="D383" s="62">
        <v>3</v>
      </c>
      <c r="E383" s="142"/>
      <c r="F383" s="142"/>
      <c r="G383" s="142"/>
      <c r="H383" s="142"/>
      <c r="I383" s="142"/>
      <c r="J383" s="142"/>
      <c r="K383" s="142"/>
      <c r="L383" s="142"/>
      <c r="M383" s="142"/>
    </row>
    <row r="384" spans="1:13" customFormat="1" ht="25.5" customHeight="1" x14ac:dyDescent="0.2">
      <c r="A384" s="133">
        <f t="shared" si="5"/>
        <v>370</v>
      </c>
      <c r="B384" s="129" t="s">
        <v>876</v>
      </c>
      <c r="C384" s="157" t="s">
        <v>20</v>
      </c>
      <c r="D384" s="62">
        <v>102</v>
      </c>
      <c r="E384" s="142"/>
      <c r="F384" s="142"/>
      <c r="G384" s="142"/>
      <c r="H384" s="142"/>
      <c r="I384" s="142"/>
      <c r="J384" s="142"/>
      <c r="K384" s="142"/>
      <c r="L384" s="142"/>
      <c r="M384" s="142"/>
    </row>
    <row r="385" spans="1:13" customFormat="1" ht="25.5" customHeight="1" x14ac:dyDescent="0.2">
      <c r="A385" s="133">
        <f t="shared" si="5"/>
        <v>371</v>
      </c>
      <c r="B385" s="129" t="s">
        <v>877</v>
      </c>
      <c r="C385" s="157" t="s">
        <v>20</v>
      </c>
      <c r="D385" s="62">
        <v>18</v>
      </c>
      <c r="E385" s="142"/>
      <c r="F385" s="142"/>
      <c r="G385" s="142"/>
      <c r="H385" s="142"/>
      <c r="I385" s="142"/>
      <c r="J385" s="142"/>
      <c r="K385" s="142"/>
      <c r="L385" s="142"/>
      <c r="M385" s="142"/>
    </row>
    <row r="386" spans="1:13" customFormat="1" ht="25.5" customHeight="1" x14ac:dyDescent="0.2">
      <c r="A386" s="133">
        <f t="shared" si="5"/>
        <v>372</v>
      </c>
      <c r="B386" s="129" t="s">
        <v>878</v>
      </c>
      <c r="C386" s="157" t="s">
        <v>20</v>
      </c>
      <c r="D386" s="62">
        <v>2</v>
      </c>
      <c r="E386" s="142"/>
      <c r="F386" s="142"/>
      <c r="G386" s="142"/>
      <c r="H386" s="142"/>
      <c r="I386" s="142"/>
      <c r="J386" s="142"/>
      <c r="K386" s="142"/>
      <c r="L386" s="142"/>
      <c r="M386" s="142"/>
    </row>
    <row r="387" spans="1:13" customFormat="1" ht="25.5" customHeight="1" x14ac:dyDescent="0.2">
      <c r="A387" s="133">
        <f t="shared" si="5"/>
        <v>373</v>
      </c>
      <c r="B387" s="129" t="s">
        <v>879</v>
      </c>
      <c r="C387" s="157" t="s">
        <v>20</v>
      </c>
      <c r="D387" s="62">
        <v>10</v>
      </c>
      <c r="E387" s="142"/>
      <c r="F387" s="142"/>
      <c r="G387" s="142"/>
      <c r="H387" s="142"/>
      <c r="I387" s="142"/>
      <c r="J387" s="142"/>
      <c r="K387" s="142"/>
      <c r="L387" s="142"/>
      <c r="M387" s="142"/>
    </row>
    <row r="388" spans="1:13" customFormat="1" ht="25.5" customHeight="1" x14ac:dyDescent="0.2">
      <c r="A388" s="133">
        <f t="shared" si="5"/>
        <v>374</v>
      </c>
      <c r="B388" s="129" t="s">
        <v>880</v>
      </c>
      <c r="C388" s="157" t="s">
        <v>20</v>
      </c>
      <c r="D388" s="62">
        <v>2</v>
      </c>
      <c r="E388" s="142"/>
      <c r="F388" s="142"/>
      <c r="G388" s="142"/>
      <c r="H388" s="142"/>
      <c r="I388" s="142"/>
      <c r="J388" s="142"/>
      <c r="K388" s="142"/>
      <c r="L388" s="142"/>
      <c r="M388" s="142"/>
    </row>
    <row r="389" spans="1:13" customFormat="1" ht="25.5" customHeight="1" x14ac:dyDescent="0.2">
      <c r="A389" s="133">
        <f t="shared" si="5"/>
        <v>375</v>
      </c>
      <c r="B389" s="129" t="s">
        <v>881</v>
      </c>
      <c r="C389" s="157" t="s">
        <v>20</v>
      </c>
      <c r="D389" s="62">
        <v>1</v>
      </c>
      <c r="E389" s="142"/>
      <c r="F389" s="142"/>
      <c r="G389" s="142"/>
      <c r="H389" s="142"/>
      <c r="I389" s="142"/>
      <c r="J389" s="142"/>
      <c r="K389" s="142"/>
      <c r="L389" s="142"/>
      <c r="M389" s="142"/>
    </row>
    <row r="390" spans="1:13" customFormat="1" ht="25.5" customHeight="1" x14ac:dyDescent="0.2">
      <c r="A390" s="133">
        <f t="shared" si="5"/>
        <v>376</v>
      </c>
      <c r="B390" s="129" t="s">
        <v>882</v>
      </c>
      <c r="C390" s="157" t="s">
        <v>20</v>
      </c>
      <c r="D390" s="62">
        <v>22</v>
      </c>
      <c r="E390" s="142"/>
      <c r="F390" s="142"/>
      <c r="G390" s="142"/>
      <c r="H390" s="142"/>
      <c r="I390" s="142"/>
      <c r="J390" s="142"/>
      <c r="K390" s="142"/>
      <c r="L390" s="142"/>
      <c r="M390" s="142"/>
    </row>
    <row r="391" spans="1:13" customFormat="1" ht="25.5" customHeight="1" x14ac:dyDescent="0.2">
      <c r="A391" s="133">
        <f t="shared" si="5"/>
        <v>377</v>
      </c>
      <c r="B391" s="129" t="s">
        <v>883</v>
      </c>
      <c r="C391" s="157" t="s">
        <v>20</v>
      </c>
      <c r="D391" s="62">
        <v>8</v>
      </c>
      <c r="E391" s="142"/>
      <c r="F391" s="142"/>
      <c r="G391" s="142"/>
      <c r="H391" s="142"/>
      <c r="I391" s="142"/>
      <c r="J391" s="142"/>
      <c r="K391" s="142"/>
      <c r="L391" s="142"/>
      <c r="M391" s="142"/>
    </row>
    <row r="392" spans="1:13" customFormat="1" ht="25.5" customHeight="1" x14ac:dyDescent="0.2">
      <c r="A392" s="133">
        <f t="shared" si="5"/>
        <v>378</v>
      </c>
      <c r="B392" s="129" t="s">
        <v>884</v>
      </c>
      <c r="C392" s="157" t="s">
        <v>20</v>
      </c>
      <c r="D392" s="62">
        <v>38</v>
      </c>
      <c r="E392" s="142"/>
      <c r="F392" s="142"/>
      <c r="G392" s="142"/>
      <c r="H392" s="142"/>
      <c r="I392" s="142"/>
      <c r="J392" s="142"/>
      <c r="K392" s="142"/>
      <c r="L392" s="142"/>
      <c r="M392" s="142"/>
    </row>
    <row r="393" spans="1:13" customFormat="1" ht="25.5" customHeight="1" x14ac:dyDescent="0.2">
      <c r="A393" s="133">
        <f t="shared" si="5"/>
        <v>379</v>
      </c>
      <c r="B393" s="129" t="s">
        <v>885</v>
      </c>
      <c r="C393" s="157" t="s">
        <v>20</v>
      </c>
      <c r="D393" s="62">
        <v>192</v>
      </c>
      <c r="E393" s="142"/>
      <c r="F393" s="142"/>
      <c r="G393" s="142"/>
      <c r="H393" s="142"/>
      <c r="I393" s="142"/>
      <c r="J393" s="142"/>
      <c r="K393" s="142"/>
      <c r="L393" s="142"/>
      <c r="M393" s="142"/>
    </row>
    <row r="394" spans="1:13" customFormat="1" ht="25.5" customHeight="1" x14ac:dyDescent="0.2">
      <c r="A394" s="133">
        <f t="shared" si="5"/>
        <v>380</v>
      </c>
      <c r="B394" s="129" t="s">
        <v>886</v>
      </c>
      <c r="C394" s="157" t="s">
        <v>20</v>
      </c>
      <c r="D394" s="62">
        <v>12</v>
      </c>
      <c r="E394" s="142"/>
      <c r="F394" s="142"/>
      <c r="G394" s="142"/>
      <c r="H394" s="142"/>
      <c r="I394" s="142"/>
      <c r="J394" s="142"/>
      <c r="K394" s="142"/>
      <c r="L394" s="142"/>
      <c r="M394" s="142"/>
    </row>
    <row r="395" spans="1:13" customFormat="1" ht="25.5" customHeight="1" x14ac:dyDescent="0.2">
      <c r="A395" s="133">
        <f t="shared" si="5"/>
        <v>381</v>
      </c>
      <c r="B395" s="129" t="s">
        <v>887</v>
      </c>
      <c r="C395" s="157" t="s">
        <v>20</v>
      </c>
      <c r="D395" s="62">
        <v>17</v>
      </c>
      <c r="E395" s="142"/>
      <c r="F395" s="142"/>
      <c r="G395" s="142"/>
      <c r="H395" s="142"/>
      <c r="I395" s="142"/>
      <c r="J395" s="142"/>
      <c r="K395" s="142"/>
      <c r="L395" s="142"/>
      <c r="M395" s="142"/>
    </row>
    <row r="396" spans="1:13" customFormat="1" ht="25.5" customHeight="1" x14ac:dyDescent="0.2">
      <c r="A396" s="133">
        <f t="shared" si="5"/>
        <v>382</v>
      </c>
      <c r="B396" s="129" t="s">
        <v>888</v>
      </c>
      <c r="C396" s="157" t="s">
        <v>20</v>
      </c>
      <c r="D396" s="62">
        <v>193</v>
      </c>
      <c r="E396" s="142"/>
      <c r="F396" s="142"/>
      <c r="G396" s="142"/>
      <c r="H396" s="142"/>
      <c r="I396" s="142"/>
      <c r="J396" s="142"/>
      <c r="K396" s="142"/>
      <c r="L396" s="142"/>
      <c r="M396" s="142"/>
    </row>
    <row r="397" spans="1:13" customFormat="1" ht="25.5" customHeight="1" x14ac:dyDescent="0.2">
      <c r="A397" s="133">
        <f t="shared" si="5"/>
        <v>383</v>
      </c>
      <c r="B397" s="129" t="s">
        <v>889</v>
      </c>
      <c r="C397" s="157" t="s">
        <v>20</v>
      </c>
      <c r="D397" s="62">
        <v>95</v>
      </c>
      <c r="E397" s="142"/>
      <c r="F397" s="142"/>
      <c r="G397" s="142"/>
      <c r="H397" s="142"/>
      <c r="I397" s="142"/>
      <c r="J397" s="142"/>
      <c r="K397" s="142"/>
      <c r="L397" s="142"/>
      <c r="M397" s="142"/>
    </row>
    <row r="398" spans="1:13" customFormat="1" ht="25.5" customHeight="1" x14ac:dyDescent="0.2">
      <c r="A398" s="133">
        <f t="shared" si="5"/>
        <v>384</v>
      </c>
      <c r="B398" s="129" t="s">
        <v>890</v>
      </c>
      <c r="C398" s="157" t="s">
        <v>20</v>
      </c>
      <c r="D398" s="62">
        <v>31</v>
      </c>
      <c r="E398" s="142"/>
      <c r="F398" s="142"/>
      <c r="G398" s="142"/>
      <c r="H398" s="142"/>
      <c r="I398" s="142"/>
      <c r="J398" s="142"/>
      <c r="K398" s="142"/>
      <c r="L398" s="142"/>
      <c r="M398" s="142"/>
    </row>
    <row r="399" spans="1:13" customFormat="1" ht="25.5" customHeight="1" x14ac:dyDescent="0.2">
      <c r="A399" s="133">
        <f t="shared" si="5"/>
        <v>385</v>
      </c>
      <c r="B399" s="129" t="s">
        <v>891</v>
      </c>
      <c r="C399" s="157" t="s">
        <v>20</v>
      </c>
      <c r="D399" s="62">
        <v>4</v>
      </c>
      <c r="E399" s="142"/>
      <c r="F399" s="142"/>
      <c r="G399" s="142"/>
      <c r="H399" s="142"/>
      <c r="I399" s="142"/>
      <c r="J399" s="142"/>
      <c r="K399" s="142"/>
      <c r="L399" s="142"/>
      <c r="M399" s="142"/>
    </row>
    <row r="400" spans="1:13" customFormat="1" ht="25.5" customHeight="1" x14ac:dyDescent="0.2">
      <c r="A400" s="133">
        <f t="shared" si="5"/>
        <v>386</v>
      </c>
      <c r="B400" s="129" t="s">
        <v>892</v>
      </c>
      <c r="C400" s="157" t="s">
        <v>20</v>
      </c>
      <c r="D400" s="62">
        <v>3</v>
      </c>
      <c r="E400" s="142"/>
      <c r="F400" s="142"/>
      <c r="G400" s="142"/>
      <c r="H400" s="142"/>
      <c r="I400" s="142"/>
      <c r="J400" s="142"/>
      <c r="K400" s="142"/>
      <c r="L400" s="142"/>
      <c r="M400" s="142"/>
    </row>
    <row r="401" spans="1:13" customFormat="1" ht="25.5" customHeight="1" x14ac:dyDescent="0.2">
      <c r="A401" s="133">
        <f t="shared" ref="A401:A464" si="6">A400+1</f>
        <v>387</v>
      </c>
      <c r="B401" s="129" t="s">
        <v>893</v>
      </c>
      <c r="C401" s="157" t="s">
        <v>20</v>
      </c>
      <c r="D401" s="62">
        <v>23</v>
      </c>
      <c r="E401" s="142"/>
      <c r="F401" s="142"/>
      <c r="G401" s="142"/>
      <c r="H401" s="142"/>
      <c r="I401" s="142"/>
      <c r="J401" s="142"/>
      <c r="K401" s="142"/>
      <c r="L401" s="142"/>
      <c r="M401" s="142"/>
    </row>
    <row r="402" spans="1:13" customFormat="1" ht="25.5" customHeight="1" x14ac:dyDescent="0.2">
      <c r="A402" s="133">
        <f t="shared" si="6"/>
        <v>388</v>
      </c>
      <c r="B402" s="129" t="s">
        <v>894</v>
      </c>
      <c r="C402" s="157" t="s">
        <v>20</v>
      </c>
      <c r="D402" s="62">
        <v>3</v>
      </c>
      <c r="E402" s="142"/>
      <c r="F402" s="142"/>
      <c r="G402" s="142"/>
      <c r="H402" s="142"/>
      <c r="I402" s="142"/>
      <c r="J402" s="142"/>
      <c r="K402" s="142"/>
      <c r="L402" s="142"/>
      <c r="M402" s="142"/>
    </row>
    <row r="403" spans="1:13" customFormat="1" ht="25.5" customHeight="1" x14ac:dyDescent="0.2">
      <c r="A403" s="133">
        <f t="shared" si="6"/>
        <v>389</v>
      </c>
      <c r="B403" s="129" t="s">
        <v>895</v>
      </c>
      <c r="C403" s="157" t="s">
        <v>20</v>
      </c>
      <c r="D403" s="62">
        <v>1</v>
      </c>
      <c r="E403" s="142"/>
      <c r="F403" s="142"/>
      <c r="G403" s="142"/>
      <c r="H403" s="142"/>
      <c r="I403" s="142"/>
      <c r="J403" s="142"/>
      <c r="K403" s="142"/>
      <c r="L403" s="142"/>
      <c r="M403" s="142"/>
    </row>
    <row r="404" spans="1:13" customFormat="1" ht="25.5" customHeight="1" x14ac:dyDescent="0.2">
      <c r="A404" s="133">
        <f t="shared" si="6"/>
        <v>390</v>
      </c>
      <c r="B404" s="129" t="s">
        <v>896</v>
      </c>
      <c r="C404" s="157" t="s">
        <v>20</v>
      </c>
      <c r="D404" s="62">
        <v>12</v>
      </c>
      <c r="E404" s="142"/>
      <c r="F404" s="142"/>
      <c r="G404" s="142"/>
      <c r="H404" s="142"/>
      <c r="I404" s="142"/>
      <c r="J404" s="142"/>
      <c r="K404" s="142"/>
      <c r="L404" s="142"/>
      <c r="M404" s="142"/>
    </row>
    <row r="405" spans="1:13" customFormat="1" ht="25.5" customHeight="1" x14ac:dyDescent="0.2">
      <c r="A405" s="133">
        <f t="shared" si="6"/>
        <v>391</v>
      </c>
      <c r="B405" s="129" t="s">
        <v>897</v>
      </c>
      <c r="C405" s="157" t="s">
        <v>20</v>
      </c>
      <c r="D405" s="62">
        <v>2</v>
      </c>
      <c r="E405" s="142"/>
      <c r="F405" s="142"/>
      <c r="G405" s="142"/>
      <c r="H405" s="142"/>
      <c r="I405" s="142"/>
      <c r="J405" s="142"/>
      <c r="K405" s="142"/>
      <c r="L405" s="142"/>
      <c r="M405" s="142"/>
    </row>
    <row r="406" spans="1:13" customFormat="1" ht="25.5" customHeight="1" x14ac:dyDescent="0.2">
      <c r="A406" s="133">
        <f t="shared" si="6"/>
        <v>392</v>
      </c>
      <c r="B406" s="129" t="s">
        <v>898</v>
      </c>
      <c r="C406" s="157" t="s">
        <v>20</v>
      </c>
      <c r="D406" s="62">
        <v>2</v>
      </c>
      <c r="E406" s="142"/>
      <c r="F406" s="142"/>
      <c r="G406" s="142"/>
      <c r="H406" s="142"/>
      <c r="I406" s="142"/>
      <c r="J406" s="142"/>
      <c r="K406" s="142"/>
      <c r="L406" s="142"/>
      <c r="M406" s="142"/>
    </row>
    <row r="407" spans="1:13" customFormat="1" ht="25.5" customHeight="1" x14ac:dyDescent="0.2">
      <c r="A407" s="133">
        <f t="shared" si="6"/>
        <v>393</v>
      </c>
      <c r="B407" s="129" t="s">
        <v>899</v>
      </c>
      <c r="C407" s="157" t="s">
        <v>20</v>
      </c>
      <c r="D407" s="62">
        <v>2</v>
      </c>
      <c r="E407" s="142"/>
      <c r="F407" s="142"/>
      <c r="G407" s="142"/>
      <c r="H407" s="142"/>
      <c r="I407" s="142"/>
      <c r="J407" s="142"/>
      <c r="K407" s="142"/>
      <c r="L407" s="142"/>
      <c r="M407" s="142"/>
    </row>
    <row r="408" spans="1:13" customFormat="1" ht="25.5" customHeight="1" x14ac:dyDescent="0.2">
      <c r="A408" s="163">
        <f t="shared" si="6"/>
        <v>394</v>
      </c>
      <c r="B408" s="159" t="s">
        <v>900</v>
      </c>
      <c r="C408" s="160" t="s">
        <v>20</v>
      </c>
      <c r="D408" s="161">
        <v>304</v>
      </c>
      <c r="E408" s="162"/>
      <c r="F408" s="162"/>
      <c r="G408" s="162"/>
      <c r="H408" s="162"/>
      <c r="I408" s="162"/>
      <c r="J408" s="162"/>
      <c r="K408" s="162"/>
      <c r="L408" s="162"/>
      <c r="M408" s="162"/>
    </row>
    <row r="409" spans="1:13" customFormat="1" ht="25.5" customHeight="1" x14ac:dyDescent="0.2">
      <c r="A409" s="133">
        <f t="shared" si="6"/>
        <v>395</v>
      </c>
      <c r="B409" s="129" t="s">
        <v>901</v>
      </c>
      <c r="C409" s="157" t="s">
        <v>20</v>
      </c>
      <c r="D409" s="62">
        <v>36</v>
      </c>
      <c r="E409" s="142"/>
      <c r="F409" s="142"/>
      <c r="G409" s="142"/>
      <c r="H409" s="142"/>
      <c r="I409" s="142"/>
      <c r="J409" s="142"/>
      <c r="K409" s="142"/>
      <c r="L409" s="142"/>
      <c r="M409" s="142"/>
    </row>
    <row r="410" spans="1:13" customFormat="1" ht="25.5" customHeight="1" x14ac:dyDescent="0.2">
      <c r="A410" s="133">
        <f t="shared" si="6"/>
        <v>396</v>
      </c>
      <c r="B410" s="129" t="s">
        <v>902</v>
      </c>
      <c r="C410" s="157" t="s">
        <v>20</v>
      </c>
      <c r="D410" s="62">
        <v>105</v>
      </c>
      <c r="E410" s="142"/>
      <c r="F410" s="142"/>
      <c r="G410" s="142"/>
      <c r="H410" s="142"/>
      <c r="I410" s="142"/>
      <c r="J410" s="142"/>
      <c r="K410" s="142"/>
      <c r="L410" s="142"/>
      <c r="M410" s="142"/>
    </row>
    <row r="411" spans="1:13" customFormat="1" ht="25.5" customHeight="1" x14ac:dyDescent="0.2">
      <c r="A411" s="133">
        <f t="shared" si="6"/>
        <v>397</v>
      </c>
      <c r="B411" s="129" t="s">
        <v>903</v>
      </c>
      <c r="C411" s="157" t="s">
        <v>20</v>
      </c>
      <c r="D411" s="62">
        <v>85</v>
      </c>
      <c r="E411" s="142"/>
      <c r="F411" s="142"/>
      <c r="G411" s="142"/>
      <c r="H411" s="142"/>
      <c r="I411" s="142"/>
      <c r="J411" s="142"/>
      <c r="K411" s="142"/>
      <c r="L411" s="142"/>
      <c r="M411" s="142"/>
    </row>
    <row r="412" spans="1:13" customFormat="1" ht="25.5" customHeight="1" x14ac:dyDescent="0.2">
      <c r="A412" s="133">
        <f t="shared" si="6"/>
        <v>398</v>
      </c>
      <c r="B412" s="129" t="s">
        <v>904</v>
      </c>
      <c r="C412" s="157" t="s">
        <v>20</v>
      </c>
      <c r="D412" s="62">
        <v>68</v>
      </c>
      <c r="E412" s="142"/>
      <c r="F412" s="142"/>
      <c r="G412" s="142"/>
      <c r="H412" s="142"/>
      <c r="I412" s="142"/>
      <c r="J412" s="142"/>
      <c r="K412" s="142"/>
      <c r="L412" s="142"/>
      <c r="M412" s="142"/>
    </row>
    <row r="413" spans="1:13" customFormat="1" ht="25.5" customHeight="1" x14ac:dyDescent="0.2">
      <c r="A413" s="133">
        <f t="shared" si="6"/>
        <v>399</v>
      </c>
      <c r="B413" s="129" t="s">
        <v>905</v>
      </c>
      <c r="C413" s="157" t="s">
        <v>20</v>
      </c>
      <c r="D413" s="62">
        <v>4</v>
      </c>
      <c r="E413" s="142"/>
      <c r="F413" s="142"/>
      <c r="G413" s="142"/>
      <c r="H413" s="142"/>
      <c r="I413" s="142"/>
      <c r="J413" s="142"/>
      <c r="K413" s="142"/>
      <c r="L413" s="142"/>
      <c r="M413" s="142"/>
    </row>
    <row r="414" spans="1:13" customFormat="1" ht="25.5" customHeight="1" x14ac:dyDescent="0.2">
      <c r="A414" s="133">
        <f t="shared" si="6"/>
        <v>400</v>
      </c>
      <c r="B414" s="129" t="s">
        <v>906</v>
      </c>
      <c r="C414" s="157" t="s">
        <v>20</v>
      </c>
      <c r="D414" s="62">
        <v>6</v>
      </c>
      <c r="E414" s="142"/>
      <c r="F414" s="142"/>
      <c r="G414" s="142"/>
      <c r="H414" s="142"/>
      <c r="I414" s="142"/>
      <c r="J414" s="142"/>
      <c r="K414" s="142"/>
      <c r="L414" s="142"/>
      <c r="M414" s="142"/>
    </row>
    <row r="415" spans="1:13" customFormat="1" ht="25.5" customHeight="1" x14ac:dyDescent="0.2">
      <c r="A415" s="163">
        <f t="shared" si="6"/>
        <v>401</v>
      </c>
      <c r="B415" s="159" t="s">
        <v>907</v>
      </c>
      <c r="C415" s="160" t="s">
        <v>22</v>
      </c>
      <c r="D415" s="161">
        <v>500</v>
      </c>
      <c r="E415" s="162"/>
      <c r="F415" s="162"/>
      <c r="G415" s="162"/>
      <c r="H415" s="162"/>
      <c r="I415" s="162"/>
      <c r="J415" s="162"/>
      <c r="K415" s="162"/>
      <c r="L415" s="162"/>
      <c r="M415" s="162"/>
    </row>
    <row r="416" spans="1:13" customFormat="1" ht="25.5" customHeight="1" x14ac:dyDescent="0.2">
      <c r="A416" s="133">
        <f t="shared" si="6"/>
        <v>402</v>
      </c>
      <c r="B416" s="129" t="s">
        <v>908</v>
      </c>
      <c r="C416" s="157" t="s">
        <v>22</v>
      </c>
      <c r="D416" s="62">
        <v>500</v>
      </c>
      <c r="E416" s="142"/>
      <c r="F416" s="142"/>
      <c r="G416" s="142"/>
      <c r="H416" s="142"/>
      <c r="I416" s="142"/>
      <c r="J416" s="142"/>
      <c r="K416" s="142"/>
      <c r="L416" s="142"/>
      <c r="M416" s="142"/>
    </row>
    <row r="417" spans="1:13" customFormat="1" ht="25.5" customHeight="1" x14ac:dyDescent="0.2">
      <c r="A417" s="133">
        <f t="shared" si="6"/>
        <v>403</v>
      </c>
      <c r="B417" s="129" t="s">
        <v>909</v>
      </c>
      <c r="C417" s="157" t="s">
        <v>20</v>
      </c>
      <c r="D417" s="62">
        <v>34</v>
      </c>
      <c r="E417" s="142"/>
      <c r="F417" s="142"/>
      <c r="G417" s="142"/>
      <c r="H417" s="142"/>
      <c r="I417" s="142"/>
      <c r="J417" s="142"/>
      <c r="K417" s="142"/>
      <c r="L417" s="142"/>
      <c r="M417" s="142"/>
    </row>
    <row r="418" spans="1:13" customFormat="1" ht="25.5" customHeight="1" x14ac:dyDescent="0.2">
      <c r="A418" s="133">
        <f t="shared" si="6"/>
        <v>404</v>
      </c>
      <c r="B418" s="129" t="s">
        <v>910</v>
      </c>
      <c r="C418" s="157" t="s">
        <v>20</v>
      </c>
      <c r="D418" s="62">
        <v>190</v>
      </c>
      <c r="E418" s="142"/>
      <c r="F418" s="142"/>
      <c r="G418" s="142"/>
      <c r="H418" s="142"/>
      <c r="I418" s="142"/>
      <c r="J418" s="142"/>
      <c r="K418" s="142"/>
      <c r="L418" s="142"/>
      <c r="M418" s="142"/>
    </row>
    <row r="419" spans="1:13" customFormat="1" ht="25.5" customHeight="1" x14ac:dyDescent="0.2">
      <c r="A419" s="163">
        <f t="shared" si="6"/>
        <v>405</v>
      </c>
      <c r="B419" s="159" t="s">
        <v>911</v>
      </c>
      <c r="C419" s="160" t="s">
        <v>20</v>
      </c>
      <c r="D419" s="161">
        <v>304</v>
      </c>
      <c r="E419" s="162"/>
      <c r="F419" s="162"/>
      <c r="G419" s="162"/>
      <c r="H419" s="162"/>
      <c r="I419" s="162"/>
      <c r="J419" s="162"/>
      <c r="K419" s="162"/>
      <c r="L419" s="162"/>
      <c r="M419" s="162"/>
    </row>
    <row r="420" spans="1:13" customFormat="1" ht="25.5" customHeight="1" x14ac:dyDescent="0.2">
      <c r="A420" s="133">
        <f t="shared" si="6"/>
        <v>406</v>
      </c>
      <c r="B420" s="129" t="s">
        <v>912</v>
      </c>
      <c r="C420" s="157" t="s">
        <v>20</v>
      </c>
      <c r="D420" s="62">
        <v>6</v>
      </c>
      <c r="E420" s="142"/>
      <c r="F420" s="142"/>
      <c r="G420" s="142"/>
      <c r="H420" s="142"/>
      <c r="I420" s="142"/>
      <c r="J420" s="142"/>
      <c r="K420" s="142"/>
      <c r="L420" s="142"/>
      <c r="M420" s="142"/>
    </row>
    <row r="421" spans="1:13" customFormat="1" ht="25.5" customHeight="1" x14ac:dyDescent="0.2">
      <c r="A421" s="133">
        <f t="shared" si="6"/>
        <v>407</v>
      </c>
      <c r="B421" s="129" t="s">
        <v>913</v>
      </c>
      <c r="C421" s="157" t="s">
        <v>20</v>
      </c>
      <c r="D421" s="62">
        <v>4</v>
      </c>
      <c r="E421" s="142"/>
      <c r="F421" s="142"/>
      <c r="G421" s="142"/>
      <c r="H421" s="142"/>
      <c r="I421" s="142"/>
      <c r="J421" s="142"/>
      <c r="K421" s="142"/>
      <c r="L421" s="142"/>
      <c r="M421" s="142"/>
    </row>
    <row r="422" spans="1:13" customFormat="1" ht="25.5" customHeight="1" x14ac:dyDescent="0.2">
      <c r="A422" s="133">
        <f t="shared" si="6"/>
        <v>408</v>
      </c>
      <c r="B422" s="129" t="s">
        <v>914</v>
      </c>
      <c r="C422" s="157" t="s">
        <v>20</v>
      </c>
      <c r="D422" s="62">
        <v>9</v>
      </c>
      <c r="E422" s="142"/>
      <c r="F422" s="142"/>
      <c r="G422" s="142"/>
      <c r="H422" s="142"/>
      <c r="I422" s="142"/>
      <c r="J422" s="142"/>
      <c r="K422" s="142"/>
      <c r="L422" s="142"/>
      <c r="M422" s="142"/>
    </row>
    <row r="423" spans="1:13" customFormat="1" ht="25.5" customHeight="1" x14ac:dyDescent="0.2">
      <c r="A423" s="133">
        <f t="shared" si="6"/>
        <v>409</v>
      </c>
      <c r="B423" s="129" t="s">
        <v>915</v>
      </c>
      <c r="C423" s="157" t="s">
        <v>20</v>
      </c>
      <c r="D423" s="62">
        <v>1</v>
      </c>
      <c r="E423" s="142"/>
      <c r="F423" s="142"/>
      <c r="G423" s="142"/>
      <c r="H423" s="142"/>
      <c r="I423" s="142"/>
      <c r="J423" s="142"/>
      <c r="K423" s="142"/>
      <c r="L423" s="142"/>
      <c r="M423" s="142"/>
    </row>
    <row r="424" spans="1:13" customFormat="1" ht="25.5" customHeight="1" x14ac:dyDescent="0.2">
      <c r="A424" s="133">
        <f t="shared" si="6"/>
        <v>410</v>
      </c>
      <c r="B424" s="129" t="s">
        <v>916</v>
      </c>
      <c r="C424" s="157" t="s">
        <v>20</v>
      </c>
      <c r="D424" s="62">
        <v>1</v>
      </c>
      <c r="E424" s="142"/>
      <c r="F424" s="142"/>
      <c r="G424" s="142"/>
      <c r="H424" s="142"/>
      <c r="I424" s="142"/>
      <c r="J424" s="142"/>
      <c r="K424" s="142"/>
      <c r="L424" s="142"/>
      <c r="M424" s="142"/>
    </row>
    <row r="425" spans="1:13" customFormat="1" ht="25.5" customHeight="1" x14ac:dyDescent="0.2">
      <c r="A425" s="133">
        <f t="shared" si="6"/>
        <v>411</v>
      </c>
      <c r="B425" s="129" t="s">
        <v>917</v>
      </c>
      <c r="C425" s="157" t="s">
        <v>20</v>
      </c>
      <c r="D425" s="62">
        <v>7</v>
      </c>
      <c r="E425" s="142"/>
      <c r="F425" s="142"/>
      <c r="G425" s="142"/>
      <c r="H425" s="142"/>
      <c r="I425" s="142"/>
      <c r="J425" s="142"/>
      <c r="K425" s="142"/>
      <c r="L425" s="142"/>
      <c r="M425" s="142"/>
    </row>
    <row r="426" spans="1:13" customFormat="1" ht="25.5" customHeight="1" x14ac:dyDescent="0.2">
      <c r="A426" s="163">
        <f t="shared" si="6"/>
        <v>412</v>
      </c>
      <c r="B426" s="159" t="s">
        <v>576</v>
      </c>
      <c r="C426" s="160" t="s">
        <v>22</v>
      </c>
      <c r="D426" s="161">
        <v>437</v>
      </c>
      <c r="E426" s="162"/>
      <c r="F426" s="162"/>
      <c r="G426" s="162"/>
      <c r="H426" s="162"/>
      <c r="I426" s="162"/>
      <c r="J426" s="162"/>
      <c r="K426" s="162"/>
      <c r="L426" s="162"/>
      <c r="M426" s="162"/>
    </row>
    <row r="427" spans="1:13" customFormat="1" ht="25.5" customHeight="1" x14ac:dyDescent="0.2">
      <c r="A427" s="133">
        <f t="shared" si="6"/>
        <v>413</v>
      </c>
      <c r="B427" s="129" t="s">
        <v>918</v>
      </c>
      <c r="C427" s="157" t="s">
        <v>22</v>
      </c>
      <c r="D427" s="62">
        <v>44</v>
      </c>
      <c r="E427" s="142"/>
      <c r="F427" s="142"/>
      <c r="G427" s="142"/>
      <c r="H427" s="142"/>
      <c r="I427" s="142"/>
      <c r="J427" s="142"/>
      <c r="K427" s="142"/>
      <c r="L427" s="142"/>
      <c r="M427" s="62" t="s">
        <v>1056</v>
      </c>
    </row>
    <row r="428" spans="1:13" customFormat="1" ht="25.5" customHeight="1" x14ac:dyDescent="0.2">
      <c r="A428" s="133">
        <f t="shared" si="6"/>
        <v>414</v>
      </c>
      <c r="B428" s="129" t="s">
        <v>919</v>
      </c>
      <c r="C428" s="157" t="s">
        <v>22</v>
      </c>
      <c r="D428" s="62">
        <v>335</v>
      </c>
      <c r="E428" s="142"/>
      <c r="F428" s="142"/>
      <c r="G428" s="142"/>
      <c r="H428" s="142"/>
      <c r="I428" s="142"/>
      <c r="J428" s="142"/>
      <c r="K428" s="142"/>
      <c r="L428" s="142"/>
      <c r="M428" s="62" t="s">
        <v>1056</v>
      </c>
    </row>
    <row r="429" spans="1:13" customFormat="1" ht="25.5" customHeight="1" x14ac:dyDescent="0.2">
      <c r="A429" s="133">
        <f t="shared" si="6"/>
        <v>415</v>
      </c>
      <c r="B429" s="129" t="s">
        <v>920</v>
      </c>
      <c r="C429" s="157" t="s">
        <v>22</v>
      </c>
      <c r="D429" s="62">
        <v>35</v>
      </c>
      <c r="E429" s="142"/>
      <c r="F429" s="142"/>
      <c r="G429" s="142"/>
      <c r="H429" s="142"/>
      <c r="I429" s="142"/>
      <c r="J429" s="142"/>
      <c r="K429" s="142"/>
      <c r="L429" s="142"/>
      <c r="M429" s="142"/>
    </row>
    <row r="430" spans="1:13" customFormat="1" ht="25.5" customHeight="1" x14ac:dyDescent="0.2">
      <c r="A430" s="133">
        <f t="shared" si="6"/>
        <v>416</v>
      </c>
      <c r="B430" s="129" t="s">
        <v>921</v>
      </c>
      <c r="C430" s="157" t="s">
        <v>22</v>
      </c>
      <c r="D430" s="62">
        <v>7</v>
      </c>
      <c r="E430" s="142"/>
      <c r="F430" s="142"/>
      <c r="G430" s="142"/>
      <c r="H430" s="142"/>
      <c r="I430" s="142"/>
      <c r="J430" s="142"/>
      <c r="K430" s="142"/>
      <c r="L430" s="142"/>
      <c r="M430" s="142"/>
    </row>
    <row r="431" spans="1:13" customFormat="1" ht="25.5" customHeight="1" x14ac:dyDescent="0.2">
      <c r="A431" s="133">
        <f t="shared" si="6"/>
        <v>417</v>
      </c>
      <c r="B431" s="129" t="s">
        <v>922</v>
      </c>
      <c r="C431" s="157" t="s">
        <v>22</v>
      </c>
      <c r="D431" s="62">
        <v>5</v>
      </c>
      <c r="E431" s="142"/>
      <c r="F431" s="142"/>
      <c r="G431" s="142"/>
      <c r="H431" s="142"/>
      <c r="I431" s="142"/>
      <c r="J431" s="142"/>
      <c r="K431" s="142"/>
      <c r="L431" s="142"/>
      <c r="M431" s="142"/>
    </row>
    <row r="432" spans="1:13" customFormat="1" ht="25.5" customHeight="1" x14ac:dyDescent="0.2">
      <c r="A432" s="133">
        <f t="shared" si="6"/>
        <v>418</v>
      </c>
      <c r="B432" s="129" t="s">
        <v>923</v>
      </c>
      <c r="C432" s="157" t="s">
        <v>22</v>
      </c>
      <c r="D432" s="62">
        <v>11</v>
      </c>
      <c r="E432" s="142"/>
      <c r="F432" s="142"/>
      <c r="G432" s="142"/>
      <c r="H432" s="142"/>
      <c r="I432" s="142"/>
      <c r="J432" s="142"/>
      <c r="K432" s="142"/>
      <c r="L432" s="142"/>
      <c r="M432" s="142"/>
    </row>
    <row r="433" spans="1:13" customFormat="1" ht="25.5" customHeight="1" x14ac:dyDescent="0.2">
      <c r="A433" s="163">
        <f t="shared" si="6"/>
        <v>419</v>
      </c>
      <c r="B433" s="159" t="s">
        <v>924</v>
      </c>
      <c r="C433" s="160" t="s">
        <v>20</v>
      </c>
      <c r="D433" s="161">
        <v>440</v>
      </c>
      <c r="E433" s="162"/>
      <c r="F433" s="162"/>
      <c r="G433" s="162"/>
      <c r="H433" s="162"/>
      <c r="I433" s="162"/>
      <c r="J433" s="162"/>
      <c r="K433" s="162"/>
      <c r="L433" s="162"/>
      <c r="M433" s="162"/>
    </row>
    <row r="434" spans="1:13" customFormat="1" ht="25.5" customHeight="1" x14ac:dyDescent="0.2">
      <c r="A434" s="133">
        <f t="shared" si="6"/>
        <v>420</v>
      </c>
      <c r="B434" s="129" t="s">
        <v>925</v>
      </c>
      <c r="C434" s="157" t="s">
        <v>20</v>
      </c>
      <c r="D434" s="62">
        <v>16</v>
      </c>
      <c r="E434" s="142"/>
      <c r="F434" s="142"/>
      <c r="G434" s="142"/>
      <c r="H434" s="142"/>
      <c r="I434" s="142"/>
      <c r="J434" s="142"/>
      <c r="K434" s="142"/>
      <c r="L434" s="142"/>
      <c r="M434" s="142"/>
    </row>
    <row r="435" spans="1:13" customFormat="1" ht="25.5" customHeight="1" x14ac:dyDescent="0.2">
      <c r="A435" s="133">
        <f t="shared" si="6"/>
        <v>421</v>
      </c>
      <c r="B435" s="129" t="s">
        <v>926</v>
      </c>
      <c r="C435" s="157" t="s">
        <v>20</v>
      </c>
      <c r="D435" s="62">
        <v>144</v>
      </c>
      <c r="E435" s="142"/>
      <c r="F435" s="142"/>
      <c r="G435" s="142"/>
      <c r="H435" s="142"/>
      <c r="I435" s="142"/>
      <c r="J435" s="142"/>
      <c r="K435" s="142"/>
      <c r="L435" s="142"/>
      <c r="M435" s="142"/>
    </row>
    <row r="436" spans="1:13" customFormat="1" ht="25.5" customHeight="1" x14ac:dyDescent="0.2">
      <c r="A436" s="133">
        <f t="shared" si="6"/>
        <v>422</v>
      </c>
      <c r="B436" s="129" t="s">
        <v>927</v>
      </c>
      <c r="C436" s="157" t="s">
        <v>20</v>
      </c>
      <c r="D436" s="62">
        <v>16</v>
      </c>
      <c r="E436" s="142"/>
      <c r="F436" s="142"/>
      <c r="G436" s="142"/>
      <c r="H436" s="142"/>
      <c r="I436" s="142"/>
      <c r="J436" s="142"/>
      <c r="K436" s="142"/>
      <c r="L436" s="142"/>
      <c r="M436" s="142"/>
    </row>
    <row r="437" spans="1:13" customFormat="1" ht="25.5" customHeight="1" x14ac:dyDescent="0.2">
      <c r="A437" s="133">
        <f t="shared" si="6"/>
        <v>423</v>
      </c>
      <c r="B437" s="129" t="s">
        <v>928</v>
      </c>
      <c r="C437" s="157" t="s">
        <v>20</v>
      </c>
      <c r="D437" s="62">
        <v>124</v>
      </c>
      <c r="E437" s="142"/>
      <c r="F437" s="142"/>
      <c r="G437" s="142"/>
      <c r="H437" s="142"/>
      <c r="I437" s="142"/>
      <c r="J437" s="142"/>
      <c r="K437" s="142"/>
      <c r="L437" s="142"/>
      <c r="M437" s="142"/>
    </row>
    <row r="438" spans="1:13" customFormat="1" ht="25.5" customHeight="1" x14ac:dyDescent="0.2">
      <c r="A438" s="133">
        <f t="shared" si="6"/>
        <v>424</v>
      </c>
      <c r="B438" s="129" t="s">
        <v>929</v>
      </c>
      <c r="C438" s="157" t="s">
        <v>20</v>
      </c>
      <c r="D438" s="62">
        <v>62</v>
      </c>
      <c r="E438" s="142"/>
      <c r="F438" s="142"/>
      <c r="G438" s="142"/>
      <c r="H438" s="142"/>
      <c r="I438" s="142"/>
      <c r="J438" s="142"/>
      <c r="K438" s="142"/>
      <c r="L438" s="142"/>
      <c r="M438" s="142"/>
    </row>
    <row r="439" spans="1:13" customFormat="1" ht="25.5" customHeight="1" x14ac:dyDescent="0.2">
      <c r="A439" s="133">
        <f t="shared" si="6"/>
        <v>425</v>
      </c>
      <c r="B439" s="129" t="s">
        <v>930</v>
      </c>
      <c r="C439" s="157" t="s">
        <v>20</v>
      </c>
      <c r="D439" s="62">
        <v>8</v>
      </c>
      <c r="E439" s="142"/>
      <c r="F439" s="142"/>
      <c r="G439" s="142"/>
      <c r="H439" s="142"/>
      <c r="I439" s="142"/>
      <c r="J439" s="142"/>
      <c r="K439" s="142"/>
      <c r="L439" s="142"/>
      <c r="M439" s="142"/>
    </row>
    <row r="440" spans="1:13" customFormat="1" ht="25.5" customHeight="1" x14ac:dyDescent="0.2">
      <c r="A440" s="133">
        <f t="shared" si="6"/>
        <v>426</v>
      </c>
      <c r="B440" s="129" t="s">
        <v>931</v>
      </c>
      <c r="C440" s="157" t="s">
        <v>20</v>
      </c>
      <c r="D440" s="62">
        <v>62</v>
      </c>
      <c r="E440" s="142"/>
      <c r="F440" s="142"/>
      <c r="G440" s="142"/>
      <c r="H440" s="142"/>
      <c r="I440" s="142"/>
      <c r="J440" s="142"/>
      <c r="K440" s="142"/>
      <c r="L440" s="142"/>
      <c r="M440" s="142"/>
    </row>
    <row r="441" spans="1:13" customFormat="1" ht="25.5" customHeight="1" x14ac:dyDescent="0.2">
      <c r="A441" s="133">
        <f t="shared" si="6"/>
        <v>427</v>
      </c>
      <c r="B441" s="129" t="s">
        <v>932</v>
      </c>
      <c r="C441" s="157" t="s">
        <v>20</v>
      </c>
      <c r="D441" s="62">
        <v>8</v>
      </c>
      <c r="E441" s="142"/>
      <c r="F441" s="142"/>
      <c r="G441" s="142"/>
      <c r="H441" s="142"/>
      <c r="I441" s="142"/>
      <c r="J441" s="142"/>
      <c r="K441" s="142"/>
      <c r="L441" s="142"/>
      <c r="M441" s="142"/>
    </row>
    <row r="442" spans="1:13" customFormat="1" ht="25.5" customHeight="1" x14ac:dyDescent="0.2">
      <c r="A442" s="163">
        <f t="shared" si="6"/>
        <v>428</v>
      </c>
      <c r="B442" s="159" t="s">
        <v>933</v>
      </c>
      <c r="C442" s="160" t="s">
        <v>20</v>
      </c>
      <c r="D442" s="161">
        <v>140</v>
      </c>
      <c r="E442" s="162"/>
      <c r="F442" s="162"/>
      <c r="G442" s="162"/>
      <c r="H442" s="162"/>
      <c r="I442" s="162"/>
      <c r="J442" s="162"/>
      <c r="K442" s="162"/>
      <c r="L442" s="162"/>
      <c r="M442" s="162"/>
    </row>
    <row r="443" spans="1:13" customFormat="1" ht="25.5" customHeight="1" x14ac:dyDescent="0.2">
      <c r="A443" s="133">
        <f t="shared" si="6"/>
        <v>429</v>
      </c>
      <c r="B443" s="129" t="s">
        <v>934</v>
      </c>
      <c r="C443" s="157" t="s">
        <v>20</v>
      </c>
      <c r="D443" s="62">
        <v>16</v>
      </c>
      <c r="E443" s="142"/>
      <c r="F443" s="142"/>
      <c r="G443" s="142"/>
      <c r="H443" s="142"/>
      <c r="I443" s="142"/>
      <c r="J443" s="142"/>
      <c r="K443" s="142"/>
      <c r="L443" s="142"/>
      <c r="M443" s="142"/>
    </row>
    <row r="444" spans="1:13" customFormat="1" ht="25.5" customHeight="1" x14ac:dyDescent="0.2">
      <c r="A444" s="133">
        <f t="shared" si="6"/>
        <v>430</v>
      </c>
      <c r="B444" s="129" t="s">
        <v>935</v>
      </c>
      <c r="C444" s="157" t="s">
        <v>20</v>
      </c>
      <c r="D444" s="62">
        <v>124</v>
      </c>
      <c r="E444" s="142"/>
      <c r="F444" s="142"/>
      <c r="G444" s="142"/>
      <c r="H444" s="142"/>
      <c r="I444" s="142"/>
      <c r="J444" s="142"/>
      <c r="K444" s="142"/>
      <c r="L444" s="142"/>
      <c r="M444" s="142"/>
    </row>
    <row r="445" spans="1:13" customFormat="1" ht="25.5" customHeight="1" x14ac:dyDescent="0.2">
      <c r="A445" s="163">
        <f t="shared" si="6"/>
        <v>431</v>
      </c>
      <c r="B445" s="159" t="s">
        <v>936</v>
      </c>
      <c r="C445" s="160" t="s">
        <v>22</v>
      </c>
      <c r="D445" s="161">
        <v>39074</v>
      </c>
      <c r="E445" s="162"/>
      <c r="F445" s="162"/>
      <c r="G445" s="162"/>
      <c r="H445" s="162"/>
      <c r="I445" s="162"/>
      <c r="J445" s="162"/>
      <c r="K445" s="162"/>
      <c r="L445" s="162"/>
      <c r="M445" s="162"/>
    </row>
    <row r="446" spans="1:13" customFormat="1" ht="25.5" customHeight="1" x14ac:dyDescent="0.2">
      <c r="A446" s="133">
        <f t="shared" si="6"/>
        <v>432</v>
      </c>
      <c r="B446" s="129" t="s">
        <v>937</v>
      </c>
      <c r="C446" s="157" t="s">
        <v>22</v>
      </c>
      <c r="D446" s="62">
        <v>243</v>
      </c>
      <c r="E446" s="142"/>
      <c r="F446" s="142"/>
      <c r="G446" s="142"/>
      <c r="H446" s="142"/>
      <c r="I446" s="142"/>
      <c r="J446" s="142"/>
      <c r="K446" s="142"/>
      <c r="L446" s="142"/>
      <c r="M446" s="142"/>
    </row>
    <row r="447" spans="1:13" customFormat="1" ht="25.5" customHeight="1" x14ac:dyDescent="0.2">
      <c r="A447" s="133">
        <f t="shared" si="6"/>
        <v>433</v>
      </c>
      <c r="B447" s="129" t="s">
        <v>938</v>
      </c>
      <c r="C447" s="157" t="s">
        <v>22</v>
      </c>
      <c r="D447" s="62">
        <v>4490</v>
      </c>
      <c r="E447" s="142"/>
      <c r="F447" s="142"/>
      <c r="G447" s="142"/>
      <c r="H447" s="142"/>
      <c r="I447" s="142"/>
      <c r="J447" s="142"/>
      <c r="K447" s="142"/>
      <c r="L447" s="142"/>
      <c r="M447" s="142"/>
    </row>
    <row r="448" spans="1:13" customFormat="1" ht="25.5" customHeight="1" x14ac:dyDescent="0.2">
      <c r="A448" s="133">
        <f t="shared" si="6"/>
        <v>434</v>
      </c>
      <c r="B448" s="129" t="s">
        <v>939</v>
      </c>
      <c r="C448" s="157" t="s">
        <v>22</v>
      </c>
      <c r="D448" s="62">
        <v>1096</v>
      </c>
      <c r="E448" s="142"/>
      <c r="F448" s="142"/>
      <c r="G448" s="142"/>
      <c r="H448" s="142"/>
      <c r="I448" s="142"/>
      <c r="J448" s="142"/>
      <c r="K448" s="142"/>
      <c r="L448" s="142"/>
      <c r="M448" s="142"/>
    </row>
    <row r="449" spans="1:13" customFormat="1" ht="25.5" customHeight="1" x14ac:dyDescent="0.2">
      <c r="A449" s="133">
        <f t="shared" si="6"/>
        <v>435</v>
      </c>
      <c r="B449" s="129" t="s">
        <v>940</v>
      </c>
      <c r="C449" s="157" t="s">
        <v>22</v>
      </c>
      <c r="D449" s="62">
        <v>3693</v>
      </c>
      <c r="E449" s="142"/>
      <c r="F449" s="142"/>
      <c r="G449" s="142"/>
      <c r="H449" s="142"/>
      <c r="I449" s="142"/>
      <c r="J449" s="142"/>
      <c r="K449" s="142"/>
      <c r="L449" s="142"/>
      <c r="M449" s="142"/>
    </row>
    <row r="450" spans="1:13" customFormat="1" ht="25.5" customHeight="1" x14ac:dyDescent="0.2">
      <c r="A450" s="133">
        <f t="shared" si="6"/>
        <v>436</v>
      </c>
      <c r="B450" s="129" t="s">
        <v>941</v>
      </c>
      <c r="C450" s="157" t="s">
        <v>22</v>
      </c>
      <c r="D450" s="62">
        <v>1277</v>
      </c>
      <c r="E450" s="142"/>
      <c r="F450" s="142"/>
      <c r="G450" s="142"/>
      <c r="H450" s="142"/>
      <c r="I450" s="142"/>
      <c r="J450" s="142"/>
      <c r="K450" s="142"/>
      <c r="L450" s="142"/>
      <c r="M450" s="142"/>
    </row>
    <row r="451" spans="1:13" customFormat="1" ht="25.5" customHeight="1" x14ac:dyDescent="0.2">
      <c r="A451" s="133">
        <f t="shared" si="6"/>
        <v>437</v>
      </c>
      <c r="B451" s="129" t="s">
        <v>942</v>
      </c>
      <c r="C451" s="157" t="s">
        <v>22</v>
      </c>
      <c r="D451" s="62">
        <v>379</v>
      </c>
      <c r="E451" s="142"/>
      <c r="F451" s="142"/>
      <c r="G451" s="142"/>
      <c r="H451" s="142"/>
      <c r="I451" s="142"/>
      <c r="J451" s="142"/>
      <c r="K451" s="142"/>
      <c r="L451" s="142"/>
      <c r="M451" s="142"/>
    </row>
    <row r="452" spans="1:13" customFormat="1" ht="25.5" customHeight="1" x14ac:dyDescent="0.2">
      <c r="A452" s="133">
        <f t="shared" si="6"/>
        <v>438</v>
      </c>
      <c r="B452" s="129" t="s">
        <v>943</v>
      </c>
      <c r="C452" s="157" t="s">
        <v>22</v>
      </c>
      <c r="D452" s="62">
        <v>42</v>
      </c>
      <c r="E452" s="142"/>
      <c r="F452" s="142"/>
      <c r="G452" s="142"/>
      <c r="H452" s="142"/>
      <c r="I452" s="142"/>
      <c r="J452" s="142"/>
      <c r="K452" s="142"/>
      <c r="L452" s="142"/>
      <c r="M452" s="142"/>
    </row>
    <row r="453" spans="1:13" customFormat="1" ht="25.5" customHeight="1" x14ac:dyDescent="0.2">
      <c r="A453" s="133">
        <f t="shared" si="6"/>
        <v>439</v>
      </c>
      <c r="B453" s="129" t="s">
        <v>944</v>
      </c>
      <c r="C453" s="157" t="s">
        <v>22</v>
      </c>
      <c r="D453" s="62">
        <v>613</v>
      </c>
      <c r="E453" s="142"/>
      <c r="F453" s="142"/>
      <c r="G453" s="142"/>
      <c r="H453" s="142"/>
      <c r="I453" s="142"/>
      <c r="J453" s="142"/>
      <c r="K453" s="142"/>
      <c r="L453" s="142"/>
      <c r="M453" s="142"/>
    </row>
    <row r="454" spans="1:13" customFormat="1" ht="25.5" customHeight="1" x14ac:dyDescent="0.2">
      <c r="A454" s="133">
        <f t="shared" si="6"/>
        <v>440</v>
      </c>
      <c r="B454" s="129" t="s">
        <v>945</v>
      </c>
      <c r="C454" s="157" t="s">
        <v>22</v>
      </c>
      <c r="D454" s="62">
        <v>65</v>
      </c>
      <c r="E454" s="142"/>
      <c r="F454" s="142"/>
      <c r="G454" s="142"/>
      <c r="H454" s="142"/>
      <c r="I454" s="142"/>
      <c r="J454" s="142"/>
      <c r="K454" s="142"/>
      <c r="L454" s="142"/>
      <c r="M454" s="142"/>
    </row>
    <row r="455" spans="1:13" customFormat="1" ht="25.5" customHeight="1" x14ac:dyDescent="0.2">
      <c r="A455" s="133">
        <f t="shared" si="6"/>
        <v>441</v>
      </c>
      <c r="B455" s="129" t="s">
        <v>946</v>
      </c>
      <c r="C455" s="157" t="s">
        <v>22</v>
      </c>
      <c r="D455" s="62">
        <v>531</v>
      </c>
      <c r="E455" s="142"/>
      <c r="F455" s="142"/>
      <c r="G455" s="142"/>
      <c r="H455" s="142"/>
      <c r="I455" s="142"/>
      <c r="J455" s="142"/>
      <c r="K455" s="142"/>
      <c r="L455" s="142"/>
      <c r="M455" s="142"/>
    </row>
    <row r="456" spans="1:13" customFormat="1" ht="25.5" customHeight="1" x14ac:dyDescent="0.2">
      <c r="A456" s="133">
        <f t="shared" si="6"/>
        <v>442</v>
      </c>
      <c r="B456" s="129" t="s">
        <v>947</v>
      </c>
      <c r="C456" s="157" t="s">
        <v>22</v>
      </c>
      <c r="D456" s="62">
        <v>1653</v>
      </c>
      <c r="E456" s="142"/>
      <c r="F456" s="142"/>
      <c r="G456" s="142"/>
      <c r="H456" s="142"/>
      <c r="I456" s="142"/>
      <c r="J456" s="142"/>
      <c r="K456" s="142"/>
      <c r="L456" s="142"/>
      <c r="M456" s="142"/>
    </row>
    <row r="457" spans="1:13" customFormat="1" ht="25.5" customHeight="1" x14ac:dyDescent="0.2">
      <c r="A457" s="133">
        <f t="shared" si="6"/>
        <v>443</v>
      </c>
      <c r="B457" s="129" t="s">
        <v>948</v>
      </c>
      <c r="C457" s="157" t="s">
        <v>22</v>
      </c>
      <c r="D457" s="62">
        <v>2230</v>
      </c>
      <c r="E457" s="142"/>
      <c r="F457" s="142"/>
      <c r="G457" s="142"/>
      <c r="H457" s="142"/>
      <c r="I457" s="142"/>
      <c r="J457" s="142"/>
      <c r="K457" s="142"/>
      <c r="L457" s="142"/>
      <c r="M457" s="142"/>
    </row>
    <row r="458" spans="1:13" customFormat="1" ht="25.5" customHeight="1" x14ac:dyDescent="0.2">
      <c r="A458" s="133">
        <f t="shared" si="6"/>
        <v>444</v>
      </c>
      <c r="B458" s="129" t="s">
        <v>949</v>
      </c>
      <c r="C458" s="157" t="s">
        <v>22</v>
      </c>
      <c r="D458" s="62">
        <v>2635</v>
      </c>
      <c r="E458" s="142"/>
      <c r="F458" s="142"/>
      <c r="G458" s="142"/>
      <c r="H458" s="142"/>
      <c r="I458" s="142"/>
      <c r="J458" s="142"/>
      <c r="K458" s="142"/>
      <c r="L458" s="142"/>
      <c r="M458" s="142"/>
    </row>
    <row r="459" spans="1:13" customFormat="1" ht="25.5" customHeight="1" x14ac:dyDescent="0.2">
      <c r="A459" s="133">
        <f t="shared" si="6"/>
        <v>445</v>
      </c>
      <c r="B459" s="129" t="s">
        <v>950</v>
      </c>
      <c r="C459" s="157" t="s">
        <v>22</v>
      </c>
      <c r="D459" s="62">
        <v>374</v>
      </c>
      <c r="E459" s="142"/>
      <c r="F459" s="142"/>
      <c r="G459" s="142"/>
      <c r="H459" s="142"/>
      <c r="I459" s="142"/>
      <c r="J459" s="142"/>
      <c r="K459" s="142"/>
      <c r="L459" s="142"/>
      <c r="M459" s="142"/>
    </row>
    <row r="460" spans="1:13" customFormat="1" ht="25.5" customHeight="1" x14ac:dyDescent="0.2">
      <c r="A460" s="133">
        <f t="shared" si="6"/>
        <v>446</v>
      </c>
      <c r="B460" s="129" t="s">
        <v>951</v>
      </c>
      <c r="C460" s="157" t="s">
        <v>22</v>
      </c>
      <c r="D460" s="62">
        <v>218</v>
      </c>
      <c r="E460" s="142"/>
      <c r="F460" s="142"/>
      <c r="G460" s="142"/>
      <c r="H460" s="142"/>
      <c r="I460" s="142"/>
      <c r="J460" s="142"/>
      <c r="K460" s="142"/>
      <c r="L460" s="142"/>
      <c r="M460" s="142"/>
    </row>
    <row r="461" spans="1:13" customFormat="1" ht="25.5" customHeight="1" x14ac:dyDescent="0.2">
      <c r="A461" s="133">
        <f t="shared" si="6"/>
        <v>447</v>
      </c>
      <c r="B461" s="129" t="s">
        <v>952</v>
      </c>
      <c r="C461" s="157" t="s">
        <v>22</v>
      </c>
      <c r="D461" s="62">
        <v>93</v>
      </c>
      <c r="E461" s="142"/>
      <c r="F461" s="142"/>
      <c r="G461" s="142"/>
      <c r="H461" s="142"/>
      <c r="I461" s="142"/>
      <c r="J461" s="142"/>
      <c r="K461" s="142"/>
      <c r="L461" s="142"/>
      <c r="M461" s="142"/>
    </row>
    <row r="462" spans="1:13" customFormat="1" ht="25.5" customHeight="1" x14ac:dyDescent="0.2">
      <c r="A462" s="133">
        <f t="shared" si="6"/>
        <v>448</v>
      </c>
      <c r="B462" s="129" t="s">
        <v>953</v>
      </c>
      <c r="C462" s="157" t="s">
        <v>22</v>
      </c>
      <c r="D462" s="62">
        <v>588</v>
      </c>
      <c r="E462" s="142"/>
      <c r="F462" s="142"/>
      <c r="G462" s="142"/>
      <c r="H462" s="142"/>
      <c r="I462" s="142"/>
      <c r="J462" s="142"/>
      <c r="K462" s="142"/>
      <c r="L462" s="142"/>
      <c r="M462" s="142"/>
    </row>
    <row r="463" spans="1:13" customFormat="1" ht="25.5" customHeight="1" x14ac:dyDescent="0.2">
      <c r="A463" s="133">
        <f t="shared" si="6"/>
        <v>449</v>
      </c>
      <c r="B463" s="129" t="s">
        <v>954</v>
      </c>
      <c r="C463" s="157" t="s">
        <v>22</v>
      </c>
      <c r="D463" s="62">
        <v>709</v>
      </c>
      <c r="E463" s="142"/>
      <c r="F463" s="142"/>
      <c r="G463" s="142"/>
      <c r="H463" s="142"/>
      <c r="I463" s="142"/>
      <c r="J463" s="142"/>
      <c r="K463" s="142"/>
      <c r="L463" s="142"/>
      <c r="M463" s="142"/>
    </row>
    <row r="464" spans="1:13" customFormat="1" ht="25.5" customHeight="1" x14ac:dyDescent="0.2">
      <c r="A464" s="133">
        <f t="shared" si="6"/>
        <v>450</v>
      </c>
      <c r="B464" s="129" t="s">
        <v>955</v>
      </c>
      <c r="C464" s="157" t="s">
        <v>22</v>
      </c>
      <c r="D464" s="62">
        <v>3155</v>
      </c>
      <c r="E464" s="142"/>
      <c r="F464" s="142"/>
      <c r="G464" s="142"/>
      <c r="H464" s="142"/>
      <c r="I464" s="142"/>
      <c r="J464" s="142"/>
      <c r="K464" s="142"/>
      <c r="L464" s="142"/>
      <c r="M464" s="142"/>
    </row>
    <row r="465" spans="1:13" customFormat="1" ht="25.5" customHeight="1" x14ac:dyDescent="0.2">
      <c r="A465" s="133">
        <f t="shared" ref="A465:A528" si="7">A464+1</f>
        <v>451</v>
      </c>
      <c r="B465" s="129" t="s">
        <v>956</v>
      </c>
      <c r="C465" s="157" t="s">
        <v>22</v>
      </c>
      <c r="D465" s="62">
        <v>1778</v>
      </c>
      <c r="E465" s="142"/>
      <c r="F465" s="142"/>
      <c r="G465" s="142"/>
      <c r="H465" s="142"/>
      <c r="I465" s="142"/>
      <c r="J465" s="142"/>
      <c r="K465" s="142"/>
      <c r="L465" s="142"/>
      <c r="M465" s="142"/>
    </row>
    <row r="466" spans="1:13" customFormat="1" ht="25.5" customHeight="1" x14ac:dyDescent="0.2">
      <c r="A466" s="133">
        <f t="shared" si="7"/>
        <v>452</v>
      </c>
      <c r="B466" s="129" t="s">
        <v>957</v>
      </c>
      <c r="C466" s="157" t="s">
        <v>22</v>
      </c>
      <c r="D466" s="62">
        <v>2714</v>
      </c>
      <c r="E466" s="142"/>
      <c r="F466" s="142"/>
      <c r="G466" s="142"/>
      <c r="H466" s="142"/>
      <c r="I466" s="142"/>
      <c r="J466" s="142"/>
      <c r="K466" s="142"/>
      <c r="L466" s="142"/>
      <c r="M466" s="142"/>
    </row>
    <row r="467" spans="1:13" customFormat="1" ht="25.5" customHeight="1" x14ac:dyDescent="0.2">
      <c r="A467" s="133">
        <f t="shared" si="7"/>
        <v>453</v>
      </c>
      <c r="B467" s="129" t="s">
        <v>958</v>
      </c>
      <c r="C467" s="157" t="s">
        <v>22</v>
      </c>
      <c r="D467" s="62">
        <v>2819</v>
      </c>
      <c r="E467" s="142"/>
      <c r="F467" s="142"/>
      <c r="G467" s="142"/>
      <c r="H467" s="142"/>
      <c r="I467" s="142"/>
      <c r="J467" s="142"/>
      <c r="K467" s="142"/>
      <c r="L467" s="142"/>
      <c r="M467" s="142"/>
    </row>
    <row r="468" spans="1:13" customFormat="1" ht="25.5" customHeight="1" x14ac:dyDescent="0.2">
      <c r="A468" s="133">
        <f t="shared" si="7"/>
        <v>454</v>
      </c>
      <c r="B468" s="129" t="s">
        <v>959</v>
      </c>
      <c r="C468" s="157" t="s">
        <v>22</v>
      </c>
      <c r="D468" s="62">
        <v>1833</v>
      </c>
      <c r="E468" s="142"/>
      <c r="F468" s="142"/>
      <c r="G468" s="142"/>
      <c r="H468" s="142"/>
      <c r="I468" s="142"/>
      <c r="J468" s="142"/>
      <c r="K468" s="142"/>
      <c r="L468" s="142"/>
      <c r="M468" s="142"/>
    </row>
    <row r="469" spans="1:13" customFormat="1" ht="25.5" customHeight="1" x14ac:dyDescent="0.2">
      <c r="A469" s="133">
        <f t="shared" si="7"/>
        <v>455</v>
      </c>
      <c r="B469" s="129" t="s">
        <v>960</v>
      </c>
      <c r="C469" s="157" t="s">
        <v>22</v>
      </c>
      <c r="D469" s="62">
        <v>3613</v>
      </c>
      <c r="E469" s="142"/>
      <c r="F469" s="142"/>
      <c r="G469" s="142"/>
      <c r="H469" s="142"/>
      <c r="I469" s="142"/>
      <c r="J469" s="142"/>
      <c r="K469" s="142"/>
      <c r="L469" s="142"/>
      <c r="M469" s="142"/>
    </row>
    <row r="470" spans="1:13" customFormat="1" ht="25.5" customHeight="1" x14ac:dyDescent="0.2">
      <c r="A470" s="133">
        <f t="shared" si="7"/>
        <v>456</v>
      </c>
      <c r="B470" s="129" t="s">
        <v>961</v>
      </c>
      <c r="C470" s="157" t="s">
        <v>22</v>
      </c>
      <c r="D470" s="62">
        <v>1919</v>
      </c>
      <c r="E470" s="142"/>
      <c r="F470" s="142"/>
      <c r="G470" s="142"/>
      <c r="H470" s="142"/>
      <c r="I470" s="142"/>
      <c r="J470" s="142"/>
      <c r="K470" s="142"/>
      <c r="L470" s="142"/>
      <c r="M470" s="142"/>
    </row>
    <row r="471" spans="1:13" customFormat="1" ht="25.5" customHeight="1" x14ac:dyDescent="0.2">
      <c r="A471" s="133">
        <f t="shared" si="7"/>
        <v>457</v>
      </c>
      <c r="B471" s="129" t="s">
        <v>962</v>
      </c>
      <c r="C471" s="157" t="s">
        <v>22</v>
      </c>
      <c r="D471" s="62">
        <v>314</v>
      </c>
      <c r="E471" s="142"/>
      <c r="F471" s="142"/>
      <c r="G471" s="142"/>
      <c r="H471" s="142"/>
      <c r="I471" s="142"/>
      <c r="J471" s="142"/>
      <c r="K471" s="142"/>
      <c r="L471" s="142"/>
      <c r="M471" s="142"/>
    </row>
    <row r="472" spans="1:13" customFormat="1" ht="25.5" customHeight="1" x14ac:dyDescent="0.2">
      <c r="A472" s="163">
        <f t="shared" si="7"/>
        <v>458</v>
      </c>
      <c r="B472" s="159" t="s">
        <v>963</v>
      </c>
      <c r="C472" s="160" t="s">
        <v>577</v>
      </c>
      <c r="D472" s="161">
        <v>1654</v>
      </c>
      <c r="E472" s="162"/>
      <c r="F472" s="162"/>
      <c r="G472" s="162"/>
      <c r="H472" s="162"/>
      <c r="I472" s="162"/>
      <c r="J472" s="162"/>
      <c r="K472" s="162"/>
      <c r="L472" s="162"/>
      <c r="M472" s="162"/>
    </row>
    <row r="473" spans="1:13" customFormat="1" ht="25.5" customHeight="1" x14ac:dyDescent="0.2">
      <c r="A473" s="133">
        <f t="shared" si="7"/>
        <v>459</v>
      </c>
      <c r="B473" s="129" t="s">
        <v>964</v>
      </c>
      <c r="C473" s="157" t="s">
        <v>577</v>
      </c>
      <c r="D473" s="62">
        <v>185</v>
      </c>
      <c r="E473" s="142"/>
      <c r="F473" s="142"/>
      <c r="G473" s="142"/>
      <c r="H473" s="142"/>
      <c r="I473" s="142"/>
      <c r="J473" s="142"/>
      <c r="K473" s="142"/>
      <c r="L473" s="142"/>
      <c r="M473" s="129" t="s">
        <v>1057</v>
      </c>
    </row>
    <row r="474" spans="1:13" customFormat="1" ht="25.5" customHeight="1" x14ac:dyDescent="0.2">
      <c r="A474" s="133">
        <f t="shared" si="7"/>
        <v>460</v>
      </c>
      <c r="B474" s="129" t="s">
        <v>965</v>
      </c>
      <c r="C474" s="157" t="s">
        <v>577</v>
      </c>
      <c r="D474" s="62">
        <v>260</v>
      </c>
      <c r="E474" s="142"/>
      <c r="F474" s="142"/>
      <c r="G474" s="142"/>
      <c r="H474" s="142"/>
      <c r="I474" s="142"/>
      <c r="J474" s="142"/>
      <c r="K474" s="142"/>
      <c r="L474" s="142"/>
      <c r="M474" s="129" t="s">
        <v>1057</v>
      </c>
    </row>
    <row r="475" spans="1:13" customFormat="1" ht="25.5" customHeight="1" x14ac:dyDescent="0.2">
      <c r="A475" s="133">
        <f t="shared" si="7"/>
        <v>461</v>
      </c>
      <c r="B475" s="129" t="s">
        <v>966</v>
      </c>
      <c r="C475" s="157" t="s">
        <v>577</v>
      </c>
      <c r="D475" s="62">
        <v>150</v>
      </c>
      <c r="E475" s="142"/>
      <c r="F475" s="142"/>
      <c r="G475" s="142"/>
      <c r="H475" s="142"/>
      <c r="I475" s="142"/>
      <c r="J475" s="142"/>
      <c r="K475" s="142"/>
      <c r="L475" s="142"/>
      <c r="M475" s="129" t="s">
        <v>1057</v>
      </c>
    </row>
    <row r="476" spans="1:13" customFormat="1" ht="25.5" customHeight="1" x14ac:dyDescent="0.2">
      <c r="A476" s="133">
        <f t="shared" si="7"/>
        <v>462</v>
      </c>
      <c r="B476" s="129" t="s">
        <v>967</v>
      </c>
      <c r="C476" s="157" t="s">
        <v>577</v>
      </c>
      <c r="D476" s="62">
        <v>25</v>
      </c>
      <c r="E476" s="142"/>
      <c r="F476" s="142"/>
      <c r="G476" s="142"/>
      <c r="H476" s="142"/>
      <c r="I476" s="142"/>
      <c r="J476" s="142"/>
      <c r="K476" s="142"/>
      <c r="L476" s="142"/>
      <c r="M476" s="129" t="s">
        <v>1057</v>
      </c>
    </row>
    <row r="477" spans="1:13" customFormat="1" ht="25.5" customHeight="1" x14ac:dyDescent="0.2">
      <c r="A477" s="133">
        <f t="shared" si="7"/>
        <v>463</v>
      </c>
      <c r="B477" s="129" t="s">
        <v>968</v>
      </c>
      <c r="C477" s="157" t="s">
        <v>577</v>
      </c>
      <c r="D477" s="62">
        <v>198</v>
      </c>
      <c r="E477" s="142"/>
      <c r="F477" s="142"/>
      <c r="G477" s="142"/>
      <c r="H477" s="142"/>
      <c r="I477" s="142"/>
      <c r="J477" s="142"/>
      <c r="K477" s="142"/>
      <c r="L477" s="142"/>
      <c r="M477" s="129" t="s">
        <v>1058</v>
      </c>
    </row>
    <row r="478" spans="1:13" customFormat="1" ht="25.5" customHeight="1" x14ac:dyDescent="0.2">
      <c r="A478" s="133">
        <f t="shared" si="7"/>
        <v>464</v>
      </c>
      <c r="B478" s="129" t="s">
        <v>969</v>
      </c>
      <c r="C478" s="157" t="s">
        <v>577</v>
      </c>
      <c r="D478" s="62">
        <v>182</v>
      </c>
      <c r="E478" s="142"/>
      <c r="F478" s="142"/>
      <c r="G478" s="142"/>
      <c r="H478" s="142"/>
      <c r="I478" s="142"/>
      <c r="J478" s="142"/>
      <c r="K478" s="142"/>
      <c r="L478" s="142"/>
      <c r="M478" s="129" t="s">
        <v>1058</v>
      </c>
    </row>
    <row r="479" spans="1:13" customFormat="1" ht="25.5" customHeight="1" x14ac:dyDescent="0.2">
      <c r="A479" s="133">
        <f t="shared" si="7"/>
        <v>465</v>
      </c>
      <c r="B479" s="129" t="s">
        <v>967</v>
      </c>
      <c r="C479" s="157" t="s">
        <v>577</v>
      </c>
      <c r="D479" s="62">
        <v>228</v>
      </c>
      <c r="E479" s="142"/>
      <c r="F479" s="142"/>
      <c r="G479" s="142"/>
      <c r="H479" s="142"/>
      <c r="I479" s="142"/>
      <c r="J479" s="142"/>
      <c r="K479" s="142"/>
      <c r="L479" s="142"/>
      <c r="M479" s="129" t="s">
        <v>1059</v>
      </c>
    </row>
    <row r="480" spans="1:13" customFormat="1" ht="25.5" customHeight="1" x14ac:dyDescent="0.2">
      <c r="A480" s="133">
        <f t="shared" si="7"/>
        <v>466</v>
      </c>
      <c r="B480" s="129" t="s">
        <v>970</v>
      </c>
      <c r="C480" s="157" t="s">
        <v>577</v>
      </c>
      <c r="D480" s="62">
        <v>166</v>
      </c>
      <c r="E480" s="142"/>
      <c r="F480" s="142"/>
      <c r="G480" s="142"/>
      <c r="H480" s="142"/>
      <c r="I480" s="142"/>
      <c r="J480" s="142"/>
      <c r="K480" s="142"/>
      <c r="L480" s="142"/>
      <c r="M480" s="129" t="s">
        <v>1059</v>
      </c>
    </row>
    <row r="481" spans="1:13" customFormat="1" ht="25.5" customHeight="1" x14ac:dyDescent="0.2">
      <c r="A481" s="133">
        <f t="shared" si="7"/>
        <v>467</v>
      </c>
      <c r="B481" s="129" t="s">
        <v>971</v>
      </c>
      <c r="C481" s="157" t="s">
        <v>577</v>
      </c>
      <c r="D481" s="62">
        <v>194</v>
      </c>
      <c r="E481" s="142"/>
      <c r="F481" s="142"/>
      <c r="G481" s="142"/>
      <c r="H481" s="142"/>
      <c r="I481" s="142"/>
      <c r="J481" s="142"/>
      <c r="K481" s="142"/>
      <c r="L481" s="142"/>
      <c r="M481" s="129" t="s">
        <v>1059</v>
      </c>
    </row>
    <row r="482" spans="1:13" customFormat="1" ht="25.5" customHeight="1" x14ac:dyDescent="0.2">
      <c r="A482" s="133">
        <f t="shared" si="7"/>
        <v>468</v>
      </c>
      <c r="B482" s="129" t="s">
        <v>972</v>
      </c>
      <c r="C482" s="157" t="s">
        <v>577</v>
      </c>
      <c r="D482" s="62">
        <v>28</v>
      </c>
      <c r="E482" s="142"/>
      <c r="F482" s="142"/>
      <c r="G482" s="142"/>
      <c r="H482" s="142"/>
      <c r="I482" s="142"/>
      <c r="J482" s="142"/>
      <c r="K482" s="142"/>
      <c r="L482" s="142"/>
      <c r="M482" s="129" t="s">
        <v>1059</v>
      </c>
    </row>
    <row r="483" spans="1:13" customFormat="1" ht="25.5" customHeight="1" x14ac:dyDescent="0.2">
      <c r="A483" s="133">
        <f t="shared" si="7"/>
        <v>469</v>
      </c>
      <c r="B483" s="129" t="s">
        <v>973</v>
      </c>
      <c r="C483" s="157" t="s">
        <v>577</v>
      </c>
      <c r="D483" s="62">
        <v>1</v>
      </c>
      <c r="E483" s="142"/>
      <c r="F483" s="142"/>
      <c r="G483" s="142"/>
      <c r="H483" s="142"/>
      <c r="I483" s="142"/>
      <c r="J483" s="142"/>
      <c r="K483" s="142"/>
      <c r="L483" s="142"/>
      <c r="M483" s="129" t="s">
        <v>1059</v>
      </c>
    </row>
    <row r="484" spans="1:13" customFormat="1" ht="25.5" customHeight="1" x14ac:dyDescent="0.2">
      <c r="A484" s="133">
        <f t="shared" si="7"/>
        <v>470</v>
      </c>
      <c r="B484" s="129" t="s">
        <v>974</v>
      </c>
      <c r="C484" s="157" t="s">
        <v>577</v>
      </c>
      <c r="D484" s="62">
        <v>37</v>
      </c>
      <c r="E484" s="142"/>
      <c r="F484" s="142"/>
      <c r="G484" s="142"/>
      <c r="H484" s="142"/>
      <c r="I484" s="142"/>
      <c r="J484" s="142"/>
      <c r="K484" s="142"/>
      <c r="L484" s="142"/>
      <c r="M484" s="129" t="s">
        <v>1059</v>
      </c>
    </row>
    <row r="485" spans="1:13" customFormat="1" ht="25.5" customHeight="1" x14ac:dyDescent="0.2">
      <c r="A485" s="163">
        <f t="shared" si="7"/>
        <v>471</v>
      </c>
      <c r="B485" s="159" t="s">
        <v>975</v>
      </c>
      <c r="C485" s="160" t="s">
        <v>57</v>
      </c>
      <c r="D485" s="161">
        <v>3250</v>
      </c>
      <c r="E485" s="162"/>
      <c r="F485" s="162"/>
      <c r="G485" s="162"/>
      <c r="H485" s="162"/>
      <c r="I485" s="162"/>
      <c r="J485" s="162"/>
      <c r="K485" s="162"/>
      <c r="L485" s="162"/>
      <c r="M485" s="162"/>
    </row>
    <row r="486" spans="1:13" customFormat="1" ht="25.5" customHeight="1" x14ac:dyDescent="0.2">
      <c r="A486" s="133">
        <f t="shared" si="7"/>
        <v>472</v>
      </c>
      <c r="B486" s="129" t="s">
        <v>976</v>
      </c>
      <c r="C486" s="157" t="s">
        <v>57</v>
      </c>
      <c r="D486" s="62">
        <v>2360</v>
      </c>
      <c r="E486" s="142"/>
      <c r="F486" s="142"/>
      <c r="G486" s="142"/>
      <c r="H486" s="142"/>
      <c r="I486" s="142"/>
      <c r="J486" s="142"/>
      <c r="K486" s="142"/>
      <c r="L486" s="142"/>
      <c r="M486" s="142"/>
    </row>
    <row r="487" spans="1:13" customFormat="1" ht="25.5" customHeight="1" x14ac:dyDescent="0.2">
      <c r="A487" s="133">
        <f t="shared" si="7"/>
        <v>473</v>
      </c>
      <c r="B487" s="129" t="s">
        <v>977</v>
      </c>
      <c r="C487" s="157" t="s">
        <v>57</v>
      </c>
      <c r="D487" s="62">
        <v>890</v>
      </c>
      <c r="E487" s="142"/>
      <c r="F487" s="142"/>
      <c r="G487" s="142"/>
      <c r="H487" s="142"/>
      <c r="I487" s="142"/>
      <c r="J487" s="142"/>
      <c r="K487" s="142"/>
      <c r="L487" s="142"/>
      <c r="M487" s="142"/>
    </row>
    <row r="488" spans="1:13" customFormat="1" ht="25.5" customHeight="1" x14ac:dyDescent="0.2">
      <c r="A488" s="163">
        <f t="shared" si="7"/>
        <v>474</v>
      </c>
      <c r="B488" s="159" t="s">
        <v>978</v>
      </c>
      <c r="C488" s="160" t="s">
        <v>20</v>
      </c>
      <c r="D488" s="161">
        <v>3355</v>
      </c>
      <c r="E488" s="162"/>
      <c r="F488" s="162"/>
      <c r="G488" s="162"/>
      <c r="H488" s="162"/>
      <c r="I488" s="162"/>
      <c r="J488" s="162"/>
      <c r="K488" s="162"/>
      <c r="L488" s="162"/>
      <c r="M488" s="162"/>
    </row>
    <row r="489" spans="1:13" customFormat="1" ht="25.5" customHeight="1" x14ac:dyDescent="0.2">
      <c r="A489" s="133">
        <f t="shared" si="7"/>
        <v>475</v>
      </c>
      <c r="B489" s="129" t="s">
        <v>979</v>
      </c>
      <c r="C489" s="157" t="s">
        <v>20</v>
      </c>
      <c r="D489" s="62">
        <v>1</v>
      </c>
      <c r="E489" s="142"/>
      <c r="F489" s="142"/>
      <c r="G489" s="142"/>
      <c r="H489" s="142"/>
      <c r="I489" s="142"/>
      <c r="J489" s="142"/>
      <c r="K489" s="142"/>
      <c r="L489" s="142"/>
      <c r="M489" s="142"/>
    </row>
    <row r="490" spans="1:13" customFormat="1" ht="25.5" customHeight="1" x14ac:dyDescent="0.2">
      <c r="A490" s="133">
        <f t="shared" si="7"/>
        <v>476</v>
      </c>
      <c r="B490" s="129" t="s">
        <v>980</v>
      </c>
      <c r="C490" s="157" t="s">
        <v>20</v>
      </c>
      <c r="D490" s="62">
        <v>4</v>
      </c>
      <c r="E490" s="142"/>
      <c r="F490" s="142"/>
      <c r="G490" s="142"/>
      <c r="H490" s="142"/>
      <c r="I490" s="142"/>
      <c r="J490" s="142"/>
      <c r="K490" s="142"/>
      <c r="L490" s="142"/>
      <c r="M490" s="142"/>
    </row>
    <row r="491" spans="1:13" customFormat="1" ht="25.5" customHeight="1" x14ac:dyDescent="0.2">
      <c r="A491" s="133">
        <f t="shared" si="7"/>
        <v>477</v>
      </c>
      <c r="B491" s="129" t="s">
        <v>981</v>
      </c>
      <c r="C491" s="157" t="s">
        <v>20</v>
      </c>
      <c r="D491" s="62">
        <v>6</v>
      </c>
      <c r="E491" s="142"/>
      <c r="F491" s="142"/>
      <c r="G491" s="142"/>
      <c r="H491" s="142"/>
      <c r="I491" s="142"/>
      <c r="J491" s="142"/>
      <c r="K491" s="142"/>
      <c r="L491" s="142"/>
      <c r="M491" s="142"/>
    </row>
    <row r="492" spans="1:13" customFormat="1" ht="25.5" customHeight="1" x14ac:dyDescent="0.2">
      <c r="A492" s="133">
        <f t="shared" si="7"/>
        <v>478</v>
      </c>
      <c r="B492" s="129" t="s">
        <v>982</v>
      </c>
      <c r="C492" s="157" t="s">
        <v>20</v>
      </c>
      <c r="D492" s="62">
        <v>18</v>
      </c>
      <c r="E492" s="142"/>
      <c r="F492" s="142"/>
      <c r="G492" s="142"/>
      <c r="H492" s="142"/>
      <c r="I492" s="142"/>
      <c r="J492" s="142"/>
      <c r="K492" s="142"/>
      <c r="L492" s="142"/>
      <c r="M492" s="142"/>
    </row>
    <row r="493" spans="1:13" customFormat="1" ht="25.5" customHeight="1" x14ac:dyDescent="0.2">
      <c r="A493" s="133">
        <f t="shared" si="7"/>
        <v>479</v>
      </c>
      <c r="B493" s="129" t="s">
        <v>983</v>
      </c>
      <c r="C493" s="157" t="s">
        <v>20</v>
      </c>
      <c r="D493" s="62">
        <v>2</v>
      </c>
      <c r="E493" s="142"/>
      <c r="F493" s="142"/>
      <c r="G493" s="142"/>
      <c r="H493" s="142"/>
      <c r="I493" s="142"/>
      <c r="J493" s="142"/>
      <c r="K493" s="142"/>
      <c r="L493" s="142"/>
      <c r="M493" s="142"/>
    </row>
    <row r="494" spans="1:13" customFormat="1" ht="25.5" customHeight="1" x14ac:dyDescent="0.2">
      <c r="A494" s="133">
        <f t="shared" si="7"/>
        <v>480</v>
      </c>
      <c r="B494" s="129" t="s">
        <v>984</v>
      </c>
      <c r="C494" s="157" t="s">
        <v>20</v>
      </c>
      <c r="D494" s="62">
        <v>1</v>
      </c>
      <c r="E494" s="142"/>
      <c r="F494" s="142"/>
      <c r="G494" s="142"/>
      <c r="H494" s="142"/>
      <c r="I494" s="142"/>
      <c r="J494" s="142"/>
      <c r="K494" s="142"/>
      <c r="L494" s="142"/>
      <c r="M494" s="142"/>
    </row>
    <row r="495" spans="1:13" customFormat="1" ht="25.5" customHeight="1" x14ac:dyDescent="0.2">
      <c r="A495" s="133">
        <f t="shared" si="7"/>
        <v>481</v>
      </c>
      <c r="B495" s="129" t="s">
        <v>985</v>
      </c>
      <c r="C495" s="157" t="s">
        <v>20</v>
      </c>
      <c r="D495" s="62">
        <v>41</v>
      </c>
      <c r="E495" s="142"/>
      <c r="F495" s="142"/>
      <c r="G495" s="142"/>
      <c r="H495" s="142"/>
      <c r="I495" s="142"/>
      <c r="J495" s="142"/>
      <c r="K495" s="142"/>
      <c r="L495" s="142"/>
      <c r="M495" s="142"/>
    </row>
    <row r="496" spans="1:13" customFormat="1" ht="25.5" customHeight="1" x14ac:dyDescent="0.2">
      <c r="A496" s="133">
        <f t="shared" si="7"/>
        <v>482</v>
      </c>
      <c r="B496" s="129" t="s">
        <v>986</v>
      </c>
      <c r="C496" s="157" t="s">
        <v>20</v>
      </c>
      <c r="D496" s="62">
        <v>104</v>
      </c>
      <c r="E496" s="142"/>
      <c r="F496" s="142"/>
      <c r="G496" s="142"/>
      <c r="H496" s="142"/>
      <c r="I496" s="142"/>
      <c r="J496" s="142"/>
      <c r="K496" s="142"/>
      <c r="L496" s="142"/>
      <c r="M496" s="142"/>
    </row>
    <row r="497" spans="1:13" customFormat="1" ht="25.5" customHeight="1" x14ac:dyDescent="0.2">
      <c r="A497" s="133">
        <f t="shared" si="7"/>
        <v>483</v>
      </c>
      <c r="B497" s="129" t="s">
        <v>987</v>
      </c>
      <c r="C497" s="157" t="s">
        <v>20</v>
      </c>
      <c r="D497" s="62">
        <v>32</v>
      </c>
      <c r="E497" s="142"/>
      <c r="F497" s="142"/>
      <c r="G497" s="142"/>
      <c r="H497" s="142"/>
      <c r="I497" s="142"/>
      <c r="J497" s="142"/>
      <c r="K497" s="142"/>
      <c r="L497" s="142"/>
      <c r="M497" s="142"/>
    </row>
    <row r="498" spans="1:13" customFormat="1" ht="25.5" customHeight="1" x14ac:dyDescent="0.2">
      <c r="A498" s="133">
        <f t="shared" si="7"/>
        <v>484</v>
      </c>
      <c r="B498" s="129" t="s">
        <v>988</v>
      </c>
      <c r="C498" s="157" t="s">
        <v>20</v>
      </c>
      <c r="D498" s="62">
        <v>45</v>
      </c>
      <c r="E498" s="142"/>
      <c r="F498" s="142"/>
      <c r="G498" s="142"/>
      <c r="H498" s="142"/>
      <c r="I498" s="142"/>
      <c r="J498" s="142"/>
      <c r="K498" s="142"/>
      <c r="L498" s="142"/>
      <c r="M498" s="142"/>
    </row>
    <row r="499" spans="1:13" customFormat="1" ht="25.5" customHeight="1" x14ac:dyDescent="0.2">
      <c r="A499" s="133">
        <f t="shared" si="7"/>
        <v>485</v>
      </c>
      <c r="B499" s="129" t="s">
        <v>989</v>
      </c>
      <c r="C499" s="157" t="s">
        <v>20</v>
      </c>
      <c r="D499" s="62">
        <v>15</v>
      </c>
      <c r="E499" s="142"/>
      <c r="F499" s="142"/>
      <c r="G499" s="142"/>
      <c r="H499" s="142"/>
      <c r="I499" s="142"/>
      <c r="J499" s="142"/>
      <c r="K499" s="142"/>
      <c r="L499" s="142"/>
      <c r="M499" s="142"/>
    </row>
    <row r="500" spans="1:13" customFormat="1" ht="25.5" customHeight="1" x14ac:dyDescent="0.2">
      <c r="A500" s="133">
        <f t="shared" si="7"/>
        <v>486</v>
      </c>
      <c r="B500" s="129" t="s">
        <v>990</v>
      </c>
      <c r="C500" s="157" t="s">
        <v>20</v>
      </c>
      <c r="D500" s="62">
        <v>6</v>
      </c>
      <c r="E500" s="142"/>
      <c r="F500" s="142"/>
      <c r="G500" s="142"/>
      <c r="H500" s="142"/>
      <c r="I500" s="142"/>
      <c r="J500" s="142"/>
      <c r="K500" s="142"/>
      <c r="L500" s="142"/>
      <c r="M500" s="142"/>
    </row>
    <row r="501" spans="1:13" customFormat="1" ht="25.5" customHeight="1" x14ac:dyDescent="0.2">
      <c r="A501" s="133">
        <f t="shared" si="7"/>
        <v>487</v>
      </c>
      <c r="B501" s="129" t="s">
        <v>991</v>
      </c>
      <c r="C501" s="157" t="s">
        <v>20</v>
      </c>
      <c r="D501" s="62">
        <v>99</v>
      </c>
      <c r="E501" s="142"/>
      <c r="F501" s="142"/>
      <c r="G501" s="142"/>
      <c r="H501" s="142"/>
      <c r="I501" s="142"/>
      <c r="J501" s="142"/>
      <c r="K501" s="142"/>
      <c r="L501" s="142"/>
      <c r="M501" s="142"/>
    </row>
    <row r="502" spans="1:13" customFormat="1" ht="25.5" customHeight="1" x14ac:dyDescent="0.2">
      <c r="A502" s="133">
        <f t="shared" si="7"/>
        <v>488</v>
      </c>
      <c r="B502" s="129" t="s">
        <v>992</v>
      </c>
      <c r="C502" s="157" t="s">
        <v>20</v>
      </c>
      <c r="D502" s="62">
        <v>424</v>
      </c>
      <c r="E502" s="142"/>
      <c r="F502" s="142"/>
      <c r="G502" s="142"/>
      <c r="H502" s="142"/>
      <c r="I502" s="142"/>
      <c r="J502" s="142"/>
      <c r="K502" s="142"/>
      <c r="L502" s="142"/>
      <c r="M502" s="142"/>
    </row>
    <row r="503" spans="1:13" customFormat="1" ht="25.5" customHeight="1" x14ac:dyDescent="0.2">
      <c r="A503" s="133">
        <f t="shared" si="7"/>
        <v>489</v>
      </c>
      <c r="B503" s="129" t="s">
        <v>993</v>
      </c>
      <c r="C503" s="157" t="s">
        <v>20</v>
      </c>
      <c r="D503" s="62">
        <v>62</v>
      </c>
      <c r="E503" s="142"/>
      <c r="F503" s="142"/>
      <c r="G503" s="142"/>
      <c r="H503" s="142"/>
      <c r="I503" s="142"/>
      <c r="J503" s="142"/>
      <c r="K503" s="142"/>
      <c r="L503" s="142"/>
      <c r="M503" s="142"/>
    </row>
    <row r="504" spans="1:13" customFormat="1" ht="25.5" customHeight="1" x14ac:dyDescent="0.2">
      <c r="A504" s="133">
        <f t="shared" si="7"/>
        <v>490</v>
      </c>
      <c r="B504" s="129" t="s">
        <v>994</v>
      </c>
      <c r="C504" s="157" t="s">
        <v>20</v>
      </c>
      <c r="D504" s="62">
        <v>99</v>
      </c>
      <c r="E504" s="142"/>
      <c r="F504" s="142"/>
      <c r="G504" s="142"/>
      <c r="H504" s="142"/>
      <c r="I504" s="142"/>
      <c r="J504" s="142"/>
      <c r="K504" s="142"/>
      <c r="L504" s="142"/>
      <c r="M504" s="142"/>
    </row>
    <row r="505" spans="1:13" customFormat="1" ht="25.5" customHeight="1" x14ac:dyDescent="0.2">
      <c r="A505" s="133">
        <f t="shared" si="7"/>
        <v>491</v>
      </c>
      <c r="B505" s="129" t="s">
        <v>995</v>
      </c>
      <c r="C505" s="157" t="s">
        <v>20</v>
      </c>
      <c r="D505" s="62">
        <v>424</v>
      </c>
      <c r="E505" s="142"/>
      <c r="F505" s="142"/>
      <c r="G505" s="142"/>
      <c r="H505" s="142"/>
      <c r="I505" s="142"/>
      <c r="J505" s="142"/>
      <c r="K505" s="142"/>
      <c r="L505" s="142"/>
      <c r="M505" s="142"/>
    </row>
    <row r="506" spans="1:13" customFormat="1" ht="25.5" customHeight="1" x14ac:dyDescent="0.2">
      <c r="A506" s="133">
        <f t="shared" si="7"/>
        <v>492</v>
      </c>
      <c r="B506" s="129" t="s">
        <v>996</v>
      </c>
      <c r="C506" s="157" t="s">
        <v>20</v>
      </c>
      <c r="D506" s="62">
        <v>62</v>
      </c>
      <c r="E506" s="142"/>
      <c r="F506" s="142"/>
      <c r="G506" s="142"/>
      <c r="H506" s="142"/>
      <c r="I506" s="142"/>
      <c r="J506" s="142"/>
      <c r="K506" s="142"/>
      <c r="L506" s="142"/>
      <c r="M506" s="142"/>
    </row>
    <row r="507" spans="1:13" customFormat="1" ht="25.5" customHeight="1" x14ac:dyDescent="0.2">
      <c r="A507" s="133">
        <f t="shared" si="7"/>
        <v>493</v>
      </c>
      <c r="B507" s="129" t="s">
        <v>997</v>
      </c>
      <c r="C507" s="157" t="s">
        <v>20</v>
      </c>
      <c r="D507" s="62">
        <v>165</v>
      </c>
      <c r="E507" s="142"/>
      <c r="F507" s="142"/>
      <c r="G507" s="142"/>
      <c r="H507" s="142"/>
      <c r="I507" s="142"/>
      <c r="J507" s="142"/>
      <c r="K507" s="142"/>
      <c r="L507" s="142"/>
      <c r="M507" s="142"/>
    </row>
    <row r="508" spans="1:13" customFormat="1" ht="25.5" customHeight="1" x14ac:dyDescent="0.2">
      <c r="A508" s="133">
        <f t="shared" si="7"/>
        <v>494</v>
      </c>
      <c r="B508" s="129" t="s">
        <v>998</v>
      </c>
      <c r="C508" s="157" t="s">
        <v>20</v>
      </c>
      <c r="D508" s="62">
        <v>135</v>
      </c>
      <c r="E508" s="142"/>
      <c r="F508" s="142"/>
      <c r="G508" s="142"/>
      <c r="H508" s="142"/>
      <c r="I508" s="142"/>
      <c r="J508" s="142"/>
      <c r="K508" s="142"/>
      <c r="L508" s="142"/>
      <c r="M508" s="142"/>
    </row>
    <row r="509" spans="1:13" customFormat="1" ht="25.5" customHeight="1" x14ac:dyDescent="0.2">
      <c r="A509" s="133">
        <f t="shared" si="7"/>
        <v>495</v>
      </c>
      <c r="B509" s="129" t="s">
        <v>999</v>
      </c>
      <c r="C509" s="157" t="s">
        <v>20</v>
      </c>
      <c r="D509" s="62">
        <v>1275</v>
      </c>
      <c r="E509" s="142"/>
      <c r="F509" s="142"/>
      <c r="G509" s="142"/>
      <c r="H509" s="142"/>
      <c r="I509" s="142"/>
      <c r="J509" s="142"/>
      <c r="K509" s="142"/>
      <c r="L509" s="142"/>
      <c r="M509" s="142"/>
    </row>
    <row r="510" spans="1:13" customFormat="1" ht="25.5" customHeight="1" x14ac:dyDescent="0.2">
      <c r="A510" s="133">
        <f t="shared" si="7"/>
        <v>496</v>
      </c>
      <c r="B510" s="129" t="s">
        <v>1000</v>
      </c>
      <c r="C510" s="157" t="s">
        <v>20</v>
      </c>
      <c r="D510" s="62">
        <v>192</v>
      </c>
      <c r="E510" s="142"/>
      <c r="F510" s="142"/>
      <c r="G510" s="142"/>
      <c r="H510" s="142"/>
      <c r="I510" s="142"/>
      <c r="J510" s="142"/>
      <c r="K510" s="142"/>
      <c r="L510" s="142"/>
      <c r="M510" s="142"/>
    </row>
    <row r="511" spans="1:13" customFormat="1" ht="25.5" customHeight="1" x14ac:dyDescent="0.2">
      <c r="A511" s="133">
        <f t="shared" si="7"/>
        <v>497</v>
      </c>
      <c r="B511" s="129" t="s">
        <v>1001</v>
      </c>
      <c r="C511" s="157" t="s">
        <v>20</v>
      </c>
      <c r="D511" s="62">
        <v>51</v>
      </c>
      <c r="E511" s="142"/>
      <c r="F511" s="142"/>
      <c r="G511" s="142"/>
      <c r="H511" s="142"/>
      <c r="I511" s="142"/>
      <c r="J511" s="142"/>
      <c r="K511" s="142"/>
      <c r="L511" s="142"/>
      <c r="M511" s="142"/>
    </row>
    <row r="512" spans="1:13" customFormat="1" ht="25.5" customHeight="1" x14ac:dyDescent="0.2">
      <c r="A512" s="133">
        <f t="shared" si="7"/>
        <v>498</v>
      </c>
      <c r="B512" s="129" t="s">
        <v>1002</v>
      </c>
      <c r="C512" s="157" t="s">
        <v>20</v>
      </c>
      <c r="D512" s="62">
        <v>2</v>
      </c>
      <c r="E512" s="142"/>
      <c r="F512" s="142"/>
      <c r="G512" s="142"/>
      <c r="H512" s="142"/>
      <c r="I512" s="142"/>
      <c r="J512" s="142"/>
      <c r="K512" s="142"/>
      <c r="L512" s="142"/>
      <c r="M512" s="142"/>
    </row>
    <row r="513" spans="1:13" customFormat="1" ht="25.5" customHeight="1" x14ac:dyDescent="0.2">
      <c r="A513" s="133">
        <f t="shared" si="7"/>
        <v>499</v>
      </c>
      <c r="B513" s="129" t="s">
        <v>1003</v>
      </c>
      <c r="C513" s="157" t="s">
        <v>20</v>
      </c>
      <c r="D513" s="62">
        <v>1</v>
      </c>
      <c r="E513" s="142"/>
      <c r="F513" s="142"/>
      <c r="G513" s="142"/>
      <c r="H513" s="142"/>
      <c r="I513" s="142"/>
      <c r="J513" s="142"/>
      <c r="K513" s="142"/>
      <c r="L513" s="142"/>
      <c r="M513" s="142"/>
    </row>
    <row r="514" spans="1:13" customFormat="1" ht="25.5" customHeight="1" x14ac:dyDescent="0.2">
      <c r="A514" s="133">
        <f t="shared" si="7"/>
        <v>500</v>
      </c>
      <c r="B514" s="129" t="s">
        <v>1004</v>
      </c>
      <c r="C514" s="157" t="s">
        <v>20</v>
      </c>
      <c r="D514" s="62">
        <v>12</v>
      </c>
      <c r="E514" s="142"/>
      <c r="F514" s="142"/>
      <c r="G514" s="142"/>
      <c r="H514" s="142"/>
      <c r="I514" s="142"/>
      <c r="J514" s="142"/>
      <c r="K514" s="142"/>
      <c r="L514" s="142"/>
      <c r="M514" s="142"/>
    </row>
    <row r="515" spans="1:13" customFormat="1" ht="25.5" customHeight="1" x14ac:dyDescent="0.2">
      <c r="A515" s="133">
        <f t="shared" si="7"/>
        <v>501</v>
      </c>
      <c r="B515" s="129" t="s">
        <v>1005</v>
      </c>
      <c r="C515" s="157" t="s">
        <v>20</v>
      </c>
      <c r="D515" s="62">
        <v>17</v>
      </c>
      <c r="E515" s="142"/>
      <c r="F515" s="142"/>
      <c r="G515" s="142"/>
      <c r="H515" s="142"/>
      <c r="I515" s="142"/>
      <c r="J515" s="142"/>
      <c r="K515" s="142"/>
      <c r="L515" s="142"/>
      <c r="M515" s="142"/>
    </row>
    <row r="516" spans="1:13" customFormat="1" ht="25.5" customHeight="1" x14ac:dyDescent="0.2">
      <c r="A516" s="133">
        <f t="shared" si="7"/>
        <v>502</v>
      </c>
      <c r="B516" s="129" t="s">
        <v>1006</v>
      </c>
      <c r="C516" s="157" t="s">
        <v>20</v>
      </c>
      <c r="D516" s="62">
        <v>34</v>
      </c>
      <c r="E516" s="142"/>
      <c r="F516" s="142"/>
      <c r="G516" s="142"/>
      <c r="H516" s="142"/>
      <c r="I516" s="142"/>
      <c r="J516" s="142"/>
      <c r="K516" s="142"/>
      <c r="L516" s="142"/>
      <c r="M516" s="142"/>
    </row>
    <row r="517" spans="1:13" customFormat="1" ht="25.5" customHeight="1" x14ac:dyDescent="0.2">
      <c r="A517" s="133">
        <f t="shared" si="7"/>
        <v>503</v>
      </c>
      <c r="B517" s="129" t="s">
        <v>1007</v>
      </c>
      <c r="C517" s="157" t="s">
        <v>20</v>
      </c>
      <c r="D517" s="62">
        <v>9</v>
      </c>
      <c r="E517" s="142"/>
      <c r="F517" s="142"/>
      <c r="G517" s="142"/>
      <c r="H517" s="142"/>
      <c r="I517" s="142"/>
      <c r="J517" s="142"/>
      <c r="K517" s="142"/>
      <c r="L517" s="142"/>
      <c r="M517" s="142"/>
    </row>
    <row r="518" spans="1:13" customFormat="1" ht="25.5" customHeight="1" x14ac:dyDescent="0.2">
      <c r="A518" s="133">
        <f t="shared" si="7"/>
        <v>504</v>
      </c>
      <c r="B518" s="129" t="s">
        <v>1008</v>
      </c>
      <c r="C518" s="157" t="s">
        <v>20</v>
      </c>
      <c r="D518" s="62">
        <v>4</v>
      </c>
      <c r="E518" s="142"/>
      <c r="F518" s="142"/>
      <c r="G518" s="142"/>
      <c r="H518" s="142"/>
      <c r="I518" s="142"/>
      <c r="J518" s="142"/>
      <c r="K518" s="142"/>
      <c r="L518" s="142"/>
      <c r="M518" s="142"/>
    </row>
    <row r="519" spans="1:13" customFormat="1" ht="25.5" customHeight="1" x14ac:dyDescent="0.2">
      <c r="A519" s="133">
        <f t="shared" si="7"/>
        <v>505</v>
      </c>
      <c r="B519" s="129" t="s">
        <v>1009</v>
      </c>
      <c r="C519" s="157" t="s">
        <v>20</v>
      </c>
      <c r="D519" s="62">
        <v>6</v>
      </c>
      <c r="E519" s="142"/>
      <c r="F519" s="142"/>
      <c r="G519" s="142"/>
      <c r="H519" s="142"/>
      <c r="I519" s="142"/>
      <c r="J519" s="142"/>
      <c r="K519" s="142"/>
      <c r="L519" s="142"/>
      <c r="M519" s="142"/>
    </row>
    <row r="520" spans="1:13" customFormat="1" ht="25.5" customHeight="1" x14ac:dyDescent="0.2">
      <c r="A520" s="133">
        <f t="shared" si="7"/>
        <v>506</v>
      </c>
      <c r="B520" s="129" t="s">
        <v>1010</v>
      </c>
      <c r="C520" s="157" t="s">
        <v>20</v>
      </c>
      <c r="D520" s="62">
        <v>6</v>
      </c>
      <c r="E520" s="142"/>
      <c r="F520" s="142"/>
      <c r="G520" s="142"/>
      <c r="H520" s="142"/>
      <c r="I520" s="142"/>
      <c r="J520" s="142"/>
      <c r="K520" s="142"/>
      <c r="L520" s="142"/>
      <c r="M520" s="142"/>
    </row>
    <row r="521" spans="1:13" customFormat="1" ht="25.5" customHeight="1" x14ac:dyDescent="0.2">
      <c r="A521" s="133">
        <f t="shared" si="7"/>
        <v>507</v>
      </c>
      <c r="B521" s="129" t="s">
        <v>1011</v>
      </c>
      <c r="C521" s="157" t="s">
        <v>20</v>
      </c>
      <c r="D521" s="62">
        <v>1</v>
      </c>
      <c r="E521" s="142"/>
      <c r="F521" s="142"/>
      <c r="G521" s="142"/>
      <c r="H521" s="142"/>
      <c r="I521" s="142"/>
      <c r="J521" s="142"/>
      <c r="K521" s="142"/>
      <c r="L521" s="142"/>
      <c r="M521" s="142"/>
    </row>
    <row r="522" spans="1:13" customFormat="1" ht="25.5" customHeight="1" x14ac:dyDescent="0.2">
      <c r="A522" s="163">
        <f t="shared" si="7"/>
        <v>508</v>
      </c>
      <c r="B522" s="159" t="s">
        <v>1012</v>
      </c>
      <c r="C522" s="160" t="s">
        <v>20</v>
      </c>
      <c r="D522" s="161">
        <v>2400</v>
      </c>
      <c r="E522" s="162"/>
      <c r="F522" s="162"/>
      <c r="G522" s="162"/>
      <c r="H522" s="162"/>
      <c r="I522" s="162"/>
      <c r="J522" s="162"/>
      <c r="K522" s="162"/>
      <c r="L522" s="162"/>
      <c r="M522" s="162"/>
    </row>
    <row r="523" spans="1:13" customFormat="1" ht="25.5" customHeight="1" x14ac:dyDescent="0.2">
      <c r="A523" s="133">
        <f t="shared" si="7"/>
        <v>509</v>
      </c>
      <c r="B523" s="129" t="s">
        <v>1013</v>
      </c>
      <c r="C523" s="157" t="s">
        <v>20</v>
      </c>
      <c r="D523" s="62">
        <v>822</v>
      </c>
      <c r="E523" s="142"/>
      <c r="F523" s="142"/>
      <c r="G523" s="142"/>
      <c r="H523" s="142"/>
      <c r="I523" s="142"/>
      <c r="J523" s="142"/>
      <c r="K523" s="142"/>
      <c r="L523" s="142"/>
      <c r="M523" s="142"/>
    </row>
    <row r="524" spans="1:13" customFormat="1" ht="25.5" customHeight="1" x14ac:dyDescent="0.2">
      <c r="A524" s="133">
        <f t="shared" si="7"/>
        <v>510</v>
      </c>
      <c r="B524" s="129" t="s">
        <v>1014</v>
      </c>
      <c r="C524" s="157" t="s">
        <v>20</v>
      </c>
      <c r="D524" s="62">
        <v>822</v>
      </c>
      <c r="E524" s="142"/>
      <c r="F524" s="142"/>
      <c r="G524" s="142"/>
      <c r="H524" s="142"/>
      <c r="I524" s="142"/>
      <c r="J524" s="142"/>
      <c r="K524" s="142"/>
      <c r="L524" s="142"/>
      <c r="M524" s="142"/>
    </row>
    <row r="525" spans="1:13" customFormat="1" ht="25.5" customHeight="1" x14ac:dyDescent="0.2">
      <c r="A525" s="133">
        <f t="shared" si="7"/>
        <v>511</v>
      </c>
      <c r="B525" s="129" t="s">
        <v>1015</v>
      </c>
      <c r="C525" s="157" t="s">
        <v>20</v>
      </c>
      <c r="D525" s="62">
        <v>756</v>
      </c>
      <c r="E525" s="142"/>
      <c r="F525" s="142"/>
      <c r="G525" s="142"/>
      <c r="H525" s="142"/>
      <c r="I525" s="142"/>
      <c r="J525" s="142"/>
      <c r="K525" s="142"/>
      <c r="L525" s="142"/>
      <c r="M525" s="142"/>
    </row>
    <row r="526" spans="1:13" customFormat="1" ht="25.5" customHeight="1" x14ac:dyDescent="0.2">
      <c r="A526" s="163">
        <f t="shared" si="7"/>
        <v>512</v>
      </c>
      <c r="B526" s="159" t="s">
        <v>1016</v>
      </c>
      <c r="C526" s="160" t="s">
        <v>20</v>
      </c>
      <c r="D526" s="161">
        <v>677</v>
      </c>
      <c r="E526" s="162"/>
      <c r="F526" s="162"/>
      <c r="G526" s="162"/>
      <c r="H526" s="162"/>
      <c r="I526" s="162"/>
      <c r="J526" s="162"/>
      <c r="K526" s="162"/>
      <c r="L526" s="162"/>
      <c r="M526" s="162"/>
    </row>
    <row r="527" spans="1:13" customFormat="1" ht="25.5" customHeight="1" x14ac:dyDescent="0.2">
      <c r="A527" s="133">
        <f t="shared" si="7"/>
        <v>513</v>
      </c>
      <c r="B527" s="129" t="s">
        <v>1017</v>
      </c>
      <c r="C527" s="157" t="s">
        <v>20</v>
      </c>
      <c r="D527" s="62">
        <v>55</v>
      </c>
      <c r="E527" s="142"/>
      <c r="F527" s="142"/>
      <c r="G527" s="142"/>
      <c r="H527" s="142"/>
      <c r="I527" s="142"/>
      <c r="J527" s="142"/>
      <c r="K527" s="142"/>
      <c r="L527" s="142"/>
      <c r="M527" s="142"/>
    </row>
    <row r="528" spans="1:13" customFormat="1" ht="25.5" customHeight="1" x14ac:dyDescent="0.2">
      <c r="A528" s="133">
        <f t="shared" si="7"/>
        <v>514</v>
      </c>
      <c r="B528" s="129" t="s">
        <v>1018</v>
      </c>
      <c r="C528" s="157" t="s">
        <v>20</v>
      </c>
      <c r="D528" s="62">
        <v>45</v>
      </c>
      <c r="E528" s="142"/>
      <c r="F528" s="142"/>
      <c r="G528" s="142"/>
      <c r="H528" s="142"/>
      <c r="I528" s="142"/>
      <c r="J528" s="142"/>
      <c r="K528" s="142"/>
      <c r="L528" s="142"/>
      <c r="M528" s="142"/>
    </row>
    <row r="529" spans="1:13" customFormat="1" ht="25.5" customHeight="1" x14ac:dyDescent="0.2">
      <c r="A529" s="133">
        <f t="shared" ref="A529:A559" si="8">A528+1</f>
        <v>515</v>
      </c>
      <c r="B529" s="129" t="s">
        <v>1019</v>
      </c>
      <c r="C529" s="157" t="s">
        <v>20</v>
      </c>
      <c r="D529" s="62">
        <v>425</v>
      </c>
      <c r="E529" s="142"/>
      <c r="F529" s="142"/>
      <c r="G529" s="142"/>
      <c r="H529" s="142"/>
      <c r="I529" s="142"/>
      <c r="J529" s="142"/>
      <c r="K529" s="142"/>
      <c r="L529" s="142"/>
      <c r="M529" s="142"/>
    </row>
    <row r="530" spans="1:13" customFormat="1" ht="25.5" customHeight="1" x14ac:dyDescent="0.2">
      <c r="A530" s="133">
        <f t="shared" si="8"/>
        <v>516</v>
      </c>
      <c r="B530" s="129" t="s">
        <v>1020</v>
      </c>
      <c r="C530" s="157" t="s">
        <v>20</v>
      </c>
      <c r="D530" s="62">
        <v>64</v>
      </c>
      <c r="E530" s="142"/>
      <c r="F530" s="142"/>
      <c r="G530" s="142"/>
      <c r="H530" s="142"/>
      <c r="I530" s="142"/>
      <c r="J530" s="142"/>
      <c r="K530" s="142"/>
      <c r="L530" s="142"/>
      <c r="M530" s="142"/>
    </row>
    <row r="531" spans="1:13" customFormat="1" ht="25.5" customHeight="1" x14ac:dyDescent="0.2">
      <c r="A531" s="133">
        <f t="shared" si="8"/>
        <v>517</v>
      </c>
      <c r="B531" s="129" t="s">
        <v>1021</v>
      </c>
      <c r="C531" s="157" t="s">
        <v>20</v>
      </c>
      <c r="D531" s="62">
        <v>17</v>
      </c>
      <c r="E531" s="142"/>
      <c r="F531" s="142"/>
      <c r="G531" s="142"/>
      <c r="H531" s="142"/>
      <c r="I531" s="142"/>
      <c r="J531" s="142"/>
      <c r="K531" s="142"/>
      <c r="L531" s="142"/>
      <c r="M531" s="142"/>
    </row>
    <row r="532" spans="1:13" customFormat="1" ht="25.5" customHeight="1" x14ac:dyDescent="0.2">
      <c r="A532" s="133">
        <f t="shared" si="8"/>
        <v>518</v>
      </c>
      <c r="B532" s="129" t="s">
        <v>1022</v>
      </c>
      <c r="C532" s="157" t="s">
        <v>20</v>
      </c>
      <c r="D532" s="62">
        <v>13</v>
      </c>
      <c r="E532" s="142"/>
      <c r="F532" s="142"/>
      <c r="G532" s="142"/>
      <c r="H532" s="142"/>
      <c r="I532" s="142"/>
      <c r="J532" s="142"/>
      <c r="K532" s="142"/>
      <c r="L532" s="142"/>
      <c r="M532" s="142"/>
    </row>
    <row r="533" spans="1:13" customFormat="1" ht="25.5" customHeight="1" x14ac:dyDescent="0.2">
      <c r="A533" s="133">
        <f t="shared" si="8"/>
        <v>519</v>
      </c>
      <c r="B533" s="129" t="s">
        <v>1023</v>
      </c>
      <c r="C533" s="157" t="s">
        <v>20</v>
      </c>
      <c r="D533" s="62">
        <v>34</v>
      </c>
      <c r="E533" s="142"/>
      <c r="F533" s="142"/>
      <c r="G533" s="142"/>
      <c r="H533" s="142"/>
      <c r="I533" s="142"/>
      <c r="J533" s="142"/>
      <c r="K533" s="142"/>
      <c r="L533" s="142"/>
      <c r="M533" s="142"/>
    </row>
    <row r="534" spans="1:13" customFormat="1" ht="25.5" customHeight="1" x14ac:dyDescent="0.2">
      <c r="A534" s="133">
        <f t="shared" si="8"/>
        <v>520</v>
      </c>
      <c r="B534" s="129" t="s">
        <v>1024</v>
      </c>
      <c r="C534" s="157" t="s">
        <v>20</v>
      </c>
      <c r="D534" s="62">
        <v>7</v>
      </c>
      <c r="E534" s="142"/>
      <c r="F534" s="142"/>
      <c r="G534" s="142"/>
      <c r="H534" s="142"/>
      <c r="I534" s="142"/>
      <c r="J534" s="142"/>
      <c r="K534" s="142"/>
      <c r="L534" s="142"/>
      <c r="M534" s="142"/>
    </row>
    <row r="535" spans="1:13" customFormat="1" ht="25.5" customHeight="1" x14ac:dyDescent="0.2">
      <c r="A535" s="133">
        <f t="shared" si="8"/>
        <v>521</v>
      </c>
      <c r="B535" s="129" t="s">
        <v>1025</v>
      </c>
      <c r="C535" s="157" t="s">
        <v>20</v>
      </c>
      <c r="D535" s="62">
        <v>10</v>
      </c>
      <c r="E535" s="142"/>
      <c r="F535" s="142"/>
      <c r="G535" s="142"/>
      <c r="H535" s="142"/>
      <c r="I535" s="142"/>
      <c r="J535" s="142"/>
      <c r="K535" s="142"/>
      <c r="L535" s="142"/>
      <c r="M535" s="142"/>
    </row>
    <row r="536" spans="1:13" customFormat="1" ht="25.5" customHeight="1" x14ac:dyDescent="0.2">
      <c r="A536" s="133">
        <f t="shared" si="8"/>
        <v>522</v>
      </c>
      <c r="B536" s="129" t="s">
        <v>1026</v>
      </c>
      <c r="C536" s="157" t="s">
        <v>20</v>
      </c>
      <c r="D536" s="62">
        <v>5</v>
      </c>
      <c r="E536" s="142"/>
      <c r="F536" s="142"/>
      <c r="G536" s="142"/>
      <c r="H536" s="142"/>
      <c r="I536" s="142"/>
      <c r="J536" s="142"/>
      <c r="K536" s="142"/>
      <c r="L536" s="142"/>
      <c r="M536" s="142"/>
    </row>
    <row r="537" spans="1:13" customFormat="1" ht="25.5" customHeight="1" x14ac:dyDescent="0.2">
      <c r="A537" s="133">
        <f t="shared" si="8"/>
        <v>523</v>
      </c>
      <c r="B537" s="129" t="s">
        <v>1027</v>
      </c>
      <c r="C537" s="157" t="s">
        <v>20</v>
      </c>
      <c r="D537" s="62">
        <v>2</v>
      </c>
      <c r="E537" s="142"/>
      <c r="F537" s="142"/>
      <c r="G537" s="142"/>
      <c r="H537" s="142"/>
      <c r="I537" s="142"/>
      <c r="J537" s="142"/>
      <c r="K537" s="142"/>
      <c r="L537" s="142"/>
      <c r="M537" s="142"/>
    </row>
    <row r="538" spans="1:13" customFormat="1" ht="25.5" customHeight="1" x14ac:dyDescent="0.2">
      <c r="A538" s="163">
        <f t="shared" si="8"/>
        <v>524</v>
      </c>
      <c r="B538" s="159" t="s">
        <v>1028</v>
      </c>
      <c r="C538" s="160" t="s">
        <v>20</v>
      </c>
      <c r="D538" s="161">
        <v>3970</v>
      </c>
      <c r="E538" s="162"/>
      <c r="F538" s="162"/>
      <c r="G538" s="162"/>
      <c r="H538" s="162"/>
      <c r="I538" s="162"/>
      <c r="J538" s="162"/>
      <c r="K538" s="162"/>
      <c r="L538" s="162"/>
      <c r="M538" s="162"/>
    </row>
    <row r="539" spans="1:13" customFormat="1" ht="25.5" customHeight="1" x14ac:dyDescent="0.2">
      <c r="A539" s="133">
        <f t="shared" si="8"/>
        <v>525</v>
      </c>
      <c r="B539" s="129" t="s">
        <v>1029</v>
      </c>
      <c r="C539" s="157" t="s">
        <v>20</v>
      </c>
      <c r="D539" s="62">
        <v>1939</v>
      </c>
      <c r="E539" s="142"/>
      <c r="F539" s="142"/>
      <c r="G539" s="142"/>
      <c r="H539" s="142"/>
      <c r="I539" s="142"/>
      <c r="J539" s="142"/>
      <c r="K539" s="142"/>
      <c r="L539" s="142"/>
      <c r="M539" s="142"/>
    </row>
    <row r="540" spans="1:13" customFormat="1" ht="25.5" customHeight="1" x14ac:dyDescent="0.2">
      <c r="A540" s="133">
        <f t="shared" si="8"/>
        <v>526</v>
      </c>
      <c r="B540" s="129" t="s">
        <v>1030</v>
      </c>
      <c r="C540" s="157" t="s">
        <v>20</v>
      </c>
      <c r="D540" s="62">
        <v>2031</v>
      </c>
      <c r="E540" s="142"/>
      <c r="F540" s="142"/>
      <c r="G540" s="142"/>
      <c r="H540" s="142"/>
      <c r="I540" s="142"/>
      <c r="J540" s="142"/>
      <c r="K540" s="142"/>
      <c r="L540" s="142"/>
      <c r="M540" s="142"/>
    </row>
    <row r="541" spans="1:13" customFormat="1" ht="25.5" customHeight="1" x14ac:dyDescent="0.2">
      <c r="A541" s="133">
        <f t="shared" si="8"/>
        <v>527</v>
      </c>
      <c r="B541" s="129" t="s">
        <v>1031</v>
      </c>
      <c r="C541" s="157" t="s">
        <v>20</v>
      </c>
      <c r="D541" s="62">
        <v>1939</v>
      </c>
      <c r="E541" s="142"/>
      <c r="F541" s="142"/>
      <c r="G541" s="142"/>
      <c r="H541" s="142"/>
      <c r="I541" s="142"/>
      <c r="J541" s="142"/>
      <c r="K541" s="142"/>
      <c r="L541" s="142"/>
      <c r="M541" s="142"/>
    </row>
    <row r="542" spans="1:13" customFormat="1" ht="25.5" customHeight="1" x14ac:dyDescent="0.2">
      <c r="A542" s="133">
        <f t="shared" si="8"/>
        <v>528</v>
      </c>
      <c r="B542" s="129" t="s">
        <v>1032</v>
      </c>
      <c r="C542" s="157" t="s">
        <v>20</v>
      </c>
      <c r="D542" s="62">
        <v>2031</v>
      </c>
      <c r="E542" s="142"/>
      <c r="F542" s="142"/>
      <c r="G542" s="142"/>
      <c r="H542" s="142"/>
      <c r="I542" s="142"/>
      <c r="J542" s="142"/>
      <c r="K542" s="142"/>
      <c r="L542" s="142"/>
      <c r="M542" s="142"/>
    </row>
    <row r="543" spans="1:13" customFormat="1" ht="25.5" customHeight="1" x14ac:dyDescent="0.2">
      <c r="A543" s="133">
        <f t="shared" si="8"/>
        <v>529</v>
      </c>
      <c r="B543" s="129" t="s">
        <v>1033</v>
      </c>
      <c r="C543" s="157" t="s">
        <v>20</v>
      </c>
      <c r="D543" s="62">
        <v>1939</v>
      </c>
      <c r="E543" s="142"/>
      <c r="F543" s="142"/>
      <c r="G543" s="142"/>
      <c r="H543" s="142"/>
      <c r="I543" s="142"/>
      <c r="J543" s="142"/>
      <c r="K543" s="142"/>
      <c r="L543" s="142"/>
      <c r="M543" s="142"/>
    </row>
    <row r="544" spans="1:13" customFormat="1" ht="25.5" customHeight="1" x14ac:dyDescent="0.2">
      <c r="A544" s="133">
        <f t="shared" si="8"/>
        <v>530</v>
      </c>
      <c r="B544" s="129" t="s">
        <v>1034</v>
      </c>
      <c r="C544" s="157" t="s">
        <v>20</v>
      </c>
      <c r="D544" s="62">
        <v>2031</v>
      </c>
      <c r="E544" s="142"/>
      <c r="F544" s="142"/>
      <c r="G544" s="142"/>
      <c r="H544" s="142"/>
      <c r="I544" s="142"/>
      <c r="J544" s="142"/>
      <c r="K544" s="142"/>
      <c r="L544" s="142"/>
      <c r="M544" s="142"/>
    </row>
    <row r="545" spans="1:13" customFormat="1" ht="25.5" customHeight="1" x14ac:dyDescent="0.2">
      <c r="A545" s="163">
        <f t="shared" si="8"/>
        <v>531</v>
      </c>
      <c r="B545" s="159" t="s">
        <v>1035</v>
      </c>
      <c r="C545" s="160" t="s">
        <v>20</v>
      </c>
      <c r="D545" s="161">
        <v>62</v>
      </c>
      <c r="E545" s="162"/>
      <c r="F545" s="162"/>
      <c r="G545" s="162"/>
      <c r="H545" s="162"/>
      <c r="I545" s="162"/>
      <c r="J545" s="162"/>
      <c r="K545" s="162"/>
      <c r="L545" s="162"/>
      <c r="M545" s="162"/>
    </row>
    <row r="546" spans="1:13" customFormat="1" ht="25.5" customHeight="1" x14ac:dyDescent="0.2">
      <c r="A546" s="133">
        <f t="shared" si="8"/>
        <v>532</v>
      </c>
      <c r="B546" s="129" t="s">
        <v>1036</v>
      </c>
      <c r="C546" s="157" t="s">
        <v>20</v>
      </c>
      <c r="D546" s="62">
        <v>62</v>
      </c>
      <c r="E546" s="142"/>
      <c r="F546" s="142"/>
      <c r="G546" s="142"/>
      <c r="H546" s="142"/>
      <c r="I546" s="142"/>
      <c r="J546" s="142"/>
      <c r="K546" s="142"/>
      <c r="L546" s="142"/>
      <c r="M546" s="142"/>
    </row>
    <row r="547" spans="1:13" customFormat="1" ht="25.5" customHeight="1" x14ac:dyDescent="0.2">
      <c r="A547" s="163">
        <f t="shared" si="8"/>
        <v>533</v>
      </c>
      <c r="B547" s="159" t="s">
        <v>1037</v>
      </c>
      <c r="C547" s="160" t="s">
        <v>57</v>
      </c>
      <c r="D547" s="161">
        <v>22560</v>
      </c>
      <c r="E547" s="162"/>
      <c r="F547" s="162"/>
      <c r="G547" s="162"/>
      <c r="H547" s="162"/>
      <c r="I547" s="162"/>
      <c r="J547" s="162"/>
      <c r="K547" s="162"/>
      <c r="L547" s="162"/>
      <c r="M547" s="162"/>
    </row>
    <row r="548" spans="1:13" customFormat="1" ht="25.5" customHeight="1" x14ac:dyDescent="0.2">
      <c r="A548" s="133">
        <f t="shared" si="8"/>
        <v>534</v>
      </c>
      <c r="B548" s="129" t="s">
        <v>1038</v>
      </c>
      <c r="C548" s="157" t="s">
        <v>578</v>
      </c>
      <c r="D548" s="62">
        <v>7520</v>
      </c>
      <c r="E548" s="142"/>
      <c r="F548" s="142"/>
      <c r="G548" s="142"/>
      <c r="H548" s="142"/>
      <c r="I548" s="142"/>
      <c r="J548" s="142"/>
      <c r="K548" s="142"/>
      <c r="L548" s="142"/>
      <c r="M548" s="142"/>
    </row>
    <row r="549" spans="1:13" customFormat="1" ht="25.5" customHeight="1" x14ac:dyDescent="0.2">
      <c r="A549" s="133">
        <f t="shared" si="8"/>
        <v>535</v>
      </c>
      <c r="B549" s="129" t="s">
        <v>1039</v>
      </c>
      <c r="C549" s="157" t="s">
        <v>578</v>
      </c>
      <c r="D549" s="62">
        <v>15040</v>
      </c>
      <c r="E549" s="142"/>
      <c r="F549" s="142"/>
      <c r="G549" s="142"/>
      <c r="H549" s="142"/>
      <c r="I549" s="142"/>
      <c r="J549" s="142"/>
      <c r="K549" s="142"/>
      <c r="L549" s="142"/>
      <c r="M549" s="142"/>
    </row>
    <row r="550" spans="1:13" customFormat="1" ht="25.5" customHeight="1" x14ac:dyDescent="0.2">
      <c r="A550" s="163">
        <f t="shared" si="8"/>
        <v>536</v>
      </c>
      <c r="B550" s="159" t="s">
        <v>1040</v>
      </c>
      <c r="C550" s="160" t="s">
        <v>578</v>
      </c>
      <c r="D550" s="160">
        <v>35000</v>
      </c>
      <c r="E550" s="162"/>
      <c r="F550" s="162"/>
      <c r="G550" s="162"/>
      <c r="H550" s="162"/>
      <c r="I550" s="162"/>
      <c r="J550" s="162"/>
      <c r="K550" s="162"/>
      <c r="L550" s="162"/>
      <c r="M550" s="162"/>
    </row>
    <row r="551" spans="1:13" customFormat="1" ht="25.5" customHeight="1" x14ac:dyDescent="0.2">
      <c r="A551" s="133">
        <f t="shared" si="8"/>
        <v>537</v>
      </c>
      <c r="B551" s="129" t="s">
        <v>1041</v>
      </c>
      <c r="C551" s="132" t="s">
        <v>578</v>
      </c>
      <c r="D551" s="132">
        <v>35000</v>
      </c>
      <c r="E551" s="142"/>
      <c r="F551" s="142"/>
      <c r="G551" s="142"/>
      <c r="H551" s="142"/>
      <c r="I551" s="142"/>
      <c r="J551" s="142"/>
      <c r="K551" s="142"/>
      <c r="L551" s="142"/>
      <c r="M551" s="142"/>
    </row>
    <row r="552" spans="1:13" customFormat="1" ht="25.5" customHeight="1" x14ac:dyDescent="0.2">
      <c r="A552" s="163">
        <f t="shared" si="8"/>
        <v>538</v>
      </c>
      <c r="B552" s="159" t="s">
        <v>35</v>
      </c>
      <c r="C552" s="160" t="s">
        <v>577</v>
      </c>
      <c r="D552" s="161">
        <v>29462</v>
      </c>
      <c r="E552" s="162"/>
      <c r="F552" s="162"/>
      <c r="G552" s="162"/>
      <c r="H552" s="162"/>
      <c r="I552" s="162"/>
      <c r="J552" s="162"/>
      <c r="K552" s="162"/>
      <c r="L552" s="162"/>
      <c r="M552" s="162"/>
    </row>
    <row r="553" spans="1:13" customFormat="1" ht="25.5" customHeight="1" x14ac:dyDescent="0.2">
      <c r="A553" s="163">
        <f t="shared" si="8"/>
        <v>539</v>
      </c>
      <c r="B553" s="159" t="s">
        <v>1042</v>
      </c>
      <c r="C553" s="160" t="s">
        <v>577</v>
      </c>
      <c r="D553" s="161">
        <v>29462</v>
      </c>
      <c r="E553" s="162"/>
      <c r="F553" s="162"/>
      <c r="G553" s="162"/>
      <c r="H553" s="162"/>
      <c r="I553" s="162"/>
      <c r="J553" s="162"/>
      <c r="K553" s="162"/>
      <c r="L553" s="162"/>
      <c r="M553" s="162"/>
    </row>
    <row r="554" spans="1:13" customFormat="1" ht="25.5" customHeight="1" x14ac:dyDescent="0.2">
      <c r="A554" s="163">
        <f t="shared" si="8"/>
        <v>540</v>
      </c>
      <c r="B554" s="159" t="s">
        <v>1043</v>
      </c>
      <c r="C554" s="160" t="s">
        <v>577</v>
      </c>
      <c r="D554" s="161">
        <v>11898</v>
      </c>
      <c r="E554" s="162"/>
      <c r="F554" s="162"/>
      <c r="G554" s="162"/>
      <c r="H554" s="162"/>
      <c r="I554" s="162"/>
      <c r="J554" s="162"/>
      <c r="K554" s="162"/>
      <c r="L554" s="162"/>
      <c r="M554" s="162"/>
    </row>
    <row r="555" spans="1:13" customFormat="1" ht="25.5" customHeight="1" x14ac:dyDescent="0.2">
      <c r="A555" s="163">
        <f t="shared" si="8"/>
        <v>541</v>
      </c>
      <c r="B555" s="159" t="s">
        <v>1044</v>
      </c>
      <c r="C555" s="160" t="s">
        <v>1045</v>
      </c>
      <c r="D555" s="161">
        <v>53</v>
      </c>
      <c r="E555" s="162"/>
      <c r="F555" s="162"/>
      <c r="G555" s="162"/>
      <c r="H555" s="162"/>
      <c r="I555" s="162"/>
      <c r="J555" s="162"/>
      <c r="K555" s="162"/>
      <c r="L555" s="162"/>
      <c r="M555" s="162"/>
    </row>
    <row r="556" spans="1:13" customFormat="1" ht="25.5" customHeight="1" x14ac:dyDescent="0.2">
      <c r="A556" s="163">
        <f t="shared" si="8"/>
        <v>542</v>
      </c>
      <c r="B556" s="159" t="s">
        <v>1046</v>
      </c>
      <c r="C556" s="160" t="s">
        <v>577</v>
      </c>
      <c r="D556" s="161">
        <v>11898</v>
      </c>
      <c r="E556" s="162"/>
      <c r="F556" s="162"/>
      <c r="G556" s="162"/>
      <c r="H556" s="162"/>
      <c r="I556" s="162"/>
      <c r="J556" s="162"/>
      <c r="K556" s="162"/>
      <c r="L556" s="162"/>
      <c r="M556" s="162"/>
    </row>
    <row r="557" spans="1:13" customFormat="1" ht="154.5" customHeight="1" x14ac:dyDescent="0.3">
      <c r="A557" s="163">
        <f t="shared" si="8"/>
        <v>543</v>
      </c>
      <c r="B557" s="159" t="s">
        <v>1048</v>
      </c>
      <c r="C557" s="165" t="s">
        <v>1049</v>
      </c>
      <c r="D557" s="161" t="s">
        <v>1050</v>
      </c>
      <c r="E557" s="162"/>
      <c r="F557" s="162"/>
      <c r="G557" s="162"/>
      <c r="H557" s="162"/>
      <c r="I557" s="162"/>
      <c r="J557" s="162"/>
      <c r="K557" s="162"/>
      <c r="L557" s="162"/>
      <c r="M557" s="162"/>
    </row>
    <row r="558" spans="1:13" customFormat="1" ht="146.25" customHeight="1" x14ac:dyDescent="0.3">
      <c r="A558" s="163">
        <f t="shared" si="8"/>
        <v>544</v>
      </c>
      <c r="B558" s="159" t="s">
        <v>1051</v>
      </c>
      <c r="C558" s="165" t="s">
        <v>1052</v>
      </c>
      <c r="D558" s="161" t="s">
        <v>1053</v>
      </c>
      <c r="E558" s="162"/>
      <c r="F558" s="162"/>
      <c r="G558" s="162"/>
      <c r="H558" s="162"/>
      <c r="I558" s="162"/>
      <c r="J558" s="162"/>
      <c r="K558" s="162"/>
      <c r="L558" s="162"/>
      <c r="M558" s="162"/>
    </row>
    <row r="559" spans="1:13" customFormat="1" ht="65.25" customHeight="1" x14ac:dyDescent="0.2">
      <c r="A559" s="163">
        <f t="shared" si="8"/>
        <v>545</v>
      </c>
      <c r="B559" s="159" t="s">
        <v>1047</v>
      </c>
      <c r="C559" s="160" t="s">
        <v>1045</v>
      </c>
      <c r="D559" s="161">
        <v>53</v>
      </c>
      <c r="E559" s="162"/>
      <c r="F559" s="162"/>
      <c r="G559" s="162"/>
      <c r="H559" s="162"/>
      <c r="I559" s="162"/>
      <c r="J559" s="162"/>
      <c r="K559" s="162"/>
      <c r="L559" s="162"/>
      <c r="M559" s="162"/>
    </row>
    <row r="560" spans="1:13" s="140" customFormat="1" ht="16.5" customHeight="1" x14ac:dyDescent="0.2">
      <c r="A560" s="222" t="s">
        <v>599</v>
      </c>
      <c r="B560" s="223"/>
      <c r="C560" s="223"/>
      <c r="D560" s="224"/>
      <c r="E560" s="223"/>
      <c r="F560" s="223"/>
      <c r="G560" s="223"/>
      <c r="H560" s="223"/>
      <c r="I560" s="223"/>
      <c r="J560" s="223"/>
      <c r="K560" s="223"/>
      <c r="L560" s="223"/>
      <c r="M560" s="143"/>
    </row>
    <row r="561" spans="1:13" s="140" customFormat="1" ht="11.25" customHeight="1" x14ac:dyDescent="0.2">
      <c r="A561" s="225" t="s">
        <v>600</v>
      </c>
      <c r="B561" s="225"/>
      <c r="C561" s="144"/>
      <c r="D561" s="145"/>
      <c r="E561" s="146"/>
      <c r="F561" s="146"/>
      <c r="G561" s="146"/>
      <c r="H561" s="146"/>
      <c r="I561" s="146"/>
      <c r="J561" s="146"/>
      <c r="K561" s="146"/>
      <c r="L561" s="146"/>
      <c r="M561" s="147"/>
    </row>
    <row r="562" spans="1:13" customFormat="1" x14ac:dyDescent="0.2">
      <c r="A562" s="226" t="s">
        <v>601</v>
      </c>
      <c r="B562" s="226"/>
      <c r="C562" s="148"/>
      <c r="D562" s="149"/>
      <c r="E562" s="150"/>
      <c r="F562" s="150"/>
      <c r="G562" s="150"/>
      <c r="H562" s="150"/>
      <c r="I562" s="150"/>
      <c r="J562" s="150"/>
      <c r="K562" s="150"/>
      <c r="L562" s="150"/>
      <c r="M562" s="151"/>
    </row>
    <row r="563" spans="1:13" s="140" customFormat="1" ht="11.25" customHeight="1" x14ac:dyDescent="0.2">
      <c r="A563" s="227" t="s">
        <v>602</v>
      </c>
      <c r="B563" s="227"/>
      <c r="C563" s="152" t="s">
        <v>149</v>
      </c>
      <c r="D563" s="153">
        <v>1</v>
      </c>
      <c r="E563" s="154"/>
      <c r="F563" s="155"/>
      <c r="G563" s="156"/>
      <c r="H563" s="155"/>
      <c r="I563" s="155"/>
      <c r="J563" s="155"/>
      <c r="K563" s="155"/>
      <c r="L563" s="155"/>
      <c r="M563" s="152"/>
    </row>
    <row r="564" spans="1:13" s="140" customFormat="1" ht="11.25" customHeight="1" x14ac:dyDescent="0.2">
      <c r="A564" s="227" t="s">
        <v>602</v>
      </c>
      <c r="B564" s="227"/>
      <c r="C564" s="152" t="s">
        <v>149</v>
      </c>
      <c r="D564" s="153">
        <v>1</v>
      </c>
      <c r="E564" s="154"/>
      <c r="F564" s="155"/>
      <c r="G564" s="156"/>
      <c r="H564" s="155"/>
      <c r="I564" s="155"/>
      <c r="J564" s="155"/>
      <c r="K564" s="155"/>
      <c r="L564" s="155"/>
      <c r="M564" s="152"/>
    </row>
    <row r="565" spans="1:13" customFormat="1" x14ac:dyDescent="0.2">
      <c r="A565" s="227" t="s">
        <v>602</v>
      </c>
      <c r="B565" s="227"/>
      <c r="C565" s="152" t="s">
        <v>149</v>
      </c>
      <c r="D565" s="153">
        <v>1</v>
      </c>
      <c r="E565" s="154"/>
      <c r="F565" s="155"/>
      <c r="G565" s="156"/>
      <c r="H565" s="155"/>
      <c r="I565" s="155"/>
      <c r="J565" s="155"/>
      <c r="K565" s="155"/>
      <c r="L565" s="155"/>
      <c r="M565" s="152"/>
    </row>
    <row r="566" spans="1:13" s="140" customFormat="1" ht="11.25" customHeight="1" x14ac:dyDescent="0.2">
      <c r="A566" s="227" t="s">
        <v>602</v>
      </c>
      <c r="B566" s="227"/>
      <c r="C566" s="152" t="s">
        <v>149</v>
      </c>
      <c r="D566" s="153">
        <v>1</v>
      </c>
      <c r="E566" s="154"/>
      <c r="F566" s="155"/>
      <c r="G566" s="156"/>
      <c r="H566" s="155"/>
      <c r="I566" s="155"/>
      <c r="J566" s="155"/>
      <c r="K566" s="155"/>
      <c r="L566" s="155"/>
      <c r="M566" s="152"/>
    </row>
    <row r="567" spans="1:13" s="140" customFormat="1" ht="11.25" customHeight="1" x14ac:dyDescent="0.2">
      <c r="A567" s="227" t="s">
        <v>602</v>
      </c>
      <c r="B567" s="227"/>
      <c r="C567" s="152" t="s">
        <v>149</v>
      </c>
      <c r="D567" s="153">
        <v>1</v>
      </c>
      <c r="E567" s="154"/>
      <c r="F567" s="155"/>
      <c r="G567" s="156"/>
      <c r="H567" s="155"/>
      <c r="I567" s="155"/>
      <c r="J567" s="155"/>
      <c r="K567" s="155"/>
      <c r="L567" s="155"/>
      <c r="M567" s="152"/>
    </row>
    <row r="568" spans="1:13" s="140" customFormat="1" ht="11.25" customHeight="1" x14ac:dyDescent="0.2">
      <c r="A568" s="227" t="s">
        <v>602</v>
      </c>
      <c r="B568" s="227"/>
      <c r="C568" s="152" t="s">
        <v>149</v>
      </c>
      <c r="D568" s="153">
        <v>1</v>
      </c>
      <c r="E568" s="154"/>
      <c r="F568" s="155"/>
      <c r="G568" s="156"/>
      <c r="H568" s="155"/>
      <c r="I568" s="155"/>
      <c r="J568" s="155"/>
      <c r="K568" s="155"/>
      <c r="L568" s="155"/>
      <c r="M568" s="152"/>
    </row>
    <row r="569" spans="1:13" s="140" customFormat="1" ht="11.25" customHeight="1" x14ac:dyDescent="0.2">
      <c r="A569" s="227" t="s">
        <v>602</v>
      </c>
      <c r="B569" s="227"/>
      <c r="C569" s="152" t="s">
        <v>149</v>
      </c>
      <c r="D569" s="153">
        <v>1</v>
      </c>
      <c r="E569" s="154"/>
      <c r="F569" s="155"/>
      <c r="G569" s="156"/>
      <c r="H569" s="155"/>
      <c r="I569" s="155"/>
      <c r="J569" s="155"/>
      <c r="K569" s="155"/>
      <c r="L569" s="155"/>
      <c r="M569" s="152"/>
    </row>
    <row r="570" spans="1:13" s="140" customFormat="1" ht="11.25" customHeight="1" x14ac:dyDescent="0.2">
      <c r="A570" s="230" t="s">
        <v>603</v>
      </c>
      <c r="B570" s="230"/>
      <c r="C570" s="148"/>
      <c r="D570" s="149"/>
      <c r="E570" s="150"/>
      <c r="F570" s="150"/>
      <c r="G570" s="150"/>
      <c r="H570" s="150"/>
      <c r="I570" s="150"/>
      <c r="J570" s="150"/>
      <c r="K570" s="150"/>
      <c r="L570" s="150"/>
      <c r="M570" s="151"/>
    </row>
    <row r="571" spans="1:13" s="140" customFormat="1" ht="11.25" customHeight="1" x14ac:dyDescent="0.2">
      <c r="A571" s="227" t="s">
        <v>602</v>
      </c>
      <c r="B571" s="227"/>
      <c r="C571" s="152" t="s">
        <v>149</v>
      </c>
      <c r="D571" s="153">
        <v>1</v>
      </c>
      <c r="E571" s="154"/>
      <c r="F571" s="155"/>
      <c r="G571" s="156"/>
      <c r="H571" s="155"/>
      <c r="I571" s="155"/>
      <c r="J571" s="155"/>
      <c r="K571" s="155"/>
      <c r="L571" s="155"/>
      <c r="M571" s="152"/>
    </row>
    <row r="572" spans="1:13" s="140" customFormat="1" ht="11.25" customHeight="1" x14ac:dyDescent="0.2">
      <c r="A572" s="227" t="s">
        <v>602</v>
      </c>
      <c r="B572" s="227"/>
      <c r="C572" s="152" t="s">
        <v>149</v>
      </c>
      <c r="D572" s="153">
        <v>1</v>
      </c>
      <c r="E572" s="154"/>
      <c r="F572" s="155"/>
      <c r="G572" s="156"/>
      <c r="H572" s="155"/>
      <c r="I572" s="155"/>
      <c r="J572" s="155"/>
      <c r="K572" s="155"/>
      <c r="L572" s="155"/>
      <c r="M572" s="152"/>
    </row>
    <row r="573" spans="1:13" s="140" customFormat="1" ht="11.25" customHeight="1" x14ac:dyDescent="0.2">
      <c r="A573" s="227" t="s">
        <v>602</v>
      </c>
      <c r="B573" s="227"/>
      <c r="C573" s="152" t="s">
        <v>149</v>
      </c>
      <c r="D573" s="153">
        <v>1</v>
      </c>
      <c r="E573" s="154"/>
      <c r="F573" s="155"/>
      <c r="G573" s="156"/>
      <c r="H573" s="155"/>
      <c r="I573" s="155"/>
      <c r="J573" s="155"/>
      <c r="K573" s="155"/>
      <c r="L573" s="155"/>
      <c r="M573" s="152"/>
    </row>
    <row r="574" spans="1:13" s="140" customFormat="1" ht="11.25" customHeight="1" x14ac:dyDescent="0.2">
      <c r="A574" s="227" t="s">
        <v>602</v>
      </c>
      <c r="B574" s="227"/>
      <c r="C574" s="152" t="s">
        <v>149</v>
      </c>
      <c r="D574" s="153">
        <v>1</v>
      </c>
      <c r="E574" s="154"/>
      <c r="F574" s="155"/>
      <c r="G574" s="156"/>
      <c r="H574" s="155"/>
      <c r="I574" s="155"/>
      <c r="J574" s="155"/>
      <c r="K574" s="155"/>
      <c r="L574" s="155"/>
      <c r="M574" s="152"/>
    </row>
    <row r="575" spans="1:13" s="140" customFormat="1" ht="11.25" customHeight="1" x14ac:dyDescent="0.2">
      <c r="A575" s="227" t="s">
        <v>602</v>
      </c>
      <c r="B575" s="227"/>
      <c r="C575" s="152" t="s">
        <v>149</v>
      </c>
      <c r="D575" s="153">
        <v>1</v>
      </c>
      <c r="E575" s="154"/>
      <c r="F575" s="155"/>
      <c r="G575" s="156"/>
      <c r="H575" s="155"/>
      <c r="I575" s="155"/>
      <c r="J575" s="155"/>
      <c r="K575" s="155"/>
      <c r="L575" s="155"/>
      <c r="M575" s="152"/>
    </row>
    <row r="576" spans="1:13" s="140" customFormat="1" ht="11.25" customHeight="1" x14ac:dyDescent="0.2">
      <c r="A576" s="227" t="s">
        <v>602</v>
      </c>
      <c r="B576" s="227"/>
      <c r="C576" s="152" t="s">
        <v>149</v>
      </c>
      <c r="D576" s="153">
        <v>1</v>
      </c>
      <c r="E576" s="154"/>
      <c r="F576" s="155"/>
      <c r="G576" s="156"/>
      <c r="H576" s="155"/>
      <c r="I576" s="155"/>
      <c r="J576" s="155"/>
      <c r="K576" s="155"/>
      <c r="L576" s="155"/>
      <c r="M576" s="152"/>
    </row>
    <row r="577" spans="1:13" s="140" customFormat="1" ht="11.25" customHeight="1" x14ac:dyDescent="0.2">
      <c r="A577" s="227" t="s">
        <v>602</v>
      </c>
      <c r="B577" s="227"/>
      <c r="C577" s="152" t="s">
        <v>149</v>
      </c>
      <c r="D577" s="153">
        <v>1</v>
      </c>
      <c r="E577" s="154"/>
      <c r="F577" s="155"/>
      <c r="G577" s="156"/>
      <c r="H577" s="155"/>
      <c r="I577" s="155"/>
      <c r="J577" s="155"/>
      <c r="K577" s="155"/>
      <c r="L577" s="155"/>
      <c r="M577" s="152"/>
    </row>
    <row r="578" spans="1:13" s="140" customFormat="1" ht="11.25" customHeight="1" x14ac:dyDescent="0.2">
      <c r="A578" s="227" t="s">
        <v>602</v>
      </c>
      <c r="B578" s="227"/>
      <c r="C578" s="152" t="s">
        <v>149</v>
      </c>
      <c r="D578" s="153">
        <v>1</v>
      </c>
      <c r="E578" s="154"/>
      <c r="F578" s="155"/>
      <c r="G578" s="156"/>
      <c r="H578" s="155"/>
      <c r="I578" s="155"/>
      <c r="J578" s="155"/>
      <c r="K578" s="155"/>
      <c r="L578" s="155"/>
      <c r="M578" s="152"/>
    </row>
    <row r="579" spans="1:13" s="140" customFormat="1" ht="11.25" customHeight="1" x14ac:dyDescent="0.2">
      <c r="A579" s="227" t="s">
        <v>602</v>
      </c>
      <c r="B579" s="227"/>
      <c r="C579" s="152" t="s">
        <v>149</v>
      </c>
      <c r="D579" s="153">
        <v>1</v>
      </c>
      <c r="E579" s="154"/>
      <c r="F579" s="155"/>
      <c r="G579" s="156"/>
      <c r="H579" s="155"/>
      <c r="I579" s="155"/>
      <c r="J579" s="155"/>
      <c r="K579" s="155"/>
      <c r="L579" s="155"/>
      <c r="M579" s="152"/>
    </row>
    <row r="580" spans="1:13" s="140" customFormat="1" ht="11.25" customHeight="1" x14ac:dyDescent="0.2">
      <c r="A580" s="227" t="s">
        <v>602</v>
      </c>
      <c r="B580" s="227"/>
      <c r="C580" s="152" t="s">
        <v>149</v>
      </c>
      <c r="D580" s="153">
        <v>1</v>
      </c>
      <c r="E580" s="154"/>
      <c r="F580" s="155"/>
      <c r="G580" s="156"/>
      <c r="H580" s="155"/>
      <c r="I580" s="155"/>
      <c r="J580" s="155"/>
      <c r="K580" s="155"/>
      <c r="L580" s="155"/>
      <c r="M580" s="152"/>
    </row>
    <row r="581" spans="1:13" s="140" customFormat="1" ht="11.25" customHeight="1" x14ac:dyDescent="0.2">
      <c r="A581" s="227" t="s">
        <v>602</v>
      </c>
      <c r="B581" s="227"/>
      <c r="C581" s="152" t="s">
        <v>149</v>
      </c>
      <c r="D581" s="153">
        <v>1</v>
      </c>
      <c r="E581" s="154"/>
      <c r="F581" s="155"/>
      <c r="G581" s="156"/>
      <c r="H581" s="155"/>
      <c r="I581" s="155"/>
      <c r="J581" s="155"/>
      <c r="K581" s="155"/>
      <c r="L581" s="155"/>
      <c r="M581" s="152"/>
    </row>
    <row r="582" spans="1:13" s="140" customFormat="1" ht="11.25" customHeight="1" x14ac:dyDescent="0.2">
      <c r="A582" s="227" t="s">
        <v>602</v>
      </c>
      <c r="B582" s="227"/>
      <c r="C582" s="152" t="s">
        <v>149</v>
      </c>
      <c r="D582" s="153">
        <v>1</v>
      </c>
      <c r="E582" s="154"/>
      <c r="F582" s="155"/>
      <c r="G582" s="156"/>
      <c r="H582" s="155"/>
      <c r="I582" s="155"/>
      <c r="J582" s="155"/>
      <c r="K582" s="155"/>
      <c r="L582" s="155"/>
      <c r="M582" s="152"/>
    </row>
    <row r="583" spans="1:13" s="140" customFormat="1" ht="11.25" customHeight="1" x14ac:dyDescent="0.2">
      <c r="A583" s="227" t="s">
        <v>602</v>
      </c>
      <c r="B583" s="227"/>
      <c r="C583" s="152" t="s">
        <v>149</v>
      </c>
      <c r="D583" s="153">
        <v>1</v>
      </c>
      <c r="E583" s="154"/>
      <c r="F583" s="155"/>
      <c r="G583" s="156"/>
      <c r="H583" s="155"/>
      <c r="I583" s="155"/>
      <c r="J583" s="155"/>
      <c r="K583" s="155"/>
      <c r="L583" s="155"/>
      <c r="M583" s="152"/>
    </row>
    <row r="584" spans="1:13" s="140" customFormat="1" ht="11.25" customHeight="1" x14ac:dyDescent="0.2">
      <c r="A584" s="229" t="s">
        <v>604</v>
      </c>
      <c r="B584" s="229"/>
      <c r="C584" s="144"/>
      <c r="D584" s="145"/>
      <c r="E584" s="146"/>
      <c r="F584" s="146"/>
      <c r="G584" s="146"/>
      <c r="H584" s="146"/>
      <c r="I584" s="146"/>
      <c r="J584" s="146"/>
      <c r="K584" s="146"/>
      <c r="L584" s="146"/>
      <c r="M584" s="147"/>
    </row>
    <row r="585" spans="1:13" s="173" customFormat="1" ht="11.25" customHeight="1" x14ac:dyDescent="0.2">
      <c r="A585" s="166"/>
      <c r="B585" s="167"/>
      <c r="C585" s="168"/>
      <c r="D585" s="169"/>
      <c r="E585" s="170"/>
      <c r="F585" s="171"/>
      <c r="G585" s="170"/>
      <c r="H585" s="170"/>
      <c r="I585" s="170"/>
      <c r="J585" s="202" t="s">
        <v>1073</v>
      </c>
      <c r="K585" s="203"/>
      <c r="L585" s="172"/>
      <c r="M585" s="170"/>
    </row>
    <row r="586" spans="1:13" s="173" customFormat="1" ht="11.25" customHeight="1" x14ac:dyDescent="0.2">
      <c r="A586" s="166"/>
      <c r="B586" s="167"/>
      <c r="C586" s="168"/>
      <c r="D586" s="169"/>
      <c r="E586" s="170"/>
      <c r="F586" s="171"/>
      <c r="G586" s="170"/>
      <c r="H586" s="170"/>
      <c r="I586" s="170"/>
      <c r="J586" s="204" t="s">
        <v>1074</v>
      </c>
      <c r="K586" s="205"/>
      <c r="L586" s="174"/>
      <c r="M586" s="170"/>
    </row>
    <row r="587" spans="1:13" s="173" customFormat="1" ht="11.25" customHeight="1" x14ac:dyDescent="0.2">
      <c r="A587" s="166"/>
      <c r="B587" s="167"/>
      <c r="C587" s="168"/>
      <c r="D587" s="169"/>
      <c r="E587" s="170"/>
      <c r="F587" s="171"/>
      <c r="G587" s="170"/>
      <c r="H587" s="170"/>
      <c r="I587" s="170"/>
      <c r="J587" s="204" t="s">
        <v>1075</v>
      </c>
      <c r="K587" s="205"/>
      <c r="L587" s="174"/>
      <c r="M587" s="170"/>
    </row>
    <row r="588" spans="1:13" s="173" customFormat="1" ht="11.25" customHeight="1" x14ac:dyDescent="0.2">
      <c r="A588" s="175"/>
      <c r="B588" s="175"/>
      <c r="C588" s="175"/>
      <c r="D588" s="175"/>
      <c r="E588" s="175"/>
      <c r="F588" s="175"/>
      <c r="G588" s="175"/>
      <c r="H588" s="175"/>
      <c r="I588" s="175"/>
      <c r="J588" s="175"/>
      <c r="K588" s="175"/>
      <c r="L588" s="175"/>
      <c r="M588" s="175"/>
    </row>
    <row r="589" spans="1:13" s="173" customFormat="1" ht="26.25" customHeight="1" x14ac:dyDescent="0.2">
      <c r="F589" s="175"/>
      <c r="G589" s="175"/>
      <c r="H589" s="175"/>
      <c r="I589" s="175"/>
      <c r="J589" s="175"/>
      <c r="K589" s="175"/>
      <c r="L589" s="175"/>
      <c r="M589" s="175"/>
    </row>
    <row r="590" spans="1:13" s="173" customFormat="1" ht="24.75" customHeight="1" x14ac:dyDescent="0.25">
      <c r="A590" s="206" t="s">
        <v>1076</v>
      </c>
      <c r="B590" s="206"/>
      <c r="C590" s="206"/>
      <c r="D590" s="206"/>
      <c r="E590" s="206" t="s">
        <v>1077</v>
      </c>
      <c r="F590" s="206"/>
      <c r="G590" s="206"/>
      <c r="H590" s="206"/>
      <c r="I590" s="206"/>
      <c r="J590" s="206"/>
      <c r="K590" s="206"/>
      <c r="L590" s="206"/>
      <c r="M590" s="206"/>
    </row>
    <row r="591" spans="1:13" s="173" customFormat="1" ht="46.5" customHeight="1" x14ac:dyDescent="0.2">
      <c r="A591" s="198" t="s">
        <v>1078</v>
      </c>
      <c r="B591" s="199"/>
      <c r="C591" s="199"/>
      <c r="D591" s="199"/>
      <c r="E591" s="200" t="s">
        <v>1078</v>
      </c>
      <c r="F591" s="200"/>
      <c r="G591" s="200"/>
      <c r="H591" s="200"/>
      <c r="I591" s="200"/>
      <c r="J591" s="200"/>
      <c r="K591" s="200"/>
      <c r="L591" s="200"/>
      <c r="M591" s="200"/>
    </row>
    <row r="592" spans="1:13" s="173" customFormat="1" ht="73.5" customHeight="1" x14ac:dyDescent="0.2">
      <c r="A592" s="198" t="s">
        <v>1079</v>
      </c>
      <c r="B592" s="199"/>
      <c r="C592" s="199"/>
      <c r="D592" s="199"/>
      <c r="E592" s="200" t="s">
        <v>1080</v>
      </c>
      <c r="F592" s="200"/>
      <c r="G592" s="200"/>
      <c r="H592" s="200"/>
      <c r="I592" s="200"/>
      <c r="J592" s="200"/>
      <c r="K592" s="200"/>
      <c r="L592" s="200"/>
      <c r="M592" s="200"/>
    </row>
    <row r="593" spans="1:13" s="173" customFormat="1" ht="165.75" customHeight="1" x14ac:dyDescent="0.2">
      <c r="A593" s="198" t="s">
        <v>1081</v>
      </c>
      <c r="B593" s="199"/>
      <c r="C593" s="199"/>
      <c r="D593" s="199"/>
      <c r="E593" s="200" t="s">
        <v>1082</v>
      </c>
      <c r="F593" s="200"/>
      <c r="G593" s="200"/>
      <c r="H593" s="200"/>
      <c r="I593" s="200"/>
      <c r="J593" s="200"/>
      <c r="K593" s="200"/>
      <c r="L593" s="200"/>
      <c r="M593" s="200"/>
    </row>
    <row r="594" spans="1:13" s="173" customFormat="1" ht="46.5" customHeight="1" x14ac:dyDescent="0.2">
      <c r="A594" s="198" t="s">
        <v>1083</v>
      </c>
      <c r="B594" s="199"/>
      <c r="C594" s="199"/>
      <c r="D594" s="199"/>
      <c r="E594" s="200" t="s">
        <v>1084</v>
      </c>
      <c r="F594" s="200"/>
      <c r="G594" s="200"/>
      <c r="H594" s="200"/>
      <c r="I594" s="200"/>
      <c r="J594" s="200"/>
      <c r="K594" s="200"/>
      <c r="L594" s="200"/>
      <c r="M594" s="200"/>
    </row>
    <row r="595" spans="1:13" s="173" customFormat="1" ht="45.75" customHeight="1" x14ac:dyDescent="0.2">
      <c r="A595" s="201" t="s">
        <v>1085</v>
      </c>
      <c r="B595" s="201"/>
      <c r="C595" s="201"/>
      <c r="D595" s="201"/>
      <c r="E595" s="200" t="s">
        <v>1086</v>
      </c>
      <c r="F595" s="200"/>
      <c r="G595" s="200"/>
      <c r="H595" s="200"/>
      <c r="I595" s="200"/>
      <c r="J595" s="200"/>
      <c r="K595" s="200"/>
      <c r="L595" s="200"/>
      <c r="M595" s="200"/>
    </row>
    <row r="596" spans="1:13" s="173" customFormat="1" ht="11.25" customHeight="1" x14ac:dyDescent="0.25">
      <c r="A596" s="176"/>
      <c r="B596" s="177"/>
      <c r="C596" s="178"/>
      <c r="D596" s="178"/>
      <c r="E596" s="179"/>
      <c r="F596" s="179"/>
      <c r="G596" s="179"/>
      <c r="H596" s="179"/>
      <c r="I596" s="179"/>
      <c r="J596" s="179"/>
      <c r="K596" s="180"/>
      <c r="L596" s="177"/>
      <c r="M596" s="177"/>
    </row>
    <row r="597" spans="1:13" s="173" customFormat="1" ht="11.25" customHeight="1" x14ac:dyDescent="0.25">
      <c r="A597" s="181"/>
      <c r="B597" s="181" t="s">
        <v>1087</v>
      </c>
      <c r="C597" s="181"/>
      <c r="D597" s="181"/>
      <c r="E597" s="181"/>
      <c r="F597" s="181"/>
      <c r="G597" s="181"/>
      <c r="H597" s="181"/>
      <c r="I597" s="181"/>
      <c r="J597" s="181"/>
      <c r="K597" s="181"/>
      <c r="L597" s="181"/>
      <c r="M597" s="181"/>
    </row>
    <row r="598" spans="1:13" s="173" customFormat="1" ht="11.25" customHeight="1" x14ac:dyDescent="0.25">
      <c r="A598" s="182"/>
      <c r="B598" s="182"/>
      <c r="C598" s="182"/>
      <c r="D598" s="182"/>
      <c r="E598" s="182"/>
      <c r="F598" s="182"/>
      <c r="G598" s="182"/>
      <c r="H598" s="182"/>
      <c r="I598" s="182"/>
      <c r="J598" s="182"/>
      <c r="K598" s="182"/>
      <c r="L598" s="182"/>
      <c r="M598" s="182"/>
    </row>
    <row r="599" spans="1:13" s="173" customFormat="1" ht="11.25" customHeight="1" x14ac:dyDescent="0.25">
      <c r="A599" s="181"/>
      <c r="B599" s="181" t="s">
        <v>1088</v>
      </c>
      <c r="C599" s="181"/>
      <c r="D599" s="181"/>
      <c r="E599" s="181"/>
      <c r="F599" s="181"/>
      <c r="G599" s="181"/>
      <c r="H599" s="181"/>
      <c r="I599" s="181"/>
      <c r="J599" s="181"/>
      <c r="K599" s="181"/>
      <c r="L599" s="181"/>
      <c r="M599" s="181"/>
    </row>
    <row r="600" spans="1:13" s="173" customFormat="1" ht="11.25" customHeight="1" x14ac:dyDescent="0.25">
      <c r="A600" s="182"/>
      <c r="B600" s="182"/>
      <c r="C600" s="182"/>
      <c r="D600" s="182"/>
      <c r="E600" s="182"/>
      <c r="F600" s="182"/>
      <c r="G600" s="182"/>
      <c r="H600" s="182"/>
      <c r="I600" s="182"/>
      <c r="J600" s="182"/>
      <c r="K600" s="182"/>
      <c r="L600" s="182"/>
      <c r="M600" s="182"/>
    </row>
    <row r="601" spans="1:13" s="173" customFormat="1" ht="11.25" customHeight="1" x14ac:dyDescent="0.25">
      <c r="A601" s="181"/>
      <c r="B601" s="181" t="s">
        <v>1089</v>
      </c>
      <c r="C601" s="181"/>
      <c r="D601" s="181"/>
      <c r="E601" s="181"/>
      <c r="F601" s="181"/>
      <c r="G601" s="181"/>
      <c r="H601" s="181"/>
      <c r="I601" s="181"/>
      <c r="J601" s="181"/>
      <c r="K601" s="181"/>
      <c r="L601" s="181"/>
      <c r="M601" s="181"/>
    </row>
    <row r="602" spans="1:13" s="173" customFormat="1" ht="11.25" customHeight="1" x14ac:dyDescent="0.25">
      <c r="A602" s="182"/>
      <c r="B602" s="182"/>
      <c r="C602" s="182"/>
      <c r="D602" s="182"/>
      <c r="E602" s="182"/>
      <c r="F602" s="182"/>
      <c r="G602" s="182"/>
      <c r="H602" s="182"/>
      <c r="I602" s="182"/>
      <c r="J602" s="182"/>
      <c r="K602" s="182"/>
      <c r="L602" s="182"/>
      <c r="M602" s="182"/>
    </row>
    <row r="603" spans="1:13" s="173" customFormat="1" ht="11.25" customHeight="1" x14ac:dyDescent="0.25">
      <c r="A603" s="182"/>
      <c r="B603" s="182"/>
      <c r="C603" s="182"/>
      <c r="D603" s="182"/>
      <c r="E603" s="182"/>
      <c r="F603" s="182"/>
      <c r="G603" s="182"/>
      <c r="H603" s="182"/>
      <c r="I603" s="182"/>
      <c r="J603" s="182"/>
      <c r="K603" s="182"/>
      <c r="L603" s="182"/>
      <c r="M603" s="182"/>
    </row>
    <row r="604" spans="1:13" s="173" customFormat="1" ht="11.25" customHeight="1" x14ac:dyDescent="0.25">
      <c r="A604" s="181"/>
      <c r="B604" s="183" t="s">
        <v>1090</v>
      </c>
      <c r="C604" s="181"/>
      <c r="D604" s="181"/>
      <c r="E604" s="181"/>
      <c r="F604" s="181"/>
      <c r="G604" s="181"/>
      <c r="H604" s="181"/>
      <c r="I604" s="184"/>
      <c r="J604" s="184"/>
      <c r="K604" s="184"/>
      <c r="L604" s="181"/>
      <c r="M604" s="181"/>
    </row>
    <row r="605" spans="1:13" s="173" customFormat="1" ht="11.25" customHeight="1" x14ac:dyDescent="0.25">
      <c r="A605" s="178"/>
      <c r="B605" s="177"/>
      <c r="C605" s="177"/>
      <c r="D605" s="177"/>
      <c r="E605" s="177"/>
      <c r="F605" s="177"/>
      <c r="G605" s="177"/>
      <c r="H605" s="177"/>
      <c r="I605" s="177"/>
      <c r="J605" s="177"/>
      <c r="K605" s="185"/>
      <c r="L605" s="185"/>
      <c r="M605" s="177"/>
    </row>
    <row r="606" spans="1:13" s="173" customFormat="1" ht="11.25" customHeight="1" x14ac:dyDescent="0.25">
      <c r="A606" s="178"/>
      <c r="B606" s="177"/>
      <c r="C606" s="177"/>
      <c r="D606" s="177"/>
      <c r="E606" s="177"/>
      <c r="F606" s="177"/>
      <c r="G606" s="177"/>
      <c r="H606" s="177"/>
      <c r="I606" s="177"/>
      <c r="J606" s="177"/>
      <c r="K606" s="185"/>
      <c r="L606" s="185"/>
      <c r="M606" s="177"/>
    </row>
  </sheetData>
  <mergeCells count="89">
    <mergeCell ref="M146:M153"/>
    <mergeCell ref="M155:M162"/>
    <mergeCell ref="M164:M169"/>
    <mergeCell ref="M171:M182"/>
    <mergeCell ref="M118:M123"/>
    <mergeCell ref="M125:M132"/>
    <mergeCell ref="M134:M136"/>
    <mergeCell ref="M138:M140"/>
    <mergeCell ref="M142:M144"/>
    <mergeCell ref="M69:M78"/>
    <mergeCell ref="M80:M88"/>
    <mergeCell ref="M90:M100"/>
    <mergeCell ref="M102:M109"/>
    <mergeCell ref="M111:M116"/>
    <mergeCell ref="M16:M22"/>
    <mergeCell ref="M24:M33"/>
    <mergeCell ref="M35:M44"/>
    <mergeCell ref="M46:M56"/>
    <mergeCell ref="M58:M67"/>
    <mergeCell ref="M11:M13"/>
    <mergeCell ref="A583:B583"/>
    <mergeCell ref="A584:B584"/>
    <mergeCell ref="A576:B576"/>
    <mergeCell ref="A577:B577"/>
    <mergeCell ref="A578:B578"/>
    <mergeCell ref="A579:B579"/>
    <mergeCell ref="A580:B580"/>
    <mergeCell ref="A573:B573"/>
    <mergeCell ref="A574:B574"/>
    <mergeCell ref="A575:B575"/>
    <mergeCell ref="A581:B581"/>
    <mergeCell ref="A582:B582"/>
    <mergeCell ref="A568:B568"/>
    <mergeCell ref="A569:B569"/>
    <mergeCell ref="A570:B570"/>
    <mergeCell ref="A572:B572"/>
    <mergeCell ref="A563:B563"/>
    <mergeCell ref="A564:B564"/>
    <mergeCell ref="A565:B565"/>
    <mergeCell ref="A566:B566"/>
    <mergeCell ref="A567:B567"/>
    <mergeCell ref="L12:L13"/>
    <mergeCell ref="A560:L560"/>
    <mergeCell ref="A561:B561"/>
    <mergeCell ref="A562:B562"/>
    <mergeCell ref="A571:B571"/>
    <mergeCell ref="A7:M7"/>
    <mergeCell ref="A11:A13"/>
    <mergeCell ref="B11:B13"/>
    <mergeCell ref="C11:C13"/>
    <mergeCell ref="D11:D13"/>
    <mergeCell ref="E11:F11"/>
    <mergeCell ref="G11:H11"/>
    <mergeCell ref="I11:J11"/>
    <mergeCell ref="K11:L11"/>
    <mergeCell ref="E12:E13"/>
    <mergeCell ref="F12:F13"/>
    <mergeCell ref="G12:G13"/>
    <mergeCell ref="H12:H13"/>
    <mergeCell ref="I12:I13"/>
    <mergeCell ref="J12:J13"/>
    <mergeCell ref="K12:K13"/>
    <mergeCell ref="A1:D1"/>
    <mergeCell ref="E1:M1"/>
    <mergeCell ref="A2:D2"/>
    <mergeCell ref="E2:M2"/>
    <mergeCell ref="A3:D3"/>
    <mergeCell ref="E3:M3"/>
    <mergeCell ref="A4:D4"/>
    <mergeCell ref="E4:M4"/>
    <mergeCell ref="A5:D5"/>
    <mergeCell ref="E5:M5"/>
    <mergeCell ref="A6:D6"/>
    <mergeCell ref="E6:M6"/>
    <mergeCell ref="J585:K585"/>
    <mergeCell ref="J586:K586"/>
    <mergeCell ref="J587:K587"/>
    <mergeCell ref="A590:D590"/>
    <mergeCell ref="E590:M590"/>
    <mergeCell ref="A594:D594"/>
    <mergeCell ref="E594:M594"/>
    <mergeCell ref="A595:D595"/>
    <mergeCell ref="E595:M595"/>
    <mergeCell ref="A591:D591"/>
    <mergeCell ref="E591:M591"/>
    <mergeCell ref="A592:D592"/>
    <mergeCell ref="E592:M592"/>
    <mergeCell ref="A593:D593"/>
    <mergeCell ref="E593:M593"/>
  </mergeCells>
  <pageMargins left="0.43307086614173229" right="0.23622047244094491" top="0.15748031496062992" bottom="0.15748031496062992" header="0.31496062992125984" footer="0.31496062992125984"/>
  <pageSetup paperSize="9" scale="67" fitToHeight="0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workbookViewId="0">
      <selection activeCell="B28" sqref="B28"/>
    </sheetView>
  </sheetViews>
  <sheetFormatPr defaultRowHeight="12.75" x14ac:dyDescent="0.2"/>
  <cols>
    <col min="1" max="1" width="21.140625" customWidth="1"/>
    <col min="2" max="3" width="5.85546875" customWidth="1"/>
    <col min="4" max="4" width="5.7109375" customWidth="1"/>
    <col min="5" max="13" width="5.85546875" customWidth="1"/>
    <col min="14" max="23" width="6" customWidth="1"/>
    <col min="24" max="24" width="7.85546875" customWidth="1"/>
    <col min="25" max="25" width="10.5703125" customWidth="1"/>
    <col min="26" max="26" width="6" customWidth="1"/>
    <col min="27" max="27" width="8.140625" customWidth="1"/>
    <col min="28" max="41" width="6" customWidth="1"/>
    <col min="257" max="257" width="21.140625" customWidth="1"/>
    <col min="258" max="259" width="5.85546875" customWidth="1"/>
    <col min="260" max="260" width="5.7109375" customWidth="1"/>
    <col min="261" max="269" width="5.85546875" customWidth="1"/>
    <col min="270" max="279" width="6" customWidth="1"/>
    <col min="280" max="280" width="7.85546875" customWidth="1"/>
    <col min="281" max="281" width="10.5703125" customWidth="1"/>
    <col min="282" max="282" width="6" customWidth="1"/>
    <col min="283" max="283" width="8.140625" customWidth="1"/>
    <col min="284" max="297" width="6" customWidth="1"/>
    <col min="513" max="513" width="21.140625" customWidth="1"/>
    <col min="514" max="515" width="5.85546875" customWidth="1"/>
    <col min="516" max="516" width="5.7109375" customWidth="1"/>
    <col min="517" max="525" width="5.85546875" customWidth="1"/>
    <col min="526" max="535" width="6" customWidth="1"/>
    <col min="536" max="536" width="7.85546875" customWidth="1"/>
    <col min="537" max="537" width="10.5703125" customWidth="1"/>
    <col min="538" max="538" width="6" customWidth="1"/>
    <col min="539" max="539" width="8.140625" customWidth="1"/>
    <col min="540" max="553" width="6" customWidth="1"/>
    <col min="769" max="769" width="21.140625" customWidth="1"/>
    <col min="770" max="771" width="5.85546875" customWidth="1"/>
    <col min="772" max="772" width="5.7109375" customWidth="1"/>
    <col min="773" max="781" width="5.85546875" customWidth="1"/>
    <col min="782" max="791" width="6" customWidth="1"/>
    <col min="792" max="792" width="7.85546875" customWidth="1"/>
    <col min="793" max="793" width="10.5703125" customWidth="1"/>
    <col min="794" max="794" width="6" customWidth="1"/>
    <col min="795" max="795" width="8.140625" customWidth="1"/>
    <col min="796" max="809" width="6" customWidth="1"/>
    <col min="1025" max="1025" width="21.140625" customWidth="1"/>
    <col min="1026" max="1027" width="5.85546875" customWidth="1"/>
    <col min="1028" max="1028" width="5.7109375" customWidth="1"/>
    <col min="1029" max="1037" width="5.85546875" customWidth="1"/>
    <col min="1038" max="1047" width="6" customWidth="1"/>
    <col min="1048" max="1048" width="7.85546875" customWidth="1"/>
    <col min="1049" max="1049" width="10.5703125" customWidth="1"/>
    <col min="1050" max="1050" width="6" customWidth="1"/>
    <col min="1051" max="1051" width="8.140625" customWidth="1"/>
    <col min="1052" max="1065" width="6" customWidth="1"/>
    <col min="1281" max="1281" width="21.140625" customWidth="1"/>
    <col min="1282" max="1283" width="5.85546875" customWidth="1"/>
    <col min="1284" max="1284" width="5.7109375" customWidth="1"/>
    <col min="1285" max="1293" width="5.85546875" customWidth="1"/>
    <col min="1294" max="1303" width="6" customWidth="1"/>
    <col min="1304" max="1304" width="7.85546875" customWidth="1"/>
    <col min="1305" max="1305" width="10.5703125" customWidth="1"/>
    <col min="1306" max="1306" width="6" customWidth="1"/>
    <col min="1307" max="1307" width="8.140625" customWidth="1"/>
    <col min="1308" max="1321" width="6" customWidth="1"/>
    <col min="1537" max="1537" width="21.140625" customWidth="1"/>
    <col min="1538" max="1539" width="5.85546875" customWidth="1"/>
    <col min="1540" max="1540" width="5.7109375" customWidth="1"/>
    <col min="1541" max="1549" width="5.85546875" customWidth="1"/>
    <col min="1550" max="1559" width="6" customWidth="1"/>
    <col min="1560" max="1560" width="7.85546875" customWidth="1"/>
    <col min="1561" max="1561" width="10.5703125" customWidth="1"/>
    <col min="1562" max="1562" width="6" customWidth="1"/>
    <col min="1563" max="1563" width="8.140625" customWidth="1"/>
    <col min="1564" max="1577" width="6" customWidth="1"/>
    <col min="1793" max="1793" width="21.140625" customWidth="1"/>
    <col min="1794" max="1795" width="5.85546875" customWidth="1"/>
    <col min="1796" max="1796" width="5.7109375" customWidth="1"/>
    <col min="1797" max="1805" width="5.85546875" customWidth="1"/>
    <col min="1806" max="1815" width="6" customWidth="1"/>
    <col min="1816" max="1816" width="7.85546875" customWidth="1"/>
    <col min="1817" max="1817" width="10.5703125" customWidth="1"/>
    <col min="1818" max="1818" width="6" customWidth="1"/>
    <col min="1819" max="1819" width="8.140625" customWidth="1"/>
    <col min="1820" max="1833" width="6" customWidth="1"/>
    <col min="2049" max="2049" width="21.140625" customWidth="1"/>
    <col min="2050" max="2051" width="5.85546875" customWidth="1"/>
    <col min="2052" max="2052" width="5.7109375" customWidth="1"/>
    <col min="2053" max="2061" width="5.85546875" customWidth="1"/>
    <col min="2062" max="2071" width="6" customWidth="1"/>
    <col min="2072" max="2072" width="7.85546875" customWidth="1"/>
    <col min="2073" max="2073" width="10.5703125" customWidth="1"/>
    <col min="2074" max="2074" width="6" customWidth="1"/>
    <col min="2075" max="2075" width="8.140625" customWidth="1"/>
    <col min="2076" max="2089" width="6" customWidth="1"/>
    <col min="2305" max="2305" width="21.140625" customWidth="1"/>
    <col min="2306" max="2307" width="5.85546875" customWidth="1"/>
    <col min="2308" max="2308" width="5.7109375" customWidth="1"/>
    <col min="2309" max="2317" width="5.85546875" customWidth="1"/>
    <col min="2318" max="2327" width="6" customWidth="1"/>
    <col min="2328" max="2328" width="7.85546875" customWidth="1"/>
    <col min="2329" max="2329" width="10.5703125" customWidth="1"/>
    <col min="2330" max="2330" width="6" customWidth="1"/>
    <col min="2331" max="2331" width="8.140625" customWidth="1"/>
    <col min="2332" max="2345" width="6" customWidth="1"/>
    <col min="2561" max="2561" width="21.140625" customWidth="1"/>
    <col min="2562" max="2563" width="5.85546875" customWidth="1"/>
    <col min="2564" max="2564" width="5.7109375" customWidth="1"/>
    <col min="2565" max="2573" width="5.85546875" customWidth="1"/>
    <col min="2574" max="2583" width="6" customWidth="1"/>
    <col min="2584" max="2584" width="7.85546875" customWidth="1"/>
    <col min="2585" max="2585" width="10.5703125" customWidth="1"/>
    <col min="2586" max="2586" width="6" customWidth="1"/>
    <col min="2587" max="2587" width="8.140625" customWidth="1"/>
    <col min="2588" max="2601" width="6" customWidth="1"/>
    <col min="2817" max="2817" width="21.140625" customWidth="1"/>
    <col min="2818" max="2819" width="5.85546875" customWidth="1"/>
    <col min="2820" max="2820" width="5.7109375" customWidth="1"/>
    <col min="2821" max="2829" width="5.85546875" customWidth="1"/>
    <col min="2830" max="2839" width="6" customWidth="1"/>
    <col min="2840" max="2840" width="7.85546875" customWidth="1"/>
    <col min="2841" max="2841" width="10.5703125" customWidth="1"/>
    <col min="2842" max="2842" width="6" customWidth="1"/>
    <col min="2843" max="2843" width="8.140625" customWidth="1"/>
    <col min="2844" max="2857" width="6" customWidth="1"/>
    <col min="3073" max="3073" width="21.140625" customWidth="1"/>
    <col min="3074" max="3075" width="5.85546875" customWidth="1"/>
    <col min="3076" max="3076" width="5.7109375" customWidth="1"/>
    <col min="3077" max="3085" width="5.85546875" customWidth="1"/>
    <col min="3086" max="3095" width="6" customWidth="1"/>
    <col min="3096" max="3096" width="7.85546875" customWidth="1"/>
    <col min="3097" max="3097" width="10.5703125" customWidth="1"/>
    <col min="3098" max="3098" width="6" customWidth="1"/>
    <col min="3099" max="3099" width="8.140625" customWidth="1"/>
    <col min="3100" max="3113" width="6" customWidth="1"/>
    <col min="3329" max="3329" width="21.140625" customWidth="1"/>
    <col min="3330" max="3331" width="5.85546875" customWidth="1"/>
    <col min="3332" max="3332" width="5.7109375" customWidth="1"/>
    <col min="3333" max="3341" width="5.85546875" customWidth="1"/>
    <col min="3342" max="3351" width="6" customWidth="1"/>
    <col min="3352" max="3352" width="7.85546875" customWidth="1"/>
    <col min="3353" max="3353" width="10.5703125" customWidth="1"/>
    <col min="3354" max="3354" width="6" customWidth="1"/>
    <col min="3355" max="3355" width="8.140625" customWidth="1"/>
    <col min="3356" max="3369" width="6" customWidth="1"/>
    <col min="3585" max="3585" width="21.140625" customWidth="1"/>
    <col min="3586" max="3587" width="5.85546875" customWidth="1"/>
    <col min="3588" max="3588" width="5.7109375" customWidth="1"/>
    <col min="3589" max="3597" width="5.85546875" customWidth="1"/>
    <col min="3598" max="3607" width="6" customWidth="1"/>
    <col min="3608" max="3608" width="7.85546875" customWidth="1"/>
    <col min="3609" max="3609" width="10.5703125" customWidth="1"/>
    <col min="3610" max="3610" width="6" customWidth="1"/>
    <col min="3611" max="3611" width="8.140625" customWidth="1"/>
    <col min="3612" max="3625" width="6" customWidth="1"/>
    <col min="3841" max="3841" width="21.140625" customWidth="1"/>
    <col min="3842" max="3843" width="5.85546875" customWidth="1"/>
    <col min="3844" max="3844" width="5.7109375" customWidth="1"/>
    <col min="3845" max="3853" width="5.85546875" customWidth="1"/>
    <col min="3854" max="3863" width="6" customWidth="1"/>
    <col min="3864" max="3864" width="7.85546875" customWidth="1"/>
    <col min="3865" max="3865" width="10.5703125" customWidth="1"/>
    <col min="3866" max="3866" width="6" customWidth="1"/>
    <col min="3867" max="3867" width="8.140625" customWidth="1"/>
    <col min="3868" max="3881" width="6" customWidth="1"/>
    <col min="4097" max="4097" width="21.140625" customWidth="1"/>
    <col min="4098" max="4099" width="5.85546875" customWidth="1"/>
    <col min="4100" max="4100" width="5.7109375" customWidth="1"/>
    <col min="4101" max="4109" width="5.85546875" customWidth="1"/>
    <col min="4110" max="4119" width="6" customWidth="1"/>
    <col min="4120" max="4120" width="7.85546875" customWidth="1"/>
    <col min="4121" max="4121" width="10.5703125" customWidth="1"/>
    <col min="4122" max="4122" width="6" customWidth="1"/>
    <col min="4123" max="4123" width="8.140625" customWidth="1"/>
    <col min="4124" max="4137" width="6" customWidth="1"/>
    <col min="4353" max="4353" width="21.140625" customWidth="1"/>
    <col min="4354" max="4355" width="5.85546875" customWidth="1"/>
    <col min="4356" max="4356" width="5.7109375" customWidth="1"/>
    <col min="4357" max="4365" width="5.85546875" customWidth="1"/>
    <col min="4366" max="4375" width="6" customWidth="1"/>
    <col min="4376" max="4376" width="7.85546875" customWidth="1"/>
    <col min="4377" max="4377" width="10.5703125" customWidth="1"/>
    <col min="4378" max="4378" width="6" customWidth="1"/>
    <col min="4379" max="4379" width="8.140625" customWidth="1"/>
    <col min="4380" max="4393" width="6" customWidth="1"/>
    <col min="4609" max="4609" width="21.140625" customWidth="1"/>
    <col min="4610" max="4611" width="5.85546875" customWidth="1"/>
    <col min="4612" max="4612" width="5.7109375" customWidth="1"/>
    <col min="4613" max="4621" width="5.85546875" customWidth="1"/>
    <col min="4622" max="4631" width="6" customWidth="1"/>
    <col min="4632" max="4632" width="7.85546875" customWidth="1"/>
    <col min="4633" max="4633" width="10.5703125" customWidth="1"/>
    <col min="4634" max="4634" width="6" customWidth="1"/>
    <col min="4635" max="4635" width="8.140625" customWidth="1"/>
    <col min="4636" max="4649" width="6" customWidth="1"/>
    <col min="4865" max="4865" width="21.140625" customWidth="1"/>
    <col min="4866" max="4867" width="5.85546875" customWidth="1"/>
    <col min="4868" max="4868" width="5.7109375" customWidth="1"/>
    <col min="4869" max="4877" width="5.85546875" customWidth="1"/>
    <col min="4878" max="4887" width="6" customWidth="1"/>
    <col min="4888" max="4888" width="7.85546875" customWidth="1"/>
    <col min="4889" max="4889" width="10.5703125" customWidth="1"/>
    <col min="4890" max="4890" width="6" customWidth="1"/>
    <col min="4891" max="4891" width="8.140625" customWidth="1"/>
    <col min="4892" max="4905" width="6" customWidth="1"/>
    <col min="5121" max="5121" width="21.140625" customWidth="1"/>
    <col min="5122" max="5123" width="5.85546875" customWidth="1"/>
    <col min="5124" max="5124" width="5.7109375" customWidth="1"/>
    <col min="5125" max="5133" width="5.85546875" customWidth="1"/>
    <col min="5134" max="5143" width="6" customWidth="1"/>
    <col min="5144" max="5144" width="7.85546875" customWidth="1"/>
    <col min="5145" max="5145" width="10.5703125" customWidth="1"/>
    <col min="5146" max="5146" width="6" customWidth="1"/>
    <col min="5147" max="5147" width="8.140625" customWidth="1"/>
    <col min="5148" max="5161" width="6" customWidth="1"/>
    <col min="5377" max="5377" width="21.140625" customWidth="1"/>
    <col min="5378" max="5379" width="5.85546875" customWidth="1"/>
    <col min="5380" max="5380" width="5.7109375" customWidth="1"/>
    <col min="5381" max="5389" width="5.85546875" customWidth="1"/>
    <col min="5390" max="5399" width="6" customWidth="1"/>
    <col min="5400" max="5400" width="7.85546875" customWidth="1"/>
    <col min="5401" max="5401" width="10.5703125" customWidth="1"/>
    <col min="5402" max="5402" width="6" customWidth="1"/>
    <col min="5403" max="5403" width="8.140625" customWidth="1"/>
    <col min="5404" max="5417" width="6" customWidth="1"/>
    <col min="5633" max="5633" width="21.140625" customWidth="1"/>
    <col min="5634" max="5635" width="5.85546875" customWidth="1"/>
    <col min="5636" max="5636" width="5.7109375" customWidth="1"/>
    <col min="5637" max="5645" width="5.85546875" customWidth="1"/>
    <col min="5646" max="5655" width="6" customWidth="1"/>
    <col min="5656" max="5656" width="7.85546875" customWidth="1"/>
    <col min="5657" max="5657" width="10.5703125" customWidth="1"/>
    <col min="5658" max="5658" width="6" customWidth="1"/>
    <col min="5659" max="5659" width="8.140625" customWidth="1"/>
    <col min="5660" max="5673" width="6" customWidth="1"/>
    <col min="5889" max="5889" width="21.140625" customWidth="1"/>
    <col min="5890" max="5891" width="5.85546875" customWidth="1"/>
    <col min="5892" max="5892" width="5.7109375" customWidth="1"/>
    <col min="5893" max="5901" width="5.85546875" customWidth="1"/>
    <col min="5902" max="5911" width="6" customWidth="1"/>
    <col min="5912" max="5912" width="7.85546875" customWidth="1"/>
    <col min="5913" max="5913" width="10.5703125" customWidth="1"/>
    <col min="5914" max="5914" width="6" customWidth="1"/>
    <col min="5915" max="5915" width="8.140625" customWidth="1"/>
    <col min="5916" max="5929" width="6" customWidth="1"/>
    <col min="6145" max="6145" width="21.140625" customWidth="1"/>
    <col min="6146" max="6147" width="5.85546875" customWidth="1"/>
    <col min="6148" max="6148" width="5.7109375" customWidth="1"/>
    <col min="6149" max="6157" width="5.85546875" customWidth="1"/>
    <col min="6158" max="6167" width="6" customWidth="1"/>
    <col min="6168" max="6168" width="7.85546875" customWidth="1"/>
    <col min="6169" max="6169" width="10.5703125" customWidth="1"/>
    <col min="6170" max="6170" width="6" customWidth="1"/>
    <col min="6171" max="6171" width="8.140625" customWidth="1"/>
    <col min="6172" max="6185" width="6" customWidth="1"/>
    <col min="6401" max="6401" width="21.140625" customWidth="1"/>
    <col min="6402" max="6403" width="5.85546875" customWidth="1"/>
    <col min="6404" max="6404" width="5.7109375" customWidth="1"/>
    <col min="6405" max="6413" width="5.85546875" customWidth="1"/>
    <col min="6414" max="6423" width="6" customWidth="1"/>
    <col min="6424" max="6424" width="7.85546875" customWidth="1"/>
    <col min="6425" max="6425" width="10.5703125" customWidth="1"/>
    <col min="6426" max="6426" width="6" customWidth="1"/>
    <col min="6427" max="6427" width="8.140625" customWidth="1"/>
    <col min="6428" max="6441" width="6" customWidth="1"/>
    <col min="6657" max="6657" width="21.140625" customWidth="1"/>
    <col min="6658" max="6659" width="5.85546875" customWidth="1"/>
    <col min="6660" max="6660" width="5.7109375" customWidth="1"/>
    <col min="6661" max="6669" width="5.85546875" customWidth="1"/>
    <col min="6670" max="6679" width="6" customWidth="1"/>
    <col min="6680" max="6680" width="7.85546875" customWidth="1"/>
    <col min="6681" max="6681" width="10.5703125" customWidth="1"/>
    <col min="6682" max="6682" width="6" customWidth="1"/>
    <col min="6683" max="6683" width="8.140625" customWidth="1"/>
    <col min="6684" max="6697" width="6" customWidth="1"/>
    <col min="6913" max="6913" width="21.140625" customWidth="1"/>
    <col min="6914" max="6915" width="5.85546875" customWidth="1"/>
    <col min="6916" max="6916" width="5.7109375" customWidth="1"/>
    <col min="6917" max="6925" width="5.85546875" customWidth="1"/>
    <col min="6926" max="6935" width="6" customWidth="1"/>
    <col min="6936" max="6936" width="7.85546875" customWidth="1"/>
    <col min="6937" max="6937" width="10.5703125" customWidth="1"/>
    <col min="6938" max="6938" width="6" customWidth="1"/>
    <col min="6939" max="6939" width="8.140625" customWidth="1"/>
    <col min="6940" max="6953" width="6" customWidth="1"/>
    <col min="7169" max="7169" width="21.140625" customWidth="1"/>
    <col min="7170" max="7171" width="5.85546875" customWidth="1"/>
    <col min="7172" max="7172" width="5.7109375" customWidth="1"/>
    <col min="7173" max="7181" width="5.85546875" customWidth="1"/>
    <col min="7182" max="7191" width="6" customWidth="1"/>
    <col min="7192" max="7192" width="7.85546875" customWidth="1"/>
    <col min="7193" max="7193" width="10.5703125" customWidth="1"/>
    <col min="7194" max="7194" width="6" customWidth="1"/>
    <col min="7195" max="7195" width="8.140625" customWidth="1"/>
    <col min="7196" max="7209" width="6" customWidth="1"/>
    <col min="7425" max="7425" width="21.140625" customWidth="1"/>
    <col min="7426" max="7427" width="5.85546875" customWidth="1"/>
    <col min="7428" max="7428" width="5.7109375" customWidth="1"/>
    <col min="7429" max="7437" width="5.85546875" customWidth="1"/>
    <col min="7438" max="7447" width="6" customWidth="1"/>
    <col min="7448" max="7448" width="7.85546875" customWidth="1"/>
    <col min="7449" max="7449" width="10.5703125" customWidth="1"/>
    <col min="7450" max="7450" width="6" customWidth="1"/>
    <col min="7451" max="7451" width="8.140625" customWidth="1"/>
    <col min="7452" max="7465" width="6" customWidth="1"/>
    <col min="7681" max="7681" width="21.140625" customWidth="1"/>
    <col min="7682" max="7683" width="5.85546875" customWidth="1"/>
    <col min="7684" max="7684" width="5.7109375" customWidth="1"/>
    <col min="7685" max="7693" width="5.85546875" customWidth="1"/>
    <col min="7694" max="7703" width="6" customWidth="1"/>
    <col min="7704" max="7704" width="7.85546875" customWidth="1"/>
    <col min="7705" max="7705" width="10.5703125" customWidth="1"/>
    <col min="7706" max="7706" width="6" customWidth="1"/>
    <col min="7707" max="7707" width="8.140625" customWidth="1"/>
    <col min="7708" max="7721" width="6" customWidth="1"/>
    <col min="7937" max="7937" width="21.140625" customWidth="1"/>
    <col min="7938" max="7939" width="5.85546875" customWidth="1"/>
    <col min="7940" max="7940" width="5.7109375" customWidth="1"/>
    <col min="7941" max="7949" width="5.85546875" customWidth="1"/>
    <col min="7950" max="7959" width="6" customWidth="1"/>
    <col min="7960" max="7960" width="7.85546875" customWidth="1"/>
    <col min="7961" max="7961" width="10.5703125" customWidth="1"/>
    <col min="7962" max="7962" width="6" customWidth="1"/>
    <col min="7963" max="7963" width="8.140625" customWidth="1"/>
    <col min="7964" max="7977" width="6" customWidth="1"/>
    <col min="8193" max="8193" width="21.140625" customWidth="1"/>
    <col min="8194" max="8195" width="5.85546875" customWidth="1"/>
    <col min="8196" max="8196" width="5.7109375" customWidth="1"/>
    <col min="8197" max="8205" width="5.85546875" customWidth="1"/>
    <col min="8206" max="8215" width="6" customWidth="1"/>
    <col min="8216" max="8216" width="7.85546875" customWidth="1"/>
    <col min="8217" max="8217" width="10.5703125" customWidth="1"/>
    <col min="8218" max="8218" width="6" customWidth="1"/>
    <col min="8219" max="8219" width="8.140625" customWidth="1"/>
    <col min="8220" max="8233" width="6" customWidth="1"/>
    <col min="8449" max="8449" width="21.140625" customWidth="1"/>
    <col min="8450" max="8451" width="5.85546875" customWidth="1"/>
    <col min="8452" max="8452" width="5.7109375" customWidth="1"/>
    <col min="8453" max="8461" width="5.85546875" customWidth="1"/>
    <col min="8462" max="8471" width="6" customWidth="1"/>
    <col min="8472" max="8472" width="7.85546875" customWidth="1"/>
    <col min="8473" max="8473" width="10.5703125" customWidth="1"/>
    <col min="8474" max="8474" width="6" customWidth="1"/>
    <col min="8475" max="8475" width="8.140625" customWidth="1"/>
    <col min="8476" max="8489" width="6" customWidth="1"/>
    <col min="8705" max="8705" width="21.140625" customWidth="1"/>
    <col min="8706" max="8707" width="5.85546875" customWidth="1"/>
    <col min="8708" max="8708" width="5.7109375" customWidth="1"/>
    <col min="8709" max="8717" width="5.85546875" customWidth="1"/>
    <col min="8718" max="8727" width="6" customWidth="1"/>
    <col min="8728" max="8728" width="7.85546875" customWidth="1"/>
    <col min="8729" max="8729" width="10.5703125" customWidth="1"/>
    <col min="8730" max="8730" width="6" customWidth="1"/>
    <col min="8731" max="8731" width="8.140625" customWidth="1"/>
    <col min="8732" max="8745" width="6" customWidth="1"/>
    <col min="8961" max="8961" width="21.140625" customWidth="1"/>
    <col min="8962" max="8963" width="5.85546875" customWidth="1"/>
    <col min="8964" max="8964" width="5.7109375" customWidth="1"/>
    <col min="8965" max="8973" width="5.85546875" customWidth="1"/>
    <col min="8974" max="8983" width="6" customWidth="1"/>
    <col min="8984" max="8984" width="7.85546875" customWidth="1"/>
    <col min="8985" max="8985" width="10.5703125" customWidth="1"/>
    <col min="8986" max="8986" width="6" customWidth="1"/>
    <col min="8987" max="8987" width="8.140625" customWidth="1"/>
    <col min="8988" max="9001" width="6" customWidth="1"/>
    <col min="9217" max="9217" width="21.140625" customWidth="1"/>
    <col min="9218" max="9219" width="5.85546875" customWidth="1"/>
    <col min="9220" max="9220" width="5.7109375" customWidth="1"/>
    <col min="9221" max="9229" width="5.85546875" customWidth="1"/>
    <col min="9230" max="9239" width="6" customWidth="1"/>
    <col min="9240" max="9240" width="7.85546875" customWidth="1"/>
    <col min="9241" max="9241" width="10.5703125" customWidth="1"/>
    <col min="9242" max="9242" width="6" customWidth="1"/>
    <col min="9243" max="9243" width="8.140625" customWidth="1"/>
    <col min="9244" max="9257" width="6" customWidth="1"/>
    <col min="9473" max="9473" width="21.140625" customWidth="1"/>
    <col min="9474" max="9475" width="5.85546875" customWidth="1"/>
    <col min="9476" max="9476" width="5.7109375" customWidth="1"/>
    <col min="9477" max="9485" width="5.85546875" customWidth="1"/>
    <col min="9486" max="9495" width="6" customWidth="1"/>
    <col min="9496" max="9496" width="7.85546875" customWidth="1"/>
    <col min="9497" max="9497" width="10.5703125" customWidth="1"/>
    <col min="9498" max="9498" width="6" customWidth="1"/>
    <col min="9499" max="9499" width="8.140625" customWidth="1"/>
    <col min="9500" max="9513" width="6" customWidth="1"/>
    <col min="9729" max="9729" width="21.140625" customWidth="1"/>
    <col min="9730" max="9731" width="5.85546875" customWidth="1"/>
    <col min="9732" max="9732" width="5.7109375" customWidth="1"/>
    <col min="9733" max="9741" width="5.85546875" customWidth="1"/>
    <col min="9742" max="9751" width="6" customWidth="1"/>
    <col min="9752" max="9752" width="7.85546875" customWidth="1"/>
    <col min="9753" max="9753" width="10.5703125" customWidth="1"/>
    <col min="9754" max="9754" width="6" customWidth="1"/>
    <col min="9755" max="9755" width="8.140625" customWidth="1"/>
    <col min="9756" max="9769" width="6" customWidth="1"/>
    <col min="9985" max="9985" width="21.140625" customWidth="1"/>
    <col min="9986" max="9987" width="5.85546875" customWidth="1"/>
    <col min="9988" max="9988" width="5.7109375" customWidth="1"/>
    <col min="9989" max="9997" width="5.85546875" customWidth="1"/>
    <col min="9998" max="10007" width="6" customWidth="1"/>
    <col min="10008" max="10008" width="7.85546875" customWidth="1"/>
    <col min="10009" max="10009" width="10.5703125" customWidth="1"/>
    <col min="10010" max="10010" width="6" customWidth="1"/>
    <col min="10011" max="10011" width="8.140625" customWidth="1"/>
    <col min="10012" max="10025" width="6" customWidth="1"/>
    <col min="10241" max="10241" width="21.140625" customWidth="1"/>
    <col min="10242" max="10243" width="5.85546875" customWidth="1"/>
    <col min="10244" max="10244" width="5.7109375" customWidth="1"/>
    <col min="10245" max="10253" width="5.85546875" customWidth="1"/>
    <col min="10254" max="10263" width="6" customWidth="1"/>
    <col min="10264" max="10264" width="7.85546875" customWidth="1"/>
    <col min="10265" max="10265" width="10.5703125" customWidth="1"/>
    <col min="10266" max="10266" width="6" customWidth="1"/>
    <col min="10267" max="10267" width="8.140625" customWidth="1"/>
    <col min="10268" max="10281" width="6" customWidth="1"/>
    <col min="10497" max="10497" width="21.140625" customWidth="1"/>
    <col min="10498" max="10499" width="5.85546875" customWidth="1"/>
    <col min="10500" max="10500" width="5.7109375" customWidth="1"/>
    <col min="10501" max="10509" width="5.85546875" customWidth="1"/>
    <col min="10510" max="10519" width="6" customWidth="1"/>
    <col min="10520" max="10520" width="7.85546875" customWidth="1"/>
    <col min="10521" max="10521" width="10.5703125" customWidth="1"/>
    <col min="10522" max="10522" width="6" customWidth="1"/>
    <col min="10523" max="10523" width="8.140625" customWidth="1"/>
    <col min="10524" max="10537" width="6" customWidth="1"/>
    <col min="10753" max="10753" width="21.140625" customWidth="1"/>
    <col min="10754" max="10755" width="5.85546875" customWidth="1"/>
    <col min="10756" max="10756" width="5.7109375" customWidth="1"/>
    <col min="10757" max="10765" width="5.85546875" customWidth="1"/>
    <col min="10766" max="10775" width="6" customWidth="1"/>
    <col min="10776" max="10776" width="7.85546875" customWidth="1"/>
    <col min="10777" max="10777" width="10.5703125" customWidth="1"/>
    <col min="10778" max="10778" width="6" customWidth="1"/>
    <col min="10779" max="10779" width="8.140625" customWidth="1"/>
    <col min="10780" max="10793" width="6" customWidth="1"/>
    <col min="11009" max="11009" width="21.140625" customWidth="1"/>
    <col min="11010" max="11011" width="5.85546875" customWidth="1"/>
    <col min="11012" max="11012" width="5.7109375" customWidth="1"/>
    <col min="11013" max="11021" width="5.85546875" customWidth="1"/>
    <col min="11022" max="11031" width="6" customWidth="1"/>
    <col min="11032" max="11032" width="7.85546875" customWidth="1"/>
    <col min="11033" max="11033" width="10.5703125" customWidth="1"/>
    <col min="11034" max="11034" width="6" customWidth="1"/>
    <col min="11035" max="11035" width="8.140625" customWidth="1"/>
    <col min="11036" max="11049" width="6" customWidth="1"/>
    <col min="11265" max="11265" width="21.140625" customWidth="1"/>
    <col min="11266" max="11267" width="5.85546875" customWidth="1"/>
    <col min="11268" max="11268" width="5.7109375" customWidth="1"/>
    <col min="11269" max="11277" width="5.85546875" customWidth="1"/>
    <col min="11278" max="11287" width="6" customWidth="1"/>
    <col min="11288" max="11288" width="7.85546875" customWidth="1"/>
    <col min="11289" max="11289" width="10.5703125" customWidth="1"/>
    <col min="11290" max="11290" width="6" customWidth="1"/>
    <col min="11291" max="11291" width="8.140625" customWidth="1"/>
    <col min="11292" max="11305" width="6" customWidth="1"/>
    <col min="11521" max="11521" width="21.140625" customWidth="1"/>
    <col min="11522" max="11523" width="5.85546875" customWidth="1"/>
    <col min="11524" max="11524" width="5.7109375" customWidth="1"/>
    <col min="11525" max="11533" width="5.85546875" customWidth="1"/>
    <col min="11534" max="11543" width="6" customWidth="1"/>
    <col min="11544" max="11544" width="7.85546875" customWidth="1"/>
    <col min="11545" max="11545" width="10.5703125" customWidth="1"/>
    <col min="11546" max="11546" width="6" customWidth="1"/>
    <col min="11547" max="11547" width="8.140625" customWidth="1"/>
    <col min="11548" max="11561" width="6" customWidth="1"/>
    <col min="11777" max="11777" width="21.140625" customWidth="1"/>
    <col min="11778" max="11779" width="5.85546875" customWidth="1"/>
    <col min="11780" max="11780" width="5.7109375" customWidth="1"/>
    <col min="11781" max="11789" width="5.85546875" customWidth="1"/>
    <col min="11790" max="11799" width="6" customWidth="1"/>
    <col min="11800" max="11800" width="7.85546875" customWidth="1"/>
    <col min="11801" max="11801" width="10.5703125" customWidth="1"/>
    <col min="11802" max="11802" width="6" customWidth="1"/>
    <col min="11803" max="11803" width="8.140625" customWidth="1"/>
    <col min="11804" max="11817" width="6" customWidth="1"/>
    <col min="12033" max="12033" width="21.140625" customWidth="1"/>
    <col min="12034" max="12035" width="5.85546875" customWidth="1"/>
    <col min="12036" max="12036" width="5.7109375" customWidth="1"/>
    <col min="12037" max="12045" width="5.85546875" customWidth="1"/>
    <col min="12046" max="12055" width="6" customWidth="1"/>
    <col min="12056" max="12056" width="7.85546875" customWidth="1"/>
    <col min="12057" max="12057" width="10.5703125" customWidth="1"/>
    <col min="12058" max="12058" width="6" customWidth="1"/>
    <col min="12059" max="12059" width="8.140625" customWidth="1"/>
    <col min="12060" max="12073" width="6" customWidth="1"/>
    <col min="12289" max="12289" width="21.140625" customWidth="1"/>
    <col min="12290" max="12291" width="5.85546875" customWidth="1"/>
    <col min="12292" max="12292" width="5.7109375" customWidth="1"/>
    <col min="12293" max="12301" width="5.85546875" customWidth="1"/>
    <col min="12302" max="12311" width="6" customWidth="1"/>
    <col min="12312" max="12312" width="7.85546875" customWidth="1"/>
    <col min="12313" max="12313" width="10.5703125" customWidth="1"/>
    <col min="12314" max="12314" width="6" customWidth="1"/>
    <col min="12315" max="12315" width="8.140625" customWidth="1"/>
    <col min="12316" max="12329" width="6" customWidth="1"/>
    <col min="12545" max="12545" width="21.140625" customWidth="1"/>
    <col min="12546" max="12547" width="5.85546875" customWidth="1"/>
    <col min="12548" max="12548" width="5.7109375" customWidth="1"/>
    <col min="12549" max="12557" width="5.85546875" customWidth="1"/>
    <col min="12558" max="12567" width="6" customWidth="1"/>
    <col min="12568" max="12568" width="7.85546875" customWidth="1"/>
    <col min="12569" max="12569" width="10.5703125" customWidth="1"/>
    <col min="12570" max="12570" width="6" customWidth="1"/>
    <col min="12571" max="12571" width="8.140625" customWidth="1"/>
    <col min="12572" max="12585" width="6" customWidth="1"/>
    <col min="12801" max="12801" width="21.140625" customWidth="1"/>
    <col min="12802" max="12803" width="5.85546875" customWidth="1"/>
    <col min="12804" max="12804" width="5.7109375" customWidth="1"/>
    <col min="12805" max="12813" width="5.85546875" customWidth="1"/>
    <col min="12814" max="12823" width="6" customWidth="1"/>
    <col min="12824" max="12824" width="7.85546875" customWidth="1"/>
    <col min="12825" max="12825" width="10.5703125" customWidth="1"/>
    <col min="12826" max="12826" width="6" customWidth="1"/>
    <col min="12827" max="12827" width="8.140625" customWidth="1"/>
    <col min="12828" max="12841" width="6" customWidth="1"/>
    <col min="13057" max="13057" width="21.140625" customWidth="1"/>
    <col min="13058" max="13059" width="5.85546875" customWidth="1"/>
    <col min="13060" max="13060" width="5.7109375" customWidth="1"/>
    <col min="13061" max="13069" width="5.85546875" customWidth="1"/>
    <col min="13070" max="13079" width="6" customWidth="1"/>
    <col min="13080" max="13080" width="7.85546875" customWidth="1"/>
    <col min="13081" max="13081" width="10.5703125" customWidth="1"/>
    <col min="13082" max="13082" width="6" customWidth="1"/>
    <col min="13083" max="13083" width="8.140625" customWidth="1"/>
    <col min="13084" max="13097" width="6" customWidth="1"/>
    <col min="13313" max="13313" width="21.140625" customWidth="1"/>
    <col min="13314" max="13315" width="5.85546875" customWidth="1"/>
    <col min="13316" max="13316" width="5.7109375" customWidth="1"/>
    <col min="13317" max="13325" width="5.85546875" customWidth="1"/>
    <col min="13326" max="13335" width="6" customWidth="1"/>
    <col min="13336" max="13336" width="7.85546875" customWidth="1"/>
    <col min="13337" max="13337" width="10.5703125" customWidth="1"/>
    <col min="13338" max="13338" width="6" customWidth="1"/>
    <col min="13339" max="13339" width="8.140625" customWidth="1"/>
    <col min="13340" max="13353" width="6" customWidth="1"/>
    <col min="13569" max="13569" width="21.140625" customWidth="1"/>
    <col min="13570" max="13571" width="5.85546875" customWidth="1"/>
    <col min="13572" max="13572" width="5.7109375" customWidth="1"/>
    <col min="13573" max="13581" width="5.85546875" customWidth="1"/>
    <col min="13582" max="13591" width="6" customWidth="1"/>
    <col min="13592" max="13592" width="7.85546875" customWidth="1"/>
    <col min="13593" max="13593" width="10.5703125" customWidth="1"/>
    <col min="13594" max="13594" width="6" customWidth="1"/>
    <col min="13595" max="13595" width="8.140625" customWidth="1"/>
    <col min="13596" max="13609" width="6" customWidth="1"/>
    <col min="13825" max="13825" width="21.140625" customWidth="1"/>
    <col min="13826" max="13827" width="5.85546875" customWidth="1"/>
    <col min="13828" max="13828" width="5.7109375" customWidth="1"/>
    <col min="13829" max="13837" width="5.85546875" customWidth="1"/>
    <col min="13838" max="13847" width="6" customWidth="1"/>
    <col min="13848" max="13848" width="7.85546875" customWidth="1"/>
    <col min="13849" max="13849" width="10.5703125" customWidth="1"/>
    <col min="13850" max="13850" width="6" customWidth="1"/>
    <col min="13851" max="13851" width="8.140625" customWidth="1"/>
    <col min="13852" max="13865" width="6" customWidth="1"/>
    <col min="14081" max="14081" width="21.140625" customWidth="1"/>
    <col min="14082" max="14083" width="5.85546875" customWidth="1"/>
    <col min="14084" max="14084" width="5.7109375" customWidth="1"/>
    <col min="14085" max="14093" width="5.85546875" customWidth="1"/>
    <col min="14094" max="14103" width="6" customWidth="1"/>
    <col min="14104" max="14104" width="7.85546875" customWidth="1"/>
    <col min="14105" max="14105" width="10.5703125" customWidth="1"/>
    <col min="14106" max="14106" width="6" customWidth="1"/>
    <col min="14107" max="14107" width="8.140625" customWidth="1"/>
    <col min="14108" max="14121" width="6" customWidth="1"/>
    <col min="14337" max="14337" width="21.140625" customWidth="1"/>
    <col min="14338" max="14339" width="5.85546875" customWidth="1"/>
    <col min="14340" max="14340" width="5.7109375" customWidth="1"/>
    <col min="14341" max="14349" width="5.85546875" customWidth="1"/>
    <col min="14350" max="14359" width="6" customWidth="1"/>
    <col min="14360" max="14360" width="7.85546875" customWidth="1"/>
    <col min="14361" max="14361" width="10.5703125" customWidth="1"/>
    <col min="14362" max="14362" width="6" customWidth="1"/>
    <col min="14363" max="14363" width="8.140625" customWidth="1"/>
    <col min="14364" max="14377" width="6" customWidth="1"/>
    <col min="14593" max="14593" width="21.140625" customWidth="1"/>
    <col min="14594" max="14595" width="5.85546875" customWidth="1"/>
    <col min="14596" max="14596" width="5.7109375" customWidth="1"/>
    <col min="14597" max="14605" width="5.85546875" customWidth="1"/>
    <col min="14606" max="14615" width="6" customWidth="1"/>
    <col min="14616" max="14616" width="7.85546875" customWidth="1"/>
    <col min="14617" max="14617" width="10.5703125" customWidth="1"/>
    <col min="14618" max="14618" width="6" customWidth="1"/>
    <col min="14619" max="14619" width="8.140625" customWidth="1"/>
    <col min="14620" max="14633" width="6" customWidth="1"/>
    <col min="14849" max="14849" width="21.140625" customWidth="1"/>
    <col min="14850" max="14851" width="5.85546875" customWidth="1"/>
    <col min="14852" max="14852" width="5.7109375" customWidth="1"/>
    <col min="14853" max="14861" width="5.85546875" customWidth="1"/>
    <col min="14862" max="14871" width="6" customWidth="1"/>
    <col min="14872" max="14872" width="7.85546875" customWidth="1"/>
    <col min="14873" max="14873" width="10.5703125" customWidth="1"/>
    <col min="14874" max="14874" width="6" customWidth="1"/>
    <col min="14875" max="14875" width="8.140625" customWidth="1"/>
    <col min="14876" max="14889" width="6" customWidth="1"/>
    <col min="15105" max="15105" width="21.140625" customWidth="1"/>
    <col min="15106" max="15107" width="5.85546875" customWidth="1"/>
    <col min="15108" max="15108" width="5.7109375" customWidth="1"/>
    <col min="15109" max="15117" width="5.85546875" customWidth="1"/>
    <col min="15118" max="15127" width="6" customWidth="1"/>
    <col min="15128" max="15128" width="7.85546875" customWidth="1"/>
    <col min="15129" max="15129" width="10.5703125" customWidth="1"/>
    <col min="15130" max="15130" width="6" customWidth="1"/>
    <col min="15131" max="15131" width="8.140625" customWidth="1"/>
    <col min="15132" max="15145" width="6" customWidth="1"/>
    <col min="15361" max="15361" width="21.140625" customWidth="1"/>
    <col min="15362" max="15363" width="5.85546875" customWidth="1"/>
    <col min="15364" max="15364" width="5.7109375" customWidth="1"/>
    <col min="15365" max="15373" width="5.85546875" customWidth="1"/>
    <col min="15374" max="15383" width="6" customWidth="1"/>
    <col min="15384" max="15384" width="7.85546875" customWidth="1"/>
    <col min="15385" max="15385" width="10.5703125" customWidth="1"/>
    <col min="15386" max="15386" width="6" customWidth="1"/>
    <col min="15387" max="15387" width="8.140625" customWidth="1"/>
    <col min="15388" max="15401" width="6" customWidth="1"/>
    <col min="15617" max="15617" width="21.140625" customWidth="1"/>
    <col min="15618" max="15619" width="5.85546875" customWidth="1"/>
    <col min="15620" max="15620" width="5.7109375" customWidth="1"/>
    <col min="15621" max="15629" width="5.85546875" customWidth="1"/>
    <col min="15630" max="15639" width="6" customWidth="1"/>
    <col min="15640" max="15640" width="7.85546875" customWidth="1"/>
    <col min="15641" max="15641" width="10.5703125" customWidth="1"/>
    <col min="15642" max="15642" width="6" customWidth="1"/>
    <col min="15643" max="15643" width="8.140625" customWidth="1"/>
    <col min="15644" max="15657" width="6" customWidth="1"/>
    <col min="15873" max="15873" width="21.140625" customWidth="1"/>
    <col min="15874" max="15875" width="5.85546875" customWidth="1"/>
    <col min="15876" max="15876" width="5.7109375" customWidth="1"/>
    <col min="15877" max="15885" width="5.85546875" customWidth="1"/>
    <col min="15886" max="15895" width="6" customWidth="1"/>
    <col min="15896" max="15896" width="7.85546875" customWidth="1"/>
    <col min="15897" max="15897" width="10.5703125" customWidth="1"/>
    <col min="15898" max="15898" width="6" customWidth="1"/>
    <col min="15899" max="15899" width="8.140625" customWidth="1"/>
    <col min="15900" max="15913" width="6" customWidth="1"/>
    <col min="16129" max="16129" width="21.140625" customWidth="1"/>
    <col min="16130" max="16131" width="5.85546875" customWidth="1"/>
    <col min="16132" max="16132" width="5.7109375" customWidth="1"/>
    <col min="16133" max="16141" width="5.85546875" customWidth="1"/>
    <col min="16142" max="16151" width="6" customWidth="1"/>
    <col min="16152" max="16152" width="7.85546875" customWidth="1"/>
    <col min="16153" max="16153" width="10.5703125" customWidth="1"/>
    <col min="16154" max="16154" width="6" customWidth="1"/>
    <col min="16155" max="16155" width="8.140625" customWidth="1"/>
    <col min="16156" max="16169" width="6" customWidth="1"/>
  </cols>
  <sheetData>
    <row r="1" spans="1:27" x14ac:dyDescent="0.2">
      <c r="A1" s="37" t="s">
        <v>115</v>
      </c>
      <c r="B1" s="38"/>
    </row>
    <row r="2" spans="1:27" ht="200.25" customHeight="1" x14ac:dyDescent="0.2">
      <c r="A2" s="37"/>
      <c r="B2" s="38"/>
    </row>
    <row r="3" spans="1:27" ht="33" x14ac:dyDescent="0.2">
      <c r="A3" s="99"/>
      <c r="B3" s="100" t="s">
        <v>309</v>
      </c>
      <c r="C3" s="100" t="s">
        <v>310</v>
      </c>
      <c r="D3" s="100" t="s">
        <v>309</v>
      </c>
      <c r="E3" s="100" t="s">
        <v>310</v>
      </c>
      <c r="F3" s="100" t="s">
        <v>309</v>
      </c>
      <c r="G3" s="100" t="s">
        <v>310</v>
      </c>
      <c r="H3" s="100" t="s">
        <v>309</v>
      </c>
      <c r="I3" s="100" t="s">
        <v>310</v>
      </c>
      <c r="J3" s="100" t="s">
        <v>309</v>
      </c>
      <c r="K3" s="100" t="s">
        <v>310</v>
      </c>
      <c r="L3" s="100" t="s">
        <v>309</v>
      </c>
      <c r="M3" s="100" t="s">
        <v>310</v>
      </c>
      <c r="N3" s="100" t="s">
        <v>309</v>
      </c>
      <c r="O3" s="100" t="s">
        <v>310</v>
      </c>
      <c r="P3" s="100" t="s">
        <v>309</v>
      </c>
      <c r="Q3" s="100" t="s">
        <v>310</v>
      </c>
      <c r="R3" s="100" t="s">
        <v>309</v>
      </c>
      <c r="S3" s="100" t="s">
        <v>310</v>
      </c>
      <c r="T3" s="100" t="s">
        <v>309</v>
      </c>
      <c r="U3" s="100" t="s">
        <v>310</v>
      </c>
      <c r="V3" s="100" t="s">
        <v>309</v>
      </c>
      <c r="W3" s="100" t="s">
        <v>310</v>
      </c>
      <c r="X3" s="234" t="s">
        <v>117</v>
      </c>
    </row>
    <row r="4" spans="1:27" ht="15" customHeight="1" x14ac:dyDescent="0.2">
      <c r="A4" s="101" t="s">
        <v>116</v>
      </c>
      <c r="B4" s="236">
        <v>1</v>
      </c>
      <c r="C4" s="237"/>
      <c r="D4" s="236">
        <v>2</v>
      </c>
      <c r="E4" s="237"/>
      <c r="F4" s="236">
        <v>3</v>
      </c>
      <c r="G4" s="237"/>
      <c r="H4" s="236">
        <v>4</v>
      </c>
      <c r="I4" s="237"/>
      <c r="J4" s="236">
        <v>5</v>
      </c>
      <c r="K4" s="237"/>
      <c r="L4" s="236">
        <v>6</v>
      </c>
      <c r="M4" s="237"/>
      <c r="N4" s="236">
        <v>7</v>
      </c>
      <c r="O4" s="237"/>
      <c r="P4" s="236">
        <v>8</v>
      </c>
      <c r="Q4" s="237"/>
      <c r="R4" s="236">
        <v>9</v>
      </c>
      <c r="S4" s="237"/>
      <c r="T4" s="236">
        <v>10</v>
      </c>
      <c r="U4" s="237"/>
      <c r="V4" s="236">
        <v>11</v>
      </c>
      <c r="W4" s="237"/>
      <c r="X4" s="235"/>
    </row>
    <row r="5" spans="1:27" ht="15" customHeight="1" x14ac:dyDescent="0.2">
      <c r="A5" s="44" t="s">
        <v>311</v>
      </c>
      <c r="B5" s="240">
        <v>100</v>
      </c>
      <c r="C5" s="241"/>
      <c r="D5" s="240">
        <v>500</v>
      </c>
      <c r="E5" s="241"/>
      <c r="F5" s="240"/>
      <c r="G5" s="241"/>
      <c r="H5" s="240"/>
      <c r="I5" s="241"/>
      <c r="J5" s="240"/>
      <c r="K5" s="241"/>
      <c r="L5" s="240"/>
      <c r="M5" s="241"/>
      <c r="N5" s="240"/>
      <c r="O5" s="241"/>
      <c r="P5" s="240"/>
      <c r="Q5" s="241"/>
      <c r="R5" s="238"/>
      <c r="S5" s="239"/>
      <c r="T5" s="238"/>
      <c r="U5" s="239"/>
      <c r="V5" s="240"/>
      <c r="W5" s="241"/>
      <c r="X5" s="102"/>
    </row>
    <row r="6" spans="1:27" ht="15" customHeight="1" x14ac:dyDescent="0.2">
      <c r="A6" s="44" t="s">
        <v>119</v>
      </c>
      <c r="B6" s="103">
        <v>1</v>
      </c>
      <c r="C6" s="104">
        <v>2</v>
      </c>
      <c r="D6" s="103">
        <v>0.8</v>
      </c>
      <c r="E6" s="104">
        <v>0.8</v>
      </c>
      <c r="F6" s="103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5"/>
      <c r="U6" s="104"/>
      <c r="V6" s="104"/>
      <c r="W6" s="104"/>
      <c r="X6" s="102"/>
    </row>
    <row r="7" spans="1:27" ht="15" customHeight="1" x14ac:dyDescent="0.2">
      <c r="A7" s="44" t="s">
        <v>312</v>
      </c>
      <c r="B7" s="240">
        <v>10</v>
      </c>
      <c r="C7" s="241"/>
      <c r="D7" s="240">
        <v>1</v>
      </c>
      <c r="E7" s="241"/>
      <c r="F7" s="240"/>
      <c r="G7" s="241"/>
      <c r="H7" s="240"/>
      <c r="I7" s="241"/>
      <c r="J7" s="240"/>
      <c r="K7" s="241"/>
      <c r="L7" s="240"/>
      <c r="M7" s="241"/>
      <c r="N7" s="240"/>
      <c r="O7" s="241"/>
      <c r="P7" s="240"/>
      <c r="Q7" s="241"/>
      <c r="R7" s="240"/>
      <c r="S7" s="241"/>
      <c r="T7" s="240"/>
      <c r="U7" s="241"/>
      <c r="V7" s="240"/>
      <c r="W7" s="241"/>
      <c r="X7" s="102"/>
    </row>
    <row r="8" spans="1:27" ht="15" customHeight="1" x14ac:dyDescent="0.2">
      <c r="A8" s="44" t="s">
        <v>313</v>
      </c>
      <c r="B8" s="240">
        <v>20</v>
      </c>
      <c r="C8" s="241"/>
      <c r="D8" s="240">
        <v>20</v>
      </c>
      <c r="E8" s="241"/>
      <c r="F8" s="240"/>
      <c r="G8" s="241"/>
      <c r="H8" s="240"/>
      <c r="I8" s="241"/>
      <c r="J8" s="240"/>
      <c r="K8" s="241"/>
      <c r="L8" s="240"/>
      <c r="M8" s="241"/>
      <c r="N8" s="240"/>
      <c r="O8" s="241"/>
      <c r="P8" s="240"/>
      <c r="Q8" s="241"/>
      <c r="R8" s="240"/>
      <c r="S8" s="241"/>
      <c r="T8" s="240"/>
      <c r="U8" s="241"/>
      <c r="V8" s="240"/>
      <c r="W8" s="241"/>
      <c r="X8" s="102"/>
    </row>
    <row r="9" spans="1:27" ht="15" customHeight="1" x14ac:dyDescent="0.2">
      <c r="A9" s="44" t="s">
        <v>124</v>
      </c>
      <c r="B9" s="240">
        <v>0.4</v>
      </c>
      <c r="C9" s="241"/>
      <c r="D9" s="240">
        <v>0.4</v>
      </c>
      <c r="E9" s="241"/>
      <c r="F9" s="240"/>
      <c r="G9" s="241"/>
      <c r="H9" s="240"/>
      <c r="I9" s="241"/>
      <c r="J9" s="240"/>
      <c r="K9" s="241"/>
      <c r="L9" s="240"/>
      <c r="M9" s="241"/>
      <c r="N9" s="240"/>
      <c r="O9" s="241"/>
      <c r="P9" s="240"/>
      <c r="Q9" s="241"/>
      <c r="R9" s="240"/>
      <c r="S9" s="241"/>
      <c r="T9" s="240"/>
      <c r="U9" s="241"/>
      <c r="V9" s="240"/>
      <c r="W9" s="241"/>
      <c r="X9" s="102"/>
    </row>
    <row r="10" spans="1:27" ht="15" customHeight="1" x14ac:dyDescent="0.2">
      <c r="A10" s="44" t="s">
        <v>314</v>
      </c>
      <c r="B10" s="240">
        <v>0.15</v>
      </c>
      <c r="C10" s="241"/>
      <c r="D10" s="240">
        <v>0.15</v>
      </c>
      <c r="E10" s="241"/>
      <c r="F10" s="240"/>
      <c r="G10" s="241"/>
      <c r="H10" s="240"/>
      <c r="I10" s="241"/>
      <c r="J10" s="240"/>
      <c r="K10" s="241"/>
      <c r="L10" s="240"/>
      <c r="M10" s="241"/>
      <c r="N10" s="240"/>
      <c r="O10" s="241"/>
      <c r="P10" s="240"/>
      <c r="Q10" s="241"/>
      <c r="R10" s="240"/>
      <c r="S10" s="241"/>
      <c r="T10" s="240"/>
      <c r="U10" s="241"/>
      <c r="V10" s="240"/>
      <c r="W10" s="241"/>
      <c r="X10" s="102"/>
    </row>
    <row r="11" spans="1:27" ht="15" customHeight="1" x14ac:dyDescent="0.2">
      <c r="A11" s="44" t="s">
        <v>139</v>
      </c>
      <c r="B11" s="240">
        <v>0.3</v>
      </c>
      <c r="C11" s="241"/>
      <c r="D11" s="240">
        <v>0.3</v>
      </c>
      <c r="E11" s="241"/>
      <c r="F11" s="240"/>
      <c r="G11" s="241"/>
      <c r="H11" s="240"/>
      <c r="I11" s="241"/>
      <c r="J11" s="240"/>
      <c r="K11" s="241"/>
      <c r="L11" s="240"/>
      <c r="M11" s="241"/>
      <c r="N11" s="240"/>
      <c r="O11" s="241"/>
      <c r="P11" s="240"/>
      <c r="Q11" s="241"/>
      <c r="R11" s="240"/>
      <c r="S11" s="241"/>
      <c r="T11" s="240"/>
      <c r="U11" s="241"/>
      <c r="V11" s="240"/>
      <c r="W11" s="241"/>
      <c r="X11" s="102"/>
    </row>
    <row r="12" spans="1:27" ht="21" x14ac:dyDescent="0.2">
      <c r="A12" s="48" t="s">
        <v>123</v>
      </c>
      <c r="B12" s="242">
        <v>1.94</v>
      </c>
      <c r="C12" s="242"/>
      <c r="D12" s="242">
        <v>1.81</v>
      </c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3"/>
      <c r="U12" s="244"/>
      <c r="V12" s="242"/>
      <c r="W12" s="242"/>
      <c r="X12" s="102"/>
    </row>
    <row r="13" spans="1:27" ht="15" customHeight="1" x14ac:dyDescent="0.2">
      <c r="A13" s="41" t="s">
        <v>315</v>
      </c>
      <c r="B13" s="236"/>
      <c r="C13" s="237"/>
      <c r="D13" s="236"/>
      <c r="E13" s="237"/>
      <c r="F13" s="236"/>
      <c r="G13" s="237"/>
      <c r="H13" s="236"/>
      <c r="I13" s="237"/>
      <c r="J13" s="236"/>
      <c r="K13" s="237"/>
      <c r="L13" s="236"/>
      <c r="M13" s="237"/>
      <c r="N13" s="236"/>
      <c r="O13" s="237"/>
      <c r="P13" s="236"/>
      <c r="Q13" s="237"/>
      <c r="R13" s="236"/>
      <c r="S13" s="237"/>
      <c r="T13" s="236"/>
      <c r="U13" s="237"/>
      <c r="V13" s="236"/>
      <c r="W13" s="237"/>
      <c r="X13" s="102"/>
    </row>
    <row r="14" spans="1:27" ht="15" customHeight="1" x14ac:dyDescent="0.2">
      <c r="A14" s="51" t="s">
        <v>316</v>
      </c>
      <c r="B14" s="245">
        <f>(B6+C6)/2</f>
        <v>1.5</v>
      </c>
      <c r="C14" s="246"/>
      <c r="D14" s="245">
        <f>(D6+E6)/2</f>
        <v>0.8</v>
      </c>
      <c r="E14" s="246"/>
      <c r="F14" s="245">
        <f>(F6+G6)/2</f>
        <v>0</v>
      </c>
      <c r="G14" s="246"/>
      <c r="H14" s="245">
        <f>(H6+I6)/2</f>
        <v>0</v>
      </c>
      <c r="I14" s="246"/>
      <c r="J14" s="245">
        <f>(J6+K6)/2</f>
        <v>0</v>
      </c>
      <c r="K14" s="246"/>
      <c r="L14" s="245">
        <f>(L6+M6)/2</f>
        <v>0</v>
      </c>
      <c r="M14" s="246"/>
      <c r="N14" s="245">
        <f>(N6+O6)/2</f>
        <v>0</v>
      </c>
      <c r="O14" s="246"/>
      <c r="P14" s="245">
        <f>(P6+Q6)/2</f>
        <v>0</v>
      </c>
      <c r="Q14" s="246"/>
      <c r="R14" s="245">
        <f>(R6+S6)/2</f>
        <v>0</v>
      </c>
      <c r="S14" s="246"/>
      <c r="T14" s="245">
        <f>(T6+U6)/2</f>
        <v>0</v>
      </c>
      <c r="U14" s="246"/>
      <c r="V14" s="245">
        <f>(V6+W6)/2</f>
        <v>0</v>
      </c>
      <c r="W14" s="246"/>
      <c r="X14" s="106">
        <f t="shared" ref="X14:X28" si="0">SUM(B14:W14)</f>
        <v>2.2999999999999998</v>
      </c>
    </row>
    <row r="15" spans="1:27" ht="15" customHeight="1" x14ac:dyDescent="0.2">
      <c r="A15" s="51" t="s">
        <v>126</v>
      </c>
      <c r="B15" s="245">
        <f>B5/1000+B9*2</f>
        <v>0.9</v>
      </c>
      <c r="C15" s="246"/>
      <c r="D15" s="245">
        <f>D5/1000+D9*2</f>
        <v>1.3</v>
      </c>
      <c r="E15" s="246"/>
      <c r="F15" s="245">
        <f>F5/1000+F9*2</f>
        <v>0</v>
      </c>
      <c r="G15" s="246"/>
      <c r="H15" s="245">
        <f>H5/1000+H9*2</f>
        <v>0</v>
      </c>
      <c r="I15" s="246"/>
      <c r="J15" s="245">
        <f>J5/1000+J9*2</f>
        <v>0</v>
      </c>
      <c r="K15" s="246"/>
      <c r="L15" s="245">
        <f>L5/1000+L9*2</f>
        <v>0</v>
      </c>
      <c r="M15" s="246"/>
      <c r="N15" s="245">
        <f>N5/1000+N9*2</f>
        <v>0</v>
      </c>
      <c r="O15" s="246"/>
      <c r="P15" s="245">
        <f>P5/1000+P9*2</f>
        <v>0</v>
      </c>
      <c r="Q15" s="246"/>
      <c r="R15" s="245">
        <f>R5/1000+R9*2</f>
        <v>0</v>
      </c>
      <c r="S15" s="246"/>
      <c r="T15" s="245">
        <f>T5/1000+T9*2</f>
        <v>0</v>
      </c>
      <c r="U15" s="246"/>
      <c r="V15" s="245">
        <f>V5/1000+V9*2</f>
        <v>0</v>
      </c>
      <c r="W15" s="246"/>
      <c r="X15" s="106">
        <f t="shared" si="0"/>
        <v>2.2000000000000002</v>
      </c>
      <c r="AA15" s="99"/>
    </row>
    <row r="16" spans="1:27" ht="15" customHeight="1" x14ac:dyDescent="0.2">
      <c r="A16" s="51" t="s">
        <v>127</v>
      </c>
      <c r="B16" s="245">
        <f>ROUND(B15+TAN(B8*PI()/180)*B14*2,2)</f>
        <v>1.99</v>
      </c>
      <c r="C16" s="247"/>
      <c r="D16" s="245">
        <f>ROUND(D15+TAN(D8*PI()/180)*D14*2,2)</f>
        <v>1.88</v>
      </c>
      <c r="E16" s="247"/>
      <c r="F16" s="245">
        <f>ROUND(F15+TAN(F8*PI()/180)*F14*2,2)</f>
        <v>0</v>
      </c>
      <c r="G16" s="247"/>
      <c r="H16" s="245">
        <f>ROUND(H15+TAN(H8*PI()/180)*H14*2,2)</f>
        <v>0</v>
      </c>
      <c r="I16" s="247"/>
      <c r="J16" s="245">
        <f>ROUND(J15+TAN(J8*PI()/180)*J14*2,2)</f>
        <v>0</v>
      </c>
      <c r="K16" s="247"/>
      <c r="L16" s="245">
        <f>ROUND(L15+TAN(L8*PI()/180)*L14*2,2)</f>
        <v>0</v>
      </c>
      <c r="M16" s="247"/>
      <c r="N16" s="245">
        <f>ROUND(N15+TAN(N8*PI()/180)*N14*2,2)</f>
        <v>0</v>
      </c>
      <c r="O16" s="247"/>
      <c r="P16" s="245">
        <f>ROUND(P15+TAN(P8*PI()/180)*P14*2,2)</f>
        <v>0</v>
      </c>
      <c r="Q16" s="247"/>
      <c r="R16" s="245">
        <f>ROUND(R15+TAN(R8*PI()/180)*R14*2,2)</f>
        <v>0</v>
      </c>
      <c r="S16" s="247"/>
      <c r="T16" s="245">
        <f>ROUND(T15+TAN(T8*PI()/180)*T14*2,2)</f>
        <v>0</v>
      </c>
      <c r="U16" s="247"/>
      <c r="V16" s="245">
        <f>ROUND(V15+TAN(V8*PI()/180)*V14*2,2)</f>
        <v>0</v>
      </c>
      <c r="W16" s="247"/>
      <c r="X16" s="106">
        <f t="shared" si="0"/>
        <v>3.87</v>
      </c>
      <c r="AA16" s="99"/>
    </row>
    <row r="17" spans="1:27" ht="15" customHeight="1" x14ac:dyDescent="0.2">
      <c r="A17" s="51" t="s">
        <v>129</v>
      </c>
      <c r="B17" s="245">
        <f>B15*B7</f>
        <v>9</v>
      </c>
      <c r="C17" s="247"/>
      <c r="D17" s="245">
        <f>D15*D7</f>
        <v>1.3</v>
      </c>
      <c r="E17" s="247"/>
      <c r="F17" s="245">
        <f>F15*F7</f>
        <v>0</v>
      </c>
      <c r="G17" s="247"/>
      <c r="H17" s="245">
        <f>H15*H7</f>
        <v>0</v>
      </c>
      <c r="I17" s="247"/>
      <c r="J17" s="245">
        <f>J15*J7</f>
        <v>0</v>
      </c>
      <c r="K17" s="247"/>
      <c r="L17" s="245">
        <f>L15*L7</f>
        <v>0</v>
      </c>
      <c r="M17" s="247"/>
      <c r="N17" s="245">
        <f>N15*N7</f>
        <v>0</v>
      </c>
      <c r="O17" s="247"/>
      <c r="P17" s="245">
        <f>P15*P7</f>
        <v>0</v>
      </c>
      <c r="Q17" s="247"/>
      <c r="R17" s="245">
        <f>R15*R7</f>
        <v>0</v>
      </c>
      <c r="S17" s="247"/>
      <c r="T17" s="245">
        <f>T15*T7</f>
        <v>0</v>
      </c>
      <c r="U17" s="247"/>
      <c r="V17" s="245">
        <f>V15*V7</f>
        <v>0</v>
      </c>
      <c r="W17" s="247"/>
      <c r="X17" s="106">
        <f t="shared" si="0"/>
        <v>10.3</v>
      </c>
      <c r="Y17" s="107"/>
      <c r="AA17" s="108"/>
    </row>
    <row r="18" spans="1:27" ht="15" customHeight="1" x14ac:dyDescent="0.2">
      <c r="A18" s="51" t="s">
        <v>130</v>
      </c>
      <c r="B18" s="245">
        <f>B16*B7</f>
        <v>19.899999999999999</v>
      </c>
      <c r="C18" s="247"/>
      <c r="D18" s="245">
        <f>D16*D7</f>
        <v>1.88</v>
      </c>
      <c r="E18" s="247"/>
      <c r="F18" s="245">
        <f>F16*F7</f>
        <v>0</v>
      </c>
      <c r="G18" s="247"/>
      <c r="H18" s="245">
        <f>H16*H7</f>
        <v>0</v>
      </c>
      <c r="I18" s="247"/>
      <c r="J18" s="245">
        <f>J16*J7</f>
        <v>0</v>
      </c>
      <c r="K18" s="247"/>
      <c r="L18" s="245">
        <f>L16*L7</f>
        <v>0</v>
      </c>
      <c r="M18" s="247"/>
      <c r="N18" s="245">
        <f>N16*N7</f>
        <v>0</v>
      </c>
      <c r="O18" s="247"/>
      <c r="P18" s="245">
        <f>P16*P7</f>
        <v>0</v>
      </c>
      <c r="Q18" s="247"/>
      <c r="R18" s="245">
        <f>R16*R7</f>
        <v>0</v>
      </c>
      <c r="S18" s="247"/>
      <c r="T18" s="245">
        <f>T16*T7</f>
        <v>0</v>
      </c>
      <c r="U18" s="247"/>
      <c r="V18" s="245">
        <f>V16*V7</f>
        <v>0</v>
      </c>
      <c r="W18" s="247"/>
      <c r="X18" s="106">
        <f t="shared" si="0"/>
        <v>21.779999999999998</v>
      </c>
      <c r="AA18" s="99"/>
    </row>
    <row r="19" spans="1:27" ht="15" customHeight="1" x14ac:dyDescent="0.2">
      <c r="A19" s="51" t="s">
        <v>128</v>
      </c>
      <c r="B19" s="245">
        <f>ROUND((B16+B15)/2*B14*B7,2)</f>
        <v>21.68</v>
      </c>
      <c r="C19" s="247"/>
      <c r="D19" s="245">
        <f>ROUND((D16+D15)/2*D14*D7,2)</f>
        <v>1.27</v>
      </c>
      <c r="E19" s="247"/>
      <c r="F19" s="245">
        <f>ROUND((F16+F15)/2*F14*F7,2)</f>
        <v>0</v>
      </c>
      <c r="G19" s="247"/>
      <c r="H19" s="245">
        <f>ROUND((H16+H15)/2*H14*H7,2)</f>
        <v>0</v>
      </c>
      <c r="I19" s="247"/>
      <c r="J19" s="245">
        <f>ROUND((J16+J15)/2*J14*J7,2)</f>
        <v>0</v>
      </c>
      <c r="K19" s="247"/>
      <c r="L19" s="245">
        <f>ROUND((L16+L15)/2*L14*L7,2)</f>
        <v>0</v>
      </c>
      <c r="M19" s="247"/>
      <c r="N19" s="245">
        <f>ROUND((N16+N15)/2*N14*N7,2)</f>
        <v>0</v>
      </c>
      <c r="O19" s="247"/>
      <c r="P19" s="245">
        <f>ROUND((P16+P15)/2*P14*P7,2)</f>
        <v>0</v>
      </c>
      <c r="Q19" s="247"/>
      <c r="R19" s="245">
        <f>ROUND((R16+R15)/2*R14*R7,2)</f>
        <v>0</v>
      </c>
      <c r="S19" s="247"/>
      <c r="T19" s="245">
        <f>ROUND((T16+T15)/2*T14*T7,2)</f>
        <v>0</v>
      </c>
      <c r="U19" s="247"/>
      <c r="V19" s="245">
        <f>ROUND((V16+V15)/2*V14*V7,2)</f>
        <v>0</v>
      </c>
      <c r="W19" s="247"/>
      <c r="X19" s="106">
        <f t="shared" si="0"/>
        <v>22.95</v>
      </c>
      <c r="Y19" s="107"/>
      <c r="AA19" s="99"/>
    </row>
    <row r="20" spans="1:27" ht="15" customHeight="1" x14ac:dyDescent="0.2">
      <c r="A20" s="51" t="s">
        <v>317</v>
      </c>
      <c r="B20" s="245">
        <f>3.14*(B5/1000)^2/4*B7</f>
        <v>7.8500000000000014E-2</v>
      </c>
      <c r="C20" s="247"/>
      <c r="D20" s="245">
        <f>3.14*(D5/1000)^2/4*D7</f>
        <v>0.19625000000000001</v>
      </c>
      <c r="E20" s="247"/>
      <c r="F20" s="245">
        <f>3.14*(F5/1000)^2/4*F7</f>
        <v>0</v>
      </c>
      <c r="G20" s="247"/>
      <c r="H20" s="245">
        <f>3.14*(H5/1000)^2/4*H7</f>
        <v>0</v>
      </c>
      <c r="I20" s="247"/>
      <c r="J20" s="245">
        <f>3.14*(J5/1000)^2/4*J7</f>
        <v>0</v>
      </c>
      <c r="K20" s="247"/>
      <c r="L20" s="245">
        <f>3.14*(L5/1000)^2/4*L7</f>
        <v>0</v>
      </c>
      <c r="M20" s="247"/>
      <c r="N20" s="245">
        <f>3.14*(N5/1000)^2/4*N7</f>
        <v>0</v>
      </c>
      <c r="O20" s="247"/>
      <c r="P20" s="245">
        <f>3.14*(P5/1000)^2/4*P7</f>
        <v>0</v>
      </c>
      <c r="Q20" s="247"/>
      <c r="R20" s="245">
        <f>3.14*(R5/1000)^2/4*R7</f>
        <v>0</v>
      </c>
      <c r="S20" s="247"/>
      <c r="T20" s="245">
        <f>3.14*(T5/1000)^2/4*T7</f>
        <v>0</v>
      </c>
      <c r="U20" s="247"/>
      <c r="V20" s="245">
        <f>3.14*(V5/1000)^2/4*V7</f>
        <v>0</v>
      </c>
      <c r="W20" s="247"/>
      <c r="X20" s="106">
        <f t="shared" si="0"/>
        <v>0.27475000000000005</v>
      </c>
      <c r="Y20" s="107"/>
      <c r="AA20" s="108"/>
    </row>
    <row r="21" spans="1:27" ht="15" customHeight="1" x14ac:dyDescent="0.2">
      <c r="A21" s="51" t="s">
        <v>318</v>
      </c>
      <c r="B21" s="245">
        <f>B19-B20</f>
        <v>21.601500000000001</v>
      </c>
      <c r="C21" s="247"/>
      <c r="D21" s="245">
        <f>D19-D20</f>
        <v>1.07375</v>
      </c>
      <c r="E21" s="247"/>
      <c r="F21" s="245">
        <f>F19-F20</f>
        <v>0</v>
      </c>
      <c r="G21" s="247"/>
      <c r="H21" s="245">
        <f>H19-H20</f>
        <v>0</v>
      </c>
      <c r="I21" s="247"/>
      <c r="J21" s="245">
        <f>J19-J20</f>
        <v>0</v>
      </c>
      <c r="K21" s="247"/>
      <c r="L21" s="245">
        <f>L19-L20</f>
        <v>0</v>
      </c>
      <c r="M21" s="247"/>
      <c r="N21" s="245">
        <f>N19-N20</f>
        <v>0</v>
      </c>
      <c r="O21" s="247"/>
      <c r="P21" s="245">
        <f>P19-P20</f>
        <v>0</v>
      </c>
      <c r="Q21" s="247"/>
      <c r="R21" s="245">
        <f>R19-R20</f>
        <v>0</v>
      </c>
      <c r="S21" s="247"/>
      <c r="T21" s="245">
        <f>T19-T20</f>
        <v>0</v>
      </c>
      <c r="U21" s="247"/>
      <c r="V21" s="245">
        <f>V19-V20</f>
        <v>0</v>
      </c>
      <c r="W21" s="247"/>
      <c r="X21" s="106">
        <f t="shared" si="0"/>
        <v>22.675250000000002</v>
      </c>
      <c r="AA21" s="99"/>
    </row>
    <row r="22" spans="1:27" ht="15" customHeight="1" x14ac:dyDescent="0.2">
      <c r="A22" s="51" t="s">
        <v>141</v>
      </c>
      <c r="B22" s="245">
        <f>ROUND(B15+TAN(B8*PI()/180)*(B5/1000+B11+B10)*2,2)</f>
        <v>1.3</v>
      </c>
      <c r="C22" s="247"/>
      <c r="D22" s="245">
        <f>ROUND(D15+TAN(D8*PI()/180)*(D5/1000+D11+D10)*2,2)</f>
        <v>1.99</v>
      </c>
      <c r="E22" s="247"/>
      <c r="F22" s="245">
        <f>ROUND(F15+TAN(F8*PI()/180)*(F5/1000+F11+F10)*2,2)</f>
        <v>0</v>
      </c>
      <c r="G22" s="247"/>
      <c r="H22" s="245">
        <f>ROUND(H15+TAN(H8*PI()/180)*(H5/1000+H11+H10)*2,2)</f>
        <v>0</v>
      </c>
      <c r="I22" s="247"/>
      <c r="J22" s="245">
        <f>ROUND(J15+TAN(J8*PI()/180)*(J5/1000+J11+J10)*2,2)</f>
        <v>0</v>
      </c>
      <c r="K22" s="247"/>
      <c r="L22" s="245">
        <f>ROUND(L15+TAN(L8*PI()/180)*(L5/1000+L11+L10)*2,2)</f>
        <v>0</v>
      </c>
      <c r="M22" s="247"/>
      <c r="N22" s="245">
        <f>ROUND(N15+TAN(N8*PI()/180)*(N5/1000+N11+N10)*2,2)</f>
        <v>0</v>
      </c>
      <c r="O22" s="247"/>
      <c r="P22" s="245">
        <f>ROUND(P15+TAN(P8*PI()/180)*(P5/1000+P11+P10)*2,2)</f>
        <v>0</v>
      </c>
      <c r="Q22" s="247"/>
      <c r="R22" s="245">
        <f>ROUND(R15+TAN(R8*PI()/180)*(R5/1000+R11+R10)*2,2)</f>
        <v>0</v>
      </c>
      <c r="S22" s="247"/>
      <c r="T22" s="245">
        <f>ROUND(T15+TAN(T8*PI()/180)*(T5/1000+T11+T10)*2,2)</f>
        <v>0</v>
      </c>
      <c r="U22" s="247"/>
      <c r="V22" s="245">
        <f>ROUND(V15+TAN(V8*PI()/180)*(V5/1000+V11+V10)*2,2)</f>
        <v>0</v>
      </c>
      <c r="W22" s="247"/>
      <c r="X22" s="106">
        <f t="shared" si="0"/>
        <v>3.29</v>
      </c>
    </row>
    <row r="23" spans="1:27" ht="15" customHeight="1" x14ac:dyDescent="0.2">
      <c r="A23" s="51" t="s">
        <v>133</v>
      </c>
      <c r="B23" s="245">
        <f>ROUND((B15+B22)/2*(B5/1000+B11+B10)*B7-B20,2)</f>
        <v>5.97</v>
      </c>
      <c r="C23" s="247"/>
      <c r="D23" s="245">
        <f>ROUND((D15+D22)/2*(D5/1000+D11+D10)*D7-D20,2)</f>
        <v>1.37</v>
      </c>
      <c r="E23" s="247"/>
      <c r="F23" s="245">
        <f>ROUND((F15+F22)/2*(F5/1000+F11+F10)*F7-F20,2)</f>
        <v>0</v>
      </c>
      <c r="G23" s="247"/>
      <c r="H23" s="245">
        <f>ROUND((H15+H22)/2*(H5/1000+H11+H10)*H7-H20,2)</f>
        <v>0</v>
      </c>
      <c r="I23" s="247"/>
      <c r="J23" s="245">
        <f>ROUND((J15+J22)/2*(J5/1000+J11+J10)*J7-J20,2)</f>
        <v>0</v>
      </c>
      <c r="K23" s="247"/>
      <c r="L23" s="245">
        <f>ROUND((L15+L22)/2*(L5/1000+L11+L10)*L7-L20,2)</f>
        <v>0</v>
      </c>
      <c r="M23" s="247"/>
      <c r="N23" s="245">
        <f>ROUND((N15+N22)/2*(N5/1000+N11+N10)*N7-N20,2)</f>
        <v>0</v>
      </c>
      <c r="O23" s="247"/>
      <c r="P23" s="245">
        <f>ROUND((P15+P22)/2*(P5/1000+P11+P10)*P7-P20,2)</f>
        <v>0</v>
      </c>
      <c r="Q23" s="247"/>
      <c r="R23" s="245">
        <f>ROUND((R15+R22)/2*(R5/1000+R11+R10)*R7-R20,2)</f>
        <v>0</v>
      </c>
      <c r="S23" s="247"/>
      <c r="T23" s="245">
        <f>ROUND((T15+T22)/2*(T5/1000+T11+T10)*T7-T20,2)</f>
        <v>0</v>
      </c>
      <c r="U23" s="247"/>
      <c r="V23" s="245">
        <f>ROUND((V15+V22)/2*(V5/1000+V11+V10)*V7-V20,2)</f>
        <v>0</v>
      </c>
      <c r="W23" s="247"/>
      <c r="X23" s="106">
        <f t="shared" si="0"/>
        <v>7.34</v>
      </c>
      <c r="Y23" s="107"/>
      <c r="AA23" s="107"/>
    </row>
    <row r="24" spans="1:27" ht="15" customHeight="1" x14ac:dyDescent="0.2">
      <c r="A24" s="51" t="s">
        <v>319</v>
      </c>
      <c r="B24" s="245">
        <f>B23+B20</f>
        <v>6.0484999999999998</v>
      </c>
      <c r="C24" s="247"/>
      <c r="D24" s="245">
        <f>D23+D20</f>
        <v>1.5662500000000001</v>
      </c>
      <c r="E24" s="247"/>
      <c r="F24" s="245">
        <f>F23+F20</f>
        <v>0</v>
      </c>
      <c r="G24" s="247"/>
      <c r="H24" s="245">
        <f>H23+H20</f>
        <v>0</v>
      </c>
      <c r="I24" s="247"/>
      <c r="J24" s="245">
        <f>J23+J20</f>
        <v>0</v>
      </c>
      <c r="K24" s="247"/>
      <c r="L24" s="245">
        <f>L23+L20</f>
        <v>0</v>
      </c>
      <c r="M24" s="247"/>
      <c r="N24" s="245">
        <f>N23+N20</f>
        <v>0</v>
      </c>
      <c r="O24" s="247"/>
      <c r="P24" s="245">
        <f>P23+P20</f>
        <v>0</v>
      </c>
      <c r="Q24" s="247"/>
      <c r="R24" s="245">
        <f>R23+R20</f>
        <v>0</v>
      </c>
      <c r="S24" s="247"/>
      <c r="T24" s="245">
        <f>T23+T20</f>
        <v>0</v>
      </c>
      <c r="U24" s="247"/>
      <c r="V24" s="245">
        <f>V23+V20</f>
        <v>0</v>
      </c>
      <c r="W24" s="247"/>
      <c r="X24" s="106">
        <f t="shared" si="0"/>
        <v>7.6147499999999999</v>
      </c>
    </row>
    <row r="25" spans="1:27" x14ac:dyDescent="0.2">
      <c r="A25" s="54" t="s">
        <v>134</v>
      </c>
      <c r="B25" s="245">
        <f>B21-B23</f>
        <v>15.631500000000003</v>
      </c>
      <c r="C25" s="247"/>
      <c r="D25" s="245">
        <f>D21-D23</f>
        <v>-0.29625000000000012</v>
      </c>
      <c r="E25" s="247"/>
      <c r="F25" s="245">
        <f>F21-F23</f>
        <v>0</v>
      </c>
      <c r="G25" s="247"/>
      <c r="H25" s="245">
        <f>H21-H23</f>
        <v>0</v>
      </c>
      <c r="I25" s="247"/>
      <c r="J25" s="245">
        <f>J21-J23</f>
        <v>0</v>
      </c>
      <c r="K25" s="247"/>
      <c r="L25" s="245">
        <f>L21-L23</f>
        <v>0</v>
      </c>
      <c r="M25" s="247"/>
      <c r="N25" s="245">
        <f>N21-N23</f>
        <v>0</v>
      </c>
      <c r="O25" s="247"/>
      <c r="P25" s="245">
        <f>P21-P23</f>
        <v>0</v>
      </c>
      <c r="Q25" s="247"/>
      <c r="R25" s="245">
        <f>R21-R23</f>
        <v>0</v>
      </c>
      <c r="S25" s="247"/>
      <c r="T25" s="245">
        <f>T21-T23</f>
        <v>0</v>
      </c>
      <c r="U25" s="247"/>
      <c r="V25" s="245">
        <f>V21-V23</f>
        <v>0</v>
      </c>
      <c r="W25" s="247"/>
      <c r="X25" s="106">
        <f t="shared" si="0"/>
        <v>15.335250000000002</v>
      </c>
      <c r="Y25" s="107"/>
    </row>
    <row r="26" spans="1:27" x14ac:dyDescent="0.2">
      <c r="A26" s="54" t="s">
        <v>320</v>
      </c>
      <c r="B26" s="245">
        <f>B25+B23</f>
        <v>21.601500000000001</v>
      </c>
      <c r="C26" s="247"/>
      <c r="D26" s="245">
        <f>D25+D23</f>
        <v>1.07375</v>
      </c>
      <c r="E26" s="247"/>
      <c r="F26" s="245">
        <f>F25+F23</f>
        <v>0</v>
      </c>
      <c r="G26" s="247"/>
      <c r="H26" s="245">
        <f>H25+H23</f>
        <v>0</v>
      </c>
      <c r="I26" s="247"/>
      <c r="J26" s="245">
        <f>J25+J23</f>
        <v>0</v>
      </c>
      <c r="K26" s="247"/>
      <c r="L26" s="245">
        <f>L25+L23</f>
        <v>0</v>
      </c>
      <c r="M26" s="247"/>
      <c r="N26" s="245">
        <f>N25+N23</f>
        <v>0</v>
      </c>
      <c r="O26" s="247"/>
      <c r="P26" s="245">
        <f>P25+P23</f>
        <v>0</v>
      </c>
      <c r="Q26" s="247"/>
      <c r="R26" s="245">
        <f>R25+R23</f>
        <v>0</v>
      </c>
      <c r="S26" s="247"/>
      <c r="T26" s="245">
        <f>T25+T23</f>
        <v>0</v>
      </c>
      <c r="U26" s="247"/>
      <c r="V26" s="245">
        <f>V25+V23</f>
        <v>0</v>
      </c>
      <c r="W26" s="247"/>
      <c r="X26" s="106">
        <f t="shared" si="0"/>
        <v>22.675250000000002</v>
      </c>
    </row>
    <row r="27" spans="1:27" x14ac:dyDescent="0.2">
      <c r="A27" s="54" t="s">
        <v>135</v>
      </c>
      <c r="B27" s="245">
        <f>B19-B25</f>
        <v>6.0484999999999971</v>
      </c>
      <c r="C27" s="247"/>
      <c r="D27" s="245">
        <f>D19-D25</f>
        <v>1.5662500000000001</v>
      </c>
      <c r="E27" s="247"/>
      <c r="F27" s="245">
        <f>F19-F25</f>
        <v>0</v>
      </c>
      <c r="G27" s="247"/>
      <c r="H27" s="245">
        <f>H19-H25</f>
        <v>0</v>
      </c>
      <c r="I27" s="247"/>
      <c r="J27" s="245">
        <f>J19-J25</f>
        <v>0</v>
      </c>
      <c r="K27" s="247"/>
      <c r="L27" s="245">
        <f>L19-L25</f>
        <v>0</v>
      </c>
      <c r="M27" s="247"/>
      <c r="N27" s="245">
        <f>N19-N25</f>
        <v>0</v>
      </c>
      <c r="O27" s="247"/>
      <c r="P27" s="245">
        <f>P19-P25</f>
        <v>0</v>
      </c>
      <c r="Q27" s="247"/>
      <c r="R27" s="245">
        <f>R19-R25</f>
        <v>0</v>
      </c>
      <c r="S27" s="247"/>
      <c r="T27" s="245">
        <f>T19-T25</f>
        <v>0</v>
      </c>
      <c r="U27" s="247"/>
      <c r="V27" s="245">
        <f>V19-V25</f>
        <v>0</v>
      </c>
      <c r="W27" s="247"/>
      <c r="X27" s="106">
        <f t="shared" si="0"/>
        <v>7.6147499999999972</v>
      </c>
      <c r="Y27" s="107"/>
    </row>
    <row r="28" spans="1:27" x14ac:dyDescent="0.2">
      <c r="A28" s="54" t="s">
        <v>321</v>
      </c>
      <c r="B28" s="248">
        <f>B27*B12</f>
        <v>11.734089999999995</v>
      </c>
      <c r="C28" s="249"/>
      <c r="D28" s="248">
        <f>D27*D12</f>
        <v>2.8349125000000002</v>
      </c>
      <c r="E28" s="249"/>
      <c r="F28" s="248">
        <f>F27*F12</f>
        <v>0</v>
      </c>
      <c r="G28" s="249"/>
      <c r="H28" s="248">
        <f>H27*H12</f>
        <v>0</v>
      </c>
      <c r="I28" s="249"/>
      <c r="J28" s="248">
        <f>J27*J12</f>
        <v>0</v>
      </c>
      <c r="K28" s="249"/>
      <c r="L28" s="248">
        <f>L27*L12</f>
        <v>0</v>
      </c>
      <c r="M28" s="249"/>
      <c r="N28" s="248">
        <f>N27*N12</f>
        <v>0</v>
      </c>
      <c r="O28" s="249"/>
      <c r="P28" s="248">
        <f>P27*P12</f>
        <v>0</v>
      </c>
      <c r="Q28" s="249"/>
      <c r="R28" s="248">
        <f>R27*R12</f>
        <v>0</v>
      </c>
      <c r="S28" s="249"/>
      <c r="T28" s="248">
        <f>T27*T12</f>
        <v>0</v>
      </c>
      <c r="U28" s="249"/>
      <c r="V28" s="248">
        <f>V27*V12</f>
        <v>0</v>
      </c>
      <c r="W28" s="249"/>
      <c r="X28" s="106">
        <f t="shared" si="0"/>
        <v>14.569002499999995</v>
      </c>
    </row>
    <row r="29" spans="1:27" ht="15" customHeight="1" x14ac:dyDescent="0.2"/>
    <row r="30" spans="1:27" ht="15" customHeight="1" x14ac:dyDescent="0.2"/>
    <row r="31" spans="1:27" ht="15" customHeight="1" x14ac:dyDescent="0.2"/>
    <row r="32" spans="1:27" ht="15" customHeight="1" x14ac:dyDescent="0.2">
      <c r="A32" s="109" t="s">
        <v>139</v>
      </c>
      <c r="B32" s="56" t="s">
        <v>140</v>
      </c>
    </row>
    <row r="33" spans="1:2" ht="15" customHeight="1" x14ac:dyDescent="0.2">
      <c r="A33" s="110" t="s">
        <v>141</v>
      </c>
      <c r="B33" s="56" t="s">
        <v>142</v>
      </c>
    </row>
    <row r="34" spans="1:2" ht="15" customHeight="1" x14ac:dyDescent="0.2"/>
    <row r="35" spans="1:2" ht="15" customHeight="1" x14ac:dyDescent="0.2"/>
    <row r="36" spans="1:2" ht="15" customHeight="1" x14ac:dyDescent="0.2"/>
    <row r="37" spans="1:2" ht="15" customHeight="1" x14ac:dyDescent="0.2"/>
    <row r="38" spans="1:2" ht="15" customHeight="1" x14ac:dyDescent="0.2"/>
    <row r="39" spans="1:2" ht="15" customHeight="1" x14ac:dyDescent="0.2"/>
  </sheetData>
  <mergeCells count="265">
    <mergeCell ref="N28:O28"/>
    <mergeCell ref="P28:Q28"/>
    <mergeCell ref="R28:S28"/>
    <mergeCell ref="T28:U28"/>
    <mergeCell ref="V28:W28"/>
    <mergeCell ref="B28:C28"/>
    <mergeCell ref="D28:E28"/>
    <mergeCell ref="F28:G28"/>
    <mergeCell ref="H28:I28"/>
    <mergeCell ref="J28:K28"/>
    <mergeCell ref="L28:M28"/>
    <mergeCell ref="L27:M27"/>
    <mergeCell ref="N27:O27"/>
    <mergeCell ref="P27:Q27"/>
    <mergeCell ref="R27:S27"/>
    <mergeCell ref="T27:U27"/>
    <mergeCell ref="V27:W27"/>
    <mergeCell ref="N26:O26"/>
    <mergeCell ref="P26:Q26"/>
    <mergeCell ref="R26:S26"/>
    <mergeCell ref="T26:U26"/>
    <mergeCell ref="V26:W26"/>
    <mergeCell ref="L26:M26"/>
    <mergeCell ref="B27:C27"/>
    <mergeCell ref="D27:E27"/>
    <mergeCell ref="F27:G27"/>
    <mergeCell ref="H27:I27"/>
    <mergeCell ref="J27:K27"/>
    <mergeCell ref="B26:C26"/>
    <mergeCell ref="D26:E26"/>
    <mergeCell ref="F26:G26"/>
    <mergeCell ref="H26:I26"/>
    <mergeCell ref="J26:K26"/>
    <mergeCell ref="L25:M25"/>
    <mergeCell ref="N25:O25"/>
    <mergeCell ref="P25:Q25"/>
    <mergeCell ref="R25:S25"/>
    <mergeCell ref="T25:U25"/>
    <mergeCell ref="V25:W25"/>
    <mergeCell ref="N24:O24"/>
    <mergeCell ref="P24:Q24"/>
    <mergeCell ref="R24:S24"/>
    <mergeCell ref="T24:U24"/>
    <mergeCell ref="V24:W24"/>
    <mergeCell ref="L24:M24"/>
    <mergeCell ref="B25:C25"/>
    <mergeCell ref="D25:E25"/>
    <mergeCell ref="F25:G25"/>
    <mergeCell ref="H25:I25"/>
    <mergeCell ref="J25:K25"/>
    <mergeCell ref="B24:C24"/>
    <mergeCell ref="D24:E24"/>
    <mergeCell ref="F24:G24"/>
    <mergeCell ref="H24:I24"/>
    <mergeCell ref="J24:K24"/>
    <mergeCell ref="L23:M23"/>
    <mergeCell ref="N23:O23"/>
    <mergeCell ref="P23:Q23"/>
    <mergeCell ref="R23:S23"/>
    <mergeCell ref="T23:U23"/>
    <mergeCell ref="V23:W23"/>
    <mergeCell ref="N22:O22"/>
    <mergeCell ref="P22:Q22"/>
    <mergeCell ref="R22:S22"/>
    <mergeCell ref="T22:U22"/>
    <mergeCell ref="V22:W22"/>
    <mergeCell ref="L22:M22"/>
    <mergeCell ref="B23:C23"/>
    <mergeCell ref="D23:E23"/>
    <mergeCell ref="F23:G23"/>
    <mergeCell ref="H23:I23"/>
    <mergeCell ref="J23:K23"/>
    <mergeCell ref="B22:C22"/>
    <mergeCell ref="D22:E22"/>
    <mergeCell ref="F22:G22"/>
    <mergeCell ref="H22:I22"/>
    <mergeCell ref="J22:K22"/>
    <mergeCell ref="L21:M21"/>
    <mergeCell ref="N21:O21"/>
    <mergeCell ref="P21:Q21"/>
    <mergeCell ref="R21:S21"/>
    <mergeCell ref="T21:U21"/>
    <mergeCell ref="V21:W21"/>
    <mergeCell ref="N20:O20"/>
    <mergeCell ref="P20:Q20"/>
    <mergeCell ref="R20:S20"/>
    <mergeCell ref="T20:U20"/>
    <mergeCell ref="V20:W20"/>
    <mergeCell ref="L20:M20"/>
    <mergeCell ref="B21:C21"/>
    <mergeCell ref="D21:E21"/>
    <mergeCell ref="F21:G21"/>
    <mergeCell ref="H21:I21"/>
    <mergeCell ref="J21:K21"/>
    <mergeCell ref="B20:C20"/>
    <mergeCell ref="D20:E20"/>
    <mergeCell ref="F20:G20"/>
    <mergeCell ref="H20:I20"/>
    <mergeCell ref="J20:K20"/>
    <mergeCell ref="L19:M19"/>
    <mergeCell ref="N19:O19"/>
    <mergeCell ref="P19:Q19"/>
    <mergeCell ref="R19:S19"/>
    <mergeCell ref="T19:U19"/>
    <mergeCell ref="V19:W19"/>
    <mergeCell ref="N18:O18"/>
    <mergeCell ref="P18:Q18"/>
    <mergeCell ref="R18:S18"/>
    <mergeCell ref="T18:U18"/>
    <mergeCell ref="V18:W18"/>
    <mergeCell ref="L18:M18"/>
    <mergeCell ref="B19:C19"/>
    <mergeCell ref="D19:E19"/>
    <mergeCell ref="F19:G19"/>
    <mergeCell ref="H19:I19"/>
    <mergeCell ref="J19:K19"/>
    <mergeCell ref="B18:C18"/>
    <mergeCell ref="D18:E18"/>
    <mergeCell ref="F18:G18"/>
    <mergeCell ref="H18:I18"/>
    <mergeCell ref="J18:K18"/>
    <mergeCell ref="L17:M17"/>
    <mergeCell ref="N17:O17"/>
    <mergeCell ref="P17:Q17"/>
    <mergeCell ref="R17:S17"/>
    <mergeCell ref="T17:U17"/>
    <mergeCell ref="V17:W17"/>
    <mergeCell ref="N16:O16"/>
    <mergeCell ref="P16:Q16"/>
    <mergeCell ref="R16:S16"/>
    <mergeCell ref="T16:U16"/>
    <mergeCell ref="V16:W16"/>
    <mergeCell ref="L16:M16"/>
    <mergeCell ref="B17:C17"/>
    <mergeCell ref="D17:E17"/>
    <mergeCell ref="F17:G17"/>
    <mergeCell ref="H17:I17"/>
    <mergeCell ref="J17:K17"/>
    <mergeCell ref="B16:C16"/>
    <mergeCell ref="D16:E16"/>
    <mergeCell ref="F16:G16"/>
    <mergeCell ref="H16:I16"/>
    <mergeCell ref="J16:K16"/>
    <mergeCell ref="L15:M15"/>
    <mergeCell ref="N15:O15"/>
    <mergeCell ref="P15:Q15"/>
    <mergeCell ref="R15:S15"/>
    <mergeCell ref="T15:U15"/>
    <mergeCell ref="V15:W15"/>
    <mergeCell ref="N14:O14"/>
    <mergeCell ref="P14:Q14"/>
    <mergeCell ref="R14:S14"/>
    <mergeCell ref="T14:U14"/>
    <mergeCell ref="V14:W14"/>
    <mergeCell ref="L14:M14"/>
    <mergeCell ref="B15:C15"/>
    <mergeCell ref="D15:E15"/>
    <mergeCell ref="F15:G15"/>
    <mergeCell ref="H15:I15"/>
    <mergeCell ref="J15:K15"/>
    <mergeCell ref="B14:C14"/>
    <mergeCell ref="D14:E14"/>
    <mergeCell ref="F14:G14"/>
    <mergeCell ref="H14:I14"/>
    <mergeCell ref="J14:K14"/>
    <mergeCell ref="L13:M13"/>
    <mergeCell ref="N13:O13"/>
    <mergeCell ref="P13:Q13"/>
    <mergeCell ref="R13:S13"/>
    <mergeCell ref="T13:U13"/>
    <mergeCell ref="V13:W13"/>
    <mergeCell ref="N12:O12"/>
    <mergeCell ref="P12:Q12"/>
    <mergeCell ref="R12:S12"/>
    <mergeCell ref="T12:U12"/>
    <mergeCell ref="V12:W12"/>
    <mergeCell ref="L12:M12"/>
    <mergeCell ref="B13:C13"/>
    <mergeCell ref="D13:E13"/>
    <mergeCell ref="F13:G13"/>
    <mergeCell ref="H13:I13"/>
    <mergeCell ref="J13:K13"/>
    <mergeCell ref="B12:C12"/>
    <mergeCell ref="D12:E12"/>
    <mergeCell ref="F12:G12"/>
    <mergeCell ref="H12:I12"/>
    <mergeCell ref="J12:K12"/>
    <mergeCell ref="T8:U8"/>
    <mergeCell ref="V8:W8"/>
    <mergeCell ref="B11:C11"/>
    <mergeCell ref="D11:E11"/>
    <mergeCell ref="F11:G11"/>
    <mergeCell ref="H11:I11"/>
    <mergeCell ref="J11:K11"/>
    <mergeCell ref="B10:C10"/>
    <mergeCell ref="D10:E10"/>
    <mergeCell ref="F10:G10"/>
    <mergeCell ref="H10:I10"/>
    <mergeCell ref="J10:K10"/>
    <mergeCell ref="L11:M11"/>
    <mergeCell ref="N11:O11"/>
    <mergeCell ref="P11:Q11"/>
    <mergeCell ref="R11:S11"/>
    <mergeCell ref="T11:U11"/>
    <mergeCell ref="V11:W11"/>
    <mergeCell ref="N10:O10"/>
    <mergeCell ref="P10:Q10"/>
    <mergeCell ref="R10:S10"/>
    <mergeCell ref="T10:U10"/>
    <mergeCell ref="V10:W10"/>
    <mergeCell ref="L10:M10"/>
    <mergeCell ref="B9:C9"/>
    <mergeCell ref="D9:E9"/>
    <mergeCell ref="F9:G9"/>
    <mergeCell ref="H9:I9"/>
    <mergeCell ref="J9:K9"/>
    <mergeCell ref="P7:Q7"/>
    <mergeCell ref="R7:S7"/>
    <mergeCell ref="T7:U7"/>
    <mergeCell ref="V7:W7"/>
    <mergeCell ref="B8:C8"/>
    <mergeCell ref="D8:E8"/>
    <mergeCell ref="F8:G8"/>
    <mergeCell ref="H8:I8"/>
    <mergeCell ref="J8:K8"/>
    <mergeCell ref="L8:M8"/>
    <mergeCell ref="L9:M9"/>
    <mergeCell ref="N9:O9"/>
    <mergeCell ref="P9:Q9"/>
    <mergeCell ref="R9:S9"/>
    <mergeCell ref="T9:U9"/>
    <mergeCell ref="V9:W9"/>
    <mergeCell ref="N8:O8"/>
    <mergeCell ref="P8:Q8"/>
    <mergeCell ref="R8:S8"/>
    <mergeCell ref="T5:U5"/>
    <mergeCell ref="V5:W5"/>
    <mergeCell ref="B7:C7"/>
    <mergeCell ref="D7:E7"/>
    <mergeCell ref="F7:G7"/>
    <mergeCell ref="H7:I7"/>
    <mergeCell ref="J7:K7"/>
    <mergeCell ref="L7:M7"/>
    <mergeCell ref="N7:O7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X3:X4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</mergeCells>
  <hyperlinks>
    <hyperlink ref="A1" location="Оглавление!A1" display="Оглавление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J41"/>
  <sheetViews>
    <sheetView topLeftCell="A10" workbookViewId="0">
      <selection activeCell="H41" sqref="H41"/>
    </sheetView>
  </sheetViews>
  <sheetFormatPr defaultRowHeight="12.75" x14ac:dyDescent="0.2"/>
  <cols>
    <col min="4" max="4" width="10" style="92" customWidth="1"/>
    <col min="5" max="10" width="9.140625" style="92"/>
  </cols>
  <sheetData>
    <row r="6" spans="4:10" x14ac:dyDescent="0.2">
      <c r="E6" s="92">
        <v>1</v>
      </c>
      <c r="F6" s="92">
        <v>2</v>
      </c>
      <c r="G6" s="92">
        <v>3</v>
      </c>
      <c r="H6" s="92" t="s">
        <v>293</v>
      </c>
    </row>
    <row r="7" spans="4:10" x14ac:dyDescent="0.2">
      <c r="D7" s="92" t="s">
        <v>289</v>
      </c>
    </row>
    <row r="9" spans="4:10" x14ac:dyDescent="0.2">
      <c r="D9" s="92">
        <v>1</v>
      </c>
      <c r="E9" s="92">
        <v>405.94</v>
      </c>
      <c r="F9" s="92">
        <v>628.85</v>
      </c>
      <c r="G9" s="92">
        <v>220.18</v>
      </c>
      <c r="H9" s="92">
        <v>1156</v>
      </c>
      <c r="J9" s="92">
        <f>SUM(D9:I9)</f>
        <v>2411.9700000000003</v>
      </c>
    </row>
    <row r="10" spans="4:10" x14ac:dyDescent="0.2">
      <c r="D10" s="92">
        <v>1.5</v>
      </c>
      <c r="E10" s="92">
        <v>678</v>
      </c>
      <c r="F10" s="92">
        <v>828.65</v>
      </c>
      <c r="G10" s="92">
        <v>613.9</v>
      </c>
      <c r="J10" s="92">
        <f t="shared" ref="J10:J32" si="0">SUM(D10:I10)</f>
        <v>2122.0500000000002</v>
      </c>
    </row>
    <row r="11" spans="4:10" x14ac:dyDescent="0.2">
      <c r="D11" s="92">
        <v>2</v>
      </c>
      <c r="E11" s="92">
        <v>446.26</v>
      </c>
      <c r="F11" s="92">
        <v>1783.96</v>
      </c>
      <c r="G11" s="92">
        <v>1107.0999999999999</v>
      </c>
      <c r="J11" s="92">
        <f t="shared" si="0"/>
        <v>3339.32</v>
      </c>
    </row>
    <row r="14" spans="4:10" x14ac:dyDescent="0.2">
      <c r="D14" s="92" t="s">
        <v>290</v>
      </c>
    </row>
    <row r="16" spans="4:10" x14ac:dyDescent="0.2">
      <c r="D16" s="92">
        <v>1</v>
      </c>
      <c r="E16" s="92">
        <v>50.76</v>
      </c>
      <c r="F16" s="92">
        <v>86.6</v>
      </c>
      <c r="G16" s="92">
        <v>25.78</v>
      </c>
      <c r="H16" s="92">
        <v>11.4</v>
      </c>
      <c r="J16" s="92">
        <f t="shared" si="0"/>
        <v>175.54</v>
      </c>
    </row>
    <row r="17" spans="4:10" x14ac:dyDescent="0.2">
      <c r="D17" s="92">
        <v>1.5</v>
      </c>
      <c r="E17" s="92">
        <v>84.5</v>
      </c>
      <c r="F17" s="92">
        <v>106.77</v>
      </c>
      <c r="G17" s="92">
        <v>73.599999999999994</v>
      </c>
      <c r="J17" s="92">
        <f t="shared" si="0"/>
        <v>266.37</v>
      </c>
    </row>
    <row r="18" spans="4:10" x14ac:dyDescent="0.2">
      <c r="D18" s="92">
        <v>2</v>
      </c>
      <c r="E18" s="92">
        <v>59.44</v>
      </c>
      <c r="F18" s="92">
        <v>214.2</v>
      </c>
      <c r="G18" s="92">
        <v>105.79</v>
      </c>
      <c r="J18" s="92">
        <f t="shared" si="0"/>
        <v>381.43</v>
      </c>
    </row>
    <row r="21" spans="4:10" x14ac:dyDescent="0.2">
      <c r="D21" s="92" t="s">
        <v>291</v>
      </c>
    </row>
    <row r="23" spans="4:10" x14ac:dyDescent="0.2">
      <c r="D23" s="92">
        <v>1</v>
      </c>
      <c r="E23" s="92">
        <v>69.67</v>
      </c>
      <c r="F23" s="92">
        <v>116.19</v>
      </c>
      <c r="G23" s="92">
        <v>36.299999999999997</v>
      </c>
      <c r="H23" s="92">
        <v>12.47</v>
      </c>
      <c r="J23" s="92">
        <f t="shared" si="0"/>
        <v>235.63000000000002</v>
      </c>
    </row>
    <row r="24" spans="4:10" x14ac:dyDescent="0.2">
      <c r="D24" s="92">
        <v>1.5</v>
      </c>
      <c r="E24" s="92">
        <v>125.1</v>
      </c>
      <c r="F24" s="92">
        <v>157.53</v>
      </c>
      <c r="G24" s="92">
        <v>108.94</v>
      </c>
      <c r="J24" s="92">
        <f t="shared" si="0"/>
        <v>393.07</v>
      </c>
    </row>
    <row r="25" spans="4:10" x14ac:dyDescent="0.2">
      <c r="D25" s="92">
        <v>2</v>
      </c>
      <c r="E25" s="92">
        <v>96.15</v>
      </c>
      <c r="F25" s="92">
        <v>343.53</v>
      </c>
      <c r="G25" s="92">
        <v>182.74</v>
      </c>
      <c r="J25" s="92">
        <f t="shared" si="0"/>
        <v>624.41999999999996</v>
      </c>
    </row>
    <row r="28" spans="4:10" x14ac:dyDescent="0.2">
      <c r="D28" s="92" t="s">
        <v>292</v>
      </c>
    </row>
    <row r="30" spans="4:10" x14ac:dyDescent="0.2">
      <c r="D30" s="92">
        <v>1</v>
      </c>
      <c r="E30" s="92">
        <f>E23-E16</f>
        <v>18.910000000000004</v>
      </c>
      <c r="F30" s="92">
        <f t="shared" ref="F30:G30" si="1">F23-F16</f>
        <v>29.590000000000003</v>
      </c>
      <c r="G30" s="92">
        <f t="shared" si="1"/>
        <v>10.519999999999996</v>
      </c>
      <c r="J30" s="92">
        <f t="shared" si="0"/>
        <v>60.02</v>
      </c>
    </row>
    <row r="31" spans="4:10" x14ac:dyDescent="0.2">
      <c r="D31" s="92">
        <v>1.5</v>
      </c>
      <c r="E31" s="92">
        <f t="shared" ref="E31:G32" si="2">E24-E17</f>
        <v>40.599999999999994</v>
      </c>
      <c r="F31" s="92">
        <f t="shared" si="2"/>
        <v>50.760000000000005</v>
      </c>
      <c r="G31" s="92">
        <f t="shared" si="2"/>
        <v>35.340000000000003</v>
      </c>
      <c r="J31" s="92">
        <f t="shared" si="0"/>
        <v>128.19999999999999</v>
      </c>
    </row>
    <row r="32" spans="4:10" x14ac:dyDescent="0.2">
      <c r="D32" s="92">
        <v>2</v>
      </c>
      <c r="E32" s="92">
        <f t="shared" si="2"/>
        <v>36.710000000000008</v>
      </c>
      <c r="F32" s="92">
        <f t="shared" si="2"/>
        <v>129.32999999999998</v>
      </c>
      <c r="G32" s="92">
        <f t="shared" si="2"/>
        <v>76.95</v>
      </c>
      <c r="J32" s="92">
        <f t="shared" si="0"/>
        <v>244.99</v>
      </c>
    </row>
    <row r="35" spans="4:8" x14ac:dyDescent="0.2">
      <c r="D35" s="92" t="s">
        <v>294</v>
      </c>
      <c r="E35" s="92" t="s">
        <v>295</v>
      </c>
      <c r="F35" s="92" t="s">
        <v>296</v>
      </c>
      <c r="G35" s="92" t="s">
        <v>297</v>
      </c>
      <c r="H35" s="92" t="s">
        <v>298</v>
      </c>
    </row>
    <row r="37" spans="4:8" x14ac:dyDescent="0.2">
      <c r="D37" s="92">
        <v>1</v>
      </c>
      <c r="E37" s="92">
        <v>5092</v>
      </c>
      <c r="F37" s="92">
        <v>3803</v>
      </c>
      <c r="G37" s="92">
        <v>499</v>
      </c>
      <c r="H37" s="92">
        <v>2333</v>
      </c>
    </row>
    <row r="38" spans="4:8" x14ac:dyDescent="0.2">
      <c r="D38" s="92">
        <v>1.5</v>
      </c>
      <c r="E38" s="92">
        <v>6055</v>
      </c>
      <c r="F38" s="92">
        <v>4841</v>
      </c>
      <c r="G38" s="92">
        <v>245</v>
      </c>
      <c r="H38" s="92">
        <v>2199</v>
      </c>
    </row>
    <row r="39" spans="4:8" x14ac:dyDescent="0.2">
      <c r="D39" s="92">
        <v>2</v>
      </c>
      <c r="E39" s="92">
        <v>10874</v>
      </c>
      <c r="F39" s="92">
        <v>8677</v>
      </c>
      <c r="G39" s="92">
        <v>307</v>
      </c>
      <c r="H39" s="92">
        <v>3976</v>
      </c>
    </row>
    <row r="41" spans="4:8" x14ac:dyDescent="0.2">
      <c r="E41" s="92">
        <f>SUM(E37:E39)</f>
        <v>22021</v>
      </c>
      <c r="F41" s="92">
        <f t="shared" ref="F41:H41" si="3">SUM(F37:F39)</f>
        <v>17321</v>
      </c>
      <c r="G41" s="92">
        <f t="shared" si="3"/>
        <v>1051</v>
      </c>
      <c r="H41" s="92">
        <f t="shared" si="3"/>
        <v>8508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261"/>
  <sheetViews>
    <sheetView topLeftCell="A192" workbookViewId="0">
      <selection activeCell="A212" sqref="A212:C243"/>
    </sheetView>
  </sheetViews>
  <sheetFormatPr defaultRowHeight="12.75" x14ac:dyDescent="0.2"/>
  <cols>
    <col min="1" max="1" width="55.7109375" style="78" customWidth="1"/>
    <col min="6" max="6" width="22.5703125" customWidth="1"/>
    <col min="7" max="7" width="15.42578125" customWidth="1"/>
  </cols>
  <sheetData>
    <row r="5" spans="1:7" x14ac:dyDescent="0.2">
      <c r="A5" s="78" t="s">
        <v>147</v>
      </c>
      <c r="B5" t="s">
        <v>149</v>
      </c>
      <c r="C5">
        <v>1</v>
      </c>
      <c r="F5" t="s">
        <v>148</v>
      </c>
      <c r="G5" t="s">
        <v>148</v>
      </c>
    </row>
    <row r="7" spans="1:7" x14ac:dyDescent="0.2">
      <c r="A7" s="78" t="s">
        <v>150</v>
      </c>
      <c r="B7" t="s">
        <v>144</v>
      </c>
      <c r="C7">
        <v>2</v>
      </c>
      <c r="F7" t="s">
        <v>148</v>
      </c>
      <c r="G7" t="s">
        <v>148</v>
      </c>
    </row>
    <row r="8" spans="1:7" x14ac:dyDescent="0.2">
      <c r="B8" t="s">
        <v>148</v>
      </c>
      <c r="C8" t="s">
        <v>148</v>
      </c>
      <c r="F8" t="s">
        <v>148</v>
      </c>
      <c r="G8" t="s">
        <v>148</v>
      </c>
    </row>
    <row r="9" spans="1:7" ht="25.5" x14ac:dyDescent="0.2">
      <c r="A9" s="78" t="s">
        <v>268</v>
      </c>
      <c r="B9" t="s">
        <v>144</v>
      </c>
      <c r="C9">
        <v>2</v>
      </c>
      <c r="F9" t="s">
        <v>148</v>
      </c>
      <c r="G9" t="s">
        <v>148</v>
      </c>
    </row>
    <row r="11" spans="1:7" x14ac:dyDescent="0.2">
      <c r="B11" t="s">
        <v>148</v>
      </c>
      <c r="C11" t="s">
        <v>148</v>
      </c>
      <c r="G11" t="s">
        <v>148</v>
      </c>
    </row>
    <row r="12" spans="1:7" x14ac:dyDescent="0.2">
      <c r="A12" s="78" t="s">
        <v>267</v>
      </c>
      <c r="B12" t="s">
        <v>144</v>
      </c>
      <c r="C12">
        <v>2</v>
      </c>
      <c r="F12" t="s">
        <v>148</v>
      </c>
      <c r="G12" t="s">
        <v>148</v>
      </c>
    </row>
    <row r="14" spans="1:7" x14ac:dyDescent="0.2">
      <c r="B14" t="s">
        <v>148</v>
      </c>
      <c r="C14" t="s">
        <v>148</v>
      </c>
      <c r="F14" t="s">
        <v>148</v>
      </c>
      <c r="G14" t="s">
        <v>148</v>
      </c>
    </row>
    <row r="15" spans="1:7" ht="25.5" x14ac:dyDescent="0.2">
      <c r="A15" s="78" t="s">
        <v>266</v>
      </c>
      <c r="B15" t="s">
        <v>144</v>
      </c>
      <c r="C15">
        <v>2</v>
      </c>
      <c r="F15" t="s">
        <v>148</v>
      </c>
      <c r="G15" t="s">
        <v>148</v>
      </c>
    </row>
    <row r="17" spans="1:7" x14ac:dyDescent="0.2">
      <c r="A17" s="78" t="s">
        <v>151</v>
      </c>
      <c r="B17" t="s">
        <v>23</v>
      </c>
      <c r="C17">
        <v>1.6</v>
      </c>
      <c r="F17" t="s">
        <v>148</v>
      </c>
      <c r="G17" t="s">
        <v>148</v>
      </c>
    </row>
    <row r="19" spans="1:7" x14ac:dyDescent="0.2">
      <c r="A19" s="78" t="s">
        <v>147</v>
      </c>
      <c r="B19" t="s">
        <v>149</v>
      </c>
      <c r="C19">
        <v>1</v>
      </c>
      <c r="F19" t="s">
        <v>148</v>
      </c>
      <c r="G19" t="s">
        <v>148</v>
      </c>
    </row>
    <row r="21" spans="1:7" x14ac:dyDescent="0.2">
      <c r="A21" s="78" t="s">
        <v>152</v>
      </c>
      <c r="B21" t="s">
        <v>144</v>
      </c>
      <c r="C21">
        <v>2</v>
      </c>
      <c r="F21" t="s">
        <v>148</v>
      </c>
      <c r="G21" t="s">
        <v>148</v>
      </c>
    </row>
    <row r="23" spans="1:7" x14ac:dyDescent="0.2">
      <c r="B23" t="s">
        <v>148</v>
      </c>
      <c r="C23" t="s">
        <v>148</v>
      </c>
      <c r="F23" t="s">
        <v>148</v>
      </c>
      <c r="G23" t="s">
        <v>148</v>
      </c>
    </row>
    <row r="24" spans="1:7" ht="25.5" x14ac:dyDescent="0.2">
      <c r="A24" s="78" t="s">
        <v>269</v>
      </c>
      <c r="B24" t="s">
        <v>144</v>
      </c>
      <c r="C24">
        <v>2</v>
      </c>
      <c r="F24" t="s">
        <v>148</v>
      </c>
      <c r="G24" t="s">
        <v>148</v>
      </c>
    </row>
    <row r="26" spans="1:7" x14ac:dyDescent="0.2">
      <c r="B26" t="s">
        <v>148</v>
      </c>
      <c r="C26" t="s">
        <v>148</v>
      </c>
      <c r="F26" t="s">
        <v>148</v>
      </c>
      <c r="G26" t="s">
        <v>148</v>
      </c>
    </row>
    <row r="27" spans="1:7" x14ac:dyDescent="0.2">
      <c r="A27" s="78" t="s">
        <v>42</v>
      </c>
      <c r="B27" t="s">
        <v>144</v>
      </c>
      <c r="C27">
        <v>2</v>
      </c>
      <c r="F27" t="s">
        <v>148</v>
      </c>
      <c r="G27" t="s">
        <v>148</v>
      </c>
    </row>
    <row r="29" spans="1:7" x14ac:dyDescent="0.2">
      <c r="B29" t="s">
        <v>148</v>
      </c>
      <c r="C29" t="s">
        <v>148</v>
      </c>
      <c r="F29" t="s">
        <v>148</v>
      </c>
      <c r="G29" t="s">
        <v>148</v>
      </c>
    </row>
    <row r="30" spans="1:7" ht="25.5" x14ac:dyDescent="0.2">
      <c r="A30" s="78" t="s">
        <v>270</v>
      </c>
      <c r="B30" t="s">
        <v>144</v>
      </c>
      <c r="C30">
        <v>2</v>
      </c>
      <c r="F30" t="s">
        <v>148</v>
      </c>
      <c r="G30" t="s">
        <v>148</v>
      </c>
    </row>
    <row r="32" spans="1:7" x14ac:dyDescent="0.2">
      <c r="A32" s="78" t="s">
        <v>151</v>
      </c>
      <c r="B32" t="s">
        <v>23</v>
      </c>
      <c r="C32">
        <v>1.6</v>
      </c>
      <c r="F32" t="s">
        <v>148</v>
      </c>
      <c r="G32" t="s">
        <v>148</v>
      </c>
    </row>
    <row r="33" spans="6:7" x14ac:dyDescent="0.2">
      <c r="F33" t="s">
        <v>154</v>
      </c>
      <c r="G33" t="s">
        <v>155</v>
      </c>
    </row>
    <row r="34" spans="6:7" x14ac:dyDescent="0.2">
      <c r="F34" t="s">
        <v>154</v>
      </c>
      <c r="G34" t="s">
        <v>155</v>
      </c>
    </row>
    <row r="36" spans="6:7" x14ac:dyDescent="0.2">
      <c r="F36" t="s">
        <v>154</v>
      </c>
      <c r="G36" t="s">
        <v>155</v>
      </c>
    </row>
    <row r="37" spans="6:7" x14ac:dyDescent="0.2">
      <c r="F37" t="s">
        <v>154</v>
      </c>
      <c r="G37" t="s">
        <v>155</v>
      </c>
    </row>
    <row r="39" spans="6:7" x14ac:dyDescent="0.2">
      <c r="F39" t="s">
        <v>154</v>
      </c>
      <c r="G39" t="s">
        <v>155</v>
      </c>
    </row>
    <row r="40" spans="6:7" x14ac:dyDescent="0.2">
      <c r="F40" t="s">
        <v>154</v>
      </c>
      <c r="G40" t="s">
        <v>155</v>
      </c>
    </row>
    <row r="41" spans="6:7" x14ac:dyDescent="0.2">
      <c r="F41" t="s">
        <v>154</v>
      </c>
      <c r="G41" t="s">
        <v>155</v>
      </c>
    </row>
    <row r="43" spans="6:7" x14ac:dyDescent="0.2">
      <c r="F43" t="s">
        <v>154</v>
      </c>
      <c r="G43" t="s">
        <v>155</v>
      </c>
    </row>
    <row r="44" spans="6:7" x14ac:dyDescent="0.2">
      <c r="F44" t="s">
        <v>154</v>
      </c>
      <c r="G44" t="s">
        <v>155</v>
      </c>
    </row>
    <row r="45" spans="6:7" x14ac:dyDescent="0.2">
      <c r="F45" t="s">
        <v>154</v>
      </c>
      <c r="G45" t="s">
        <v>155</v>
      </c>
    </row>
    <row r="46" spans="6:7" x14ac:dyDescent="0.2">
      <c r="F46" t="s">
        <v>154</v>
      </c>
      <c r="G46" t="s">
        <v>155</v>
      </c>
    </row>
    <row r="47" spans="6:7" x14ac:dyDescent="0.2">
      <c r="F47" t="s">
        <v>154</v>
      </c>
      <c r="G47" t="s">
        <v>155</v>
      </c>
    </row>
    <row r="48" spans="6:7" x14ac:dyDescent="0.2">
      <c r="F48" t="s">
        <v>154</v>
      </c>
      <c r="G48" t="s">
        <v>155</v>
      </c>
    </row>
    <row r="49" spans="6:7" x14ac:dyDescent="0.2">
      <c r="F49" t="s">
        <v>154</v>
      </c>
      <c r="G49" t="s">
        <v>155</v>
      </c>
    </row>
    <row r="50" spans="6:7" x14ac:dyDescent="0.2">
      <c r="F50" t="s">
        <v>154</v>
      </c>
      <c r="G50" t="s">
        <v>155</v>
      </c>
    </row>
    <row r="51" spans="6:7" x14ac:dyDescent="0.2">
      <c r="F51" t="s">
        <v>154</v>
      </c>
      <c r="G51" t="s">
        <v>155</v>
      </c>
    </row>
    <row r="52" spans="6:7" x14ac:dyDescent="0.2">
      <c r="F52" t="s">
        <v>154</v>
      </c>
      <c r="G52" t="s">
        <v>155</v>
      </c>
    </row>
    <row r="53" spans="6:7" x14ac:dyDescent="0.2">
      <c r="F53" t="s">
        <v>154</v>
      </c>
      <c r="G53" t="s">
        <v>155</v>
      </c>
    </row>
    <row r="54" spans="6:7" x14ac:dyDescent="0.2">
      <c r="F54" t="s">
        <v>154</v>
      </c>
      <c r="G54" t="s">
        <v>155</v>
      </c>
    </row>
    <row r="55" spans="6:7" x14ac:dyDescent="0.2">
      <c r="F55" t="s">
        <v>165</v>
      </c>
      <c r="G55" t="s">
        <v>155</v>
      </c>
    </row>
    <row r="56" spans="6:7" x14ac:dyDescent="0.2">
      <c r="F56" t="s">
        <v>165</v>
      </c>
      <c r="G56" t="s">
        <v>155</v>
      </c>
    </row>
    <row r="57" spans="6:7" x14ac:dyDescent="0.2">
      <c r="F57" t="s">
        <v>165</v>
      </c>
      <c r="G57" t="s">
        <v>155</v>
      </c>
    </row>
    <row r="59" spans="6:7" x14ac:dyDescent="0.2">
      <c r="F59" t="s">
        <v>165</v>
      </c>
      <c r="G59" t="s">
        <v>155</v>
      </c>
    </row>
    <row r="60" spans="6:7" x14ac:dyDescent="0.2">
      <c r="F60" t="s">
        <v>165</v>
      </c>
      <c r="G60" t="s">
        <v>155</v>
      </c>
    </row>
    <row r="61" spans="6:7" x14ac:dyDescent="0.2">
      <c r="F61" t="s">
        <v>165</v>
      </c>
      <c r="G61" t="s">
        <v>155</v>
      </c>
    </row>
    <row r="63" spans="6:7" x14ac:dyDescent="0.2">
      <c r="F63" t="s">
        <v>165</v>
      </c>
      <c r="G63" t="s">
        <v>155</v>
      </c>
    </row>
    <row r="64" spans="6:7" x14ac:dyDescent="0.2">
      <c r="F64" t="s">
        <v>165</v>
      </c>
      <c r="G64" t="s">
        <v>155</v>
      </c>
    </row>
    <row r="65" spans="2:7" x14ac:dyDescent="0.2">
      <c r="B65" t="s">
        <v>148</v>
      </c>
      <c r="C65" t="s">
        <v>148</v>
      </c>
      <c r="F65" t="s">
        <v>148</v>
      </c>
      <c r="G65" t="s">
        <v>148</v>
      </c>
    </row>
    <row r="67" spans="2:7" x14ac:dyDescent="0.2">
      <c r="F67" t="s">
        <v>173</v>
      </c>
      <c r="G67" t="s">
        <v>174</v>
      </c>
    </row>
    <row r="68" spans="2:7" x14ac:dyDescent="0.2">
      <c r="F68" t="s">
        <v>148</v>
      </c>
      <c r="G68" t="s">
        <v>148</v>
      </c>
    </row>
    <row r="70" spans="2:7" x14ac:dyDescent="0.2">
      <c r="F70" t="s">
        <v>175</v>
      </c>
      <c r="G70" t="s">
        <v>174</v>
      </c>
    </row>
    <row r="71" spans="2:7" x14ac:dyDescent="0.2">
      <c r="F71" t="s">
        <v>177</v>
      </c>
      <c r="G71" t="s">
        <v>178</v>
      </c>
    </row>
    <row r="72" spans="2:7" x14ac:dyDescent="0.2">
      <c r="F72" t="s">
        <v>177</v>
      </c>
      <c r="G72" t="s">
        <v>178</v>
      </c>
    </row>
    <row r="73" spans="2:7" x14ac:dyDescent="0.2">
      <c r="F73" t="s">
        <v>180</v>
      </c>
      <c r="G73" t="s">
        <v>174</v>
      </c>
    </row>
    <row r="75" spans="2:7" x14ac:dyDescent="0.2">
      <c r="F75" t="s">
        <v>180</v>
      </c>
      <c r="G75" t="s">
        <v>174</v>
      </c>
    </row>
    <row r="77" spans="2:7" x14ac:dyDescent="0.2">
      <c r="F77" t="s">
        <v>180</v>
      </c>
      <c r="G77" t="s">
        <v>174</v>
      </c>
    </row>
    <row r="79" spans="2:7" x14ac:dyDescent="0.2">
      <c r="F79" t="s">
        <v>180</v>
      </c>
      <c r="G79" t="s">
        <v>174</v>
      </c>
    </row>
    <row r="81" spans="6:7" x14ac:dyDescent="0.2">
      <c r="F81" t="s">
        <v>180</v>
      </c>
      <c r="G81" t="s">
        <v>174</v>
      </c>
    </row>
    <row r="83" spans="6:7" x14ac:dyDescent="0.2">
      <c r="F83" t="s">
        <v>180</v>
      </c>
    </row>
    <row r="85" spans="6:7" x14ac:dyDescent="0.2">
      <c r="F85" t="s">
        <v>180</v>
      </c>
      <c r="G85" t="s">
        <v>174</v>
      </c>
    </row>
    <row r="87" spans="6:7" x14ac:dyDescent="0.2">
      <c r="F87" t="s">
        <v>180</v>
      </c>
      <c r="G87" t="s">
        <v>174</v>
      </c>
    </row>
    <row r="89" spans="6:7" x14ac:dyDescent="0.2">
      <c r="F89" t="s">
        <v>181</v>
      </c>
      <c r="G89" t="s">
        <v>174</v>
      </c>
    </row>
    <row r="91" spans="6:7" x14ac:dyDescent="0.2">
      <c r="F91" t="s">
        <v>181</v>
      </c>
      <c r="G91" t="s">
        <v>174</v>
      </c>
    </row>
    <row r="93" spans="6:7" x14ac:dyDescent="0.2">
      <c r="F93" t="s">
        <v>181</v>
      </c>
      <c r="G93" t="s">
        <v>174</v>
      </c>
    </row>
    <row r="95" spans="6:7" x14ac:dyDescent="0.2">
      <c r="F95" t="s">
        <v>181</v>
      </c>
      <c r="G95" t="s">
        <v>174</v>
      </c>
    </row>
    <row r="97" spans="6:7" x14ac:dyDescent="0.2">
      <c r="F97" t="s">
        <v>148</v>
      </c>
      <c r="G97" t="s">
        <v>174</v>
      </c>
    </row>
    <row r="98" spans="6:7" x14ac:dyDescent="0.2">
      <c r="F98" t="s">
        <v>148</v>
      </c>
      <c r="G98" t="s">
        <v>174</v>
      </c>
    </row>
    <row r="100" spans="6:7" x14ac:dyDescent="0.2">
      <c r="F100" t="s">
        <v>148</v>
      </c>
      <c r="G100" t="s">
        <v>174</v>
      </c>
    </row>
    <row r="101" spans="6:7" x14ac:dyDescent="0.2">
      <c r="F101" t="s">
        <v>148</v>
      </c>
      <c r="G101" t="s">
        <v>174</v>
      </c>
    </row>
    <row r="103" spans="6:7" x14ac:dyDescent="0.2">
      <c r="F103" t="s">
        <v>148</v>
      </c>
      <c r="G103" t="s">
        <v>174</v>
      </c>
    </row>
    <row r="104" spans="6:7" x14ac:dyDescent="0.2">
      <c r="F104" t="s">
        <v>148</v>
      </c>
      <c r="G104" t="s">
        <v>174</v>
      </c>
    </row>
    <row r="105" spans="6:7" x14ac:dyDescent="0.2">
      <c r="F105" t="s">
        <v>148</v>
      </c>
      <c r="G105" t="s">
        <v>174</v>
      </c>
    </row>
    <row r="106" spans="6:7" x14ac:dyDescent="0.2">
      <c r="F106" t="s">
        <v>148</v>
      </c>
      <c r="G106" t="s">
        <v>174</v>
      </c>
    </row>
    <row r="107" spans="6:7" x14ac:dyDescent="0.2">
      <c r="F107" t="s">
        <v>148</v>
      </c>
      <c r="G107" t="s">
        <v>174</v>
      </c>
    </row>
    <row r="108" spans="6:7" x14ac:dyDescent="0.2">
      <c r="F108" t="s">
        <v>148</v>
      </c>
      <c r="G108" t="s">
        <v>174</v>
      </c>
    </row>
    <row r="109" spans="6:7" x14ac:dyDescent="0.2">
      <c r="F109" t="s">
        <v>148</v>
      </c>
      <c r="G109" t="s">
        <v>174</v>
      </c>
    </row>
    <row r="110" spans="6:7" x14ac:dyDescent="0.2">
      <c r="F110" t="s">
        <v>148</v>
      </c>
      <c r="G110" t="s">
        <v>174</v>
      </c>
    </row>
    <row r="112" spans="6:7" x14ac:dyDescent="0.2">
      <c r="F112" t="s">
        <v>195</v>
      </c>
      <c r="G112" t="s">
        <v>155</v>
      </c>
    </row>
    <row r="113" spans="6:7" x14ac:dyDescent="0.2">
      <c r="F113" t="s">
        <v>195</v>
      </c>
      <c r="G113" t="s">
        <v>155</v>
      </c>
    </row>
    <row r="114" spans="6:7" x14ac:dyDescent="0.2">
      <c r="F114" t="s">
        <v>195</v>
      </c>
      <c r="G114" t="s">
        <v>155</v>
      </c>
    </row>
    <row r="115" spans="6:7" x14ac:dyDescent="0.2">
      <c r="F115" t="s">
        <v>195</v>
      </c>
      <c r="G115" t="s">
        <v>155</v>
      </c>
    </row>
    <row r="116" spans="6:7" x14ac:dyDescent="0.2">
      <c r="F116" t="s">
        <v>200</v>
      </c>
      <c r="G116" t="s">
        <v>155</v>
      </c>
    </row>
    <row r="117" spans="6:7" x14ac:dyDescent="0.2">
      <c r="F117" t="s">
        <v>200</v>
      </c>
      <c r="G117" t="s">
        <v>155</v>
      </c>
    </row>
    <row r="118" spans="6:7" x14ac:dyDescent="0.2">
      <c r="F118" t="s">
        <v>200</v>
      </c>
      <c r="G118" t="s">
        <v>155</v>
      </c>
    </row>
    <row r="119" spans="6:7" x14ac:dyDescent="0.2">
      <c r="F119" t="s">
        <v>200</v>
      </c>
      <c r="G119" t="s">
        <v>155</v>
      </c>
    </row>
    <row r="120" spans="6:7" x14ac:dyDescent="0.2">
      <c r="F120" t="s">
        <v>200</v>
      </c>
      <c r="G120" t="s">
        <v>155</v>
      </c>
    </row>
    <row r="121" spans="6:7" x14ac:dyDescent="0.2">
      <c r="F121" t="s">
        <v>200</v>
      </c>
      <c r="G121" t="s">
        <v>155</v>
      </c>
    </row>
    <row r="122" spans="6:7" x14ac:dyDescent="0.2">
      <c r="F122" t="s">
        <v>200</v>
      </c>
      <c r="G122" t="s">
        <v>155</v>
      </c>
    </row>
    <row r="123" spans="6:7" x14ac:dyDescent="0.2">
      <c r="F123" t="s">
        <v>200</v>
      </c>
      <c r="G123" t="s">
        <v>155</v>
      </c>
    </row>
    <row r="124" spans="6:7" x14ac:dyDescent="0.2">
      <c r="F124" t="s">
        <v>200</v>
      </c>
      <c r="G124" t="s">
        <v>155</v>
      </c>
    </row>
    <row r="125" spans="6:7" x14ac:dyDescent="0.2">
      <c r="F125" t="s">
        <v>200</v>
      </c>
      <c r="G125" t="s">
        <v>155</v>
      </c>
    </row>
    <row r="126" spans="6:7" x14ac:dyDescent="0.2">
      <c r="F126" t="s">
        <v>200</v>
      </c>
      <c r="G126" t="s">
        <v>155</v>
      </c>
    </row>
    <row r="128" spans="6:7" x14ac:dyDescent="0.2">
      <c r="F128" t="s">
        <v>200</v>
      </c>
      <c r="G128" t="s">
        <v>155</v>
      </c>
    </row>
    <row r="129" spans="1:7" x14ac:dyDescent="0.2">
      <c r="F129" t="s">
        <v>200</v>
      </c>
      <c r="G129" t="s">
        <v>155</v>
      </c>
    </row>
    <row r="130" spans="1:7" x14ac:dyDescent="0.2">
      <c r="F130" t="s">
        <v>200</v>
      </c>
      <c r="G130" t="s">
        <v>155</v>
      </c>
    </row>
    <row r="132" spans="1:7" x14ac:dyDescent="0.2">
      <c r="F132" t="s">
        <v>148</v>
      </c>
      <c r="G132" t="s">
        <v>155</v>
      </c>
    </row>
    <row r="134" spans="1:7" x14ac:dyDescent="0.2">
      <c r="A134" s="79" t="s">
        <v>215</v>
      </c>
      <c r="B134" s="76" t="s">
        <v>148</v>
      </c>
      <c r="C134" s="76" t="s">
        <v>148</v>
      </c>
      <c r="F134" s="76" t="s">
        <v>148</v>
      </c>
      <c r="G134" s="76" t="s">
        <v>148</v>
      </c>
    </row>
    <row r="135" spans="1:7" x14ac:dyDescent="0.2">
      <c r="A135" s="79" t="s">
        <v>216</v>
      </c>
      <c r="B135" s="76" t="s">
        <v>148</v>
      </c>
      <c r="C135" s="76" t="s">
        <v>148</v>
      </c>
      <c r="F135" s="76" t="s">
        <v>148</v>
      </c>
      <c r="G135" s="76" t="s">
        <v>217</v>
      </c>
    </row>
    <row r="136" spans="1:7" x14ac:dyDescent="0.2">
      <c r="A136" s="79"/>
      <c r="B136" s="76"/>
      <c r="C136" s="76"/>
      <c r="F136" s="76"/>
      <c r="G136" s="76"/>
    </row>
    <row r="137" spans="1:7" x14ac:dyDescent="0.2">
      <c r="A137" s="79" t="s">
        <v>218</v>
      </c>
      <c r="B137" s="76" t="s">
        <v>148</v>
      </c>
      <c r="C137" s="76" t="s">
        <v>148</v>
      </c>
      <c r="F137" s="76" t="s">
        <v>148</v>
      </c>
      <c r="G137" s="76" t="s">
        <v>148</v>
      </c>
    </row>
    <row r="138" spans="1:7" x14ac:dyDescent="0.2">
      <c r="A138" s="79" t="s">
        <v>219</v>
      </c>
      <c r="B138" s="76" t="s">
        <v>144</v>
      </c>
      <c r="C138" s="76">
        <v>64</v>
      </c>
      <c r="F138" s="76" t="s">
        <v>148</v>
      </c>
      <c r="G138" s="76" t="s">
        <v>217</v>
      </c>
    </row>
    <row r="139" spans="1:7" x14ac:dyDescent="0.2">
      <c r="A139" s="79"/>
      <c r="B139" s="76"/>
      <c r="C139" s="76"/>
      <c r="F139" s="76"/>
      <c r="G139" s="76"/>
    </row>
    <row r="140" spans="1:7" x14ac:dyDescent="0.2">
      <c r="A140" s="79" t="s">
        <v>218</v>
      </c>
      <c r="B140" s="76" t="s">
        <v>148</v>
      </c>
      <c r="C140" s="76" t="s">
        <v>148</v>
      </c>
      <c r="F140" s="76" t="s">
        <v>148</v>
      </c>
      <c r="G140" s="76" t="s">
        <v>148</v>
      </c>
    </row>
    <row r="141" spans="1:7" x14ac:dyDescent="0.2">
      <c r="A141" s="79" t="s">
        <v>220</v>
      </c>
      <c r="B141" s="76" t="s">
        <v>144</v>
      </c>
      <c r="C141" s="76">
        <v>64</v>
      </c>
      <c r="F141" s="76" t="s">
        <v>148</v>
      </c>
      <c r="G141" s="76" t="s">
        <v>217</v>
      </c>
    </row>
    <row r="142" spans="1:7" x14ac:dyDescent="0.2">
      <c r="A142" s="79" t="s">
        <v>218</v>
      </c>
      <c r="B142" s="76" t="s">
        <v>148</v>
      </c>
      <c r="C142" s="76" t="s">
        <v>148</v>
      </c>
      <c r="F142" s="76" t="s">
        <v>148</v>
      </c>
      <c r="G142" s="76" t="s">
        <v>148</v>
      </c>
    </row>
    <row r="143" spans="1:7" x14ac:dyDescent="0.2">
      <c r="A143" s="79" t="s">
        <v>221</v>
      </c>
      <c r="B143" s="76" t="s">
        <v>144</v>
      </c>
      <c r="C143" s="76">
        <v>66</v>
      </c>
      <c r="F143" s="76" t="s">
        <v>148</v>
      </c>
      <c r="G143" s="76" t="s">
        <v>217</v>
      </c>
    </row>
    <row r="144" spans="1:7" x14ac:dyDescent="0.2">
      <c r="A144" s="79" t="s">
        <v>218</v>
      </c>
      <c r="B144" s="76" t="s">
        <v>148</v>
      </c>
      <c r="C144" s="76" t="s">
        <v>148</v>
      </c>
      <c r="F144" s="76" t="s">
        <v>148</v>
      </c>
      <c r="G144" s="76" t="s">
        <v>148</v>
      </c>
    </row>
    <row r="145" spans="1:7" x14ac:dyDescent="0.2">
      <c r="A145" s="79" t="s">
        <v>222</v>
      </c>
      <c r="B145" s="76" t="s">
        <v>144</v>
      </c>
      <c r="C145" s="76">
        <v>66</v>
      </c>
      <c r="F145" s="76" t="s">
        <v>148</v>
      </c>
      <c r="G145" s="76" t="s">
        <v>217</v>
      </c>
    </row>
    <row r="146" spans="1:7" x14ac:dyDescent="0.2">
      <c r="A146" s="79" t="s">
        <v>218</v>
      </c>
      <c r="B146" s="76" t="s">
        <v>148</v>
      </c>
      <c r="C146" s="76" t="s">
        <v>148</v>
      </c>
      <c r="F146" s="76" t="s">
        <v>148</v>
      </c>
      <c r="G146" s="76" t="s">
        <v>148</v>
      </c>
    </row>
    <row r="147" spans="1:7" x14ac:dyDescent="0.2">
      <c r="A147" s="79" t="s">
        <v>223</v>
      </c>
      <c r="B147" s="76" t="s">
        <v>144</v>
      </c>
      <c r="C147" s="76">
        <v>67</v>
      </c>
      <c r="F147" s="76" t="s">
        <v>148</v>
      </c>
      <c r="G147" s="76" t="s">
        <v>217</v>
      </c>
    </row>
    <row r="148" spans="1:7" x14ac:dyDescent="0.2">
      <c r="A148" s="79"/>
      <c r="B148" s="76"/>
      <c r="C148" s="76"/>
      <c r="F148" s="76"/>
      <c r="G148" s="76"/>
    </row>
    <row r="149" spans="1:7" x14ac:dyDescent="0.2">
      <c r="A149" s="79" t="s">
        <v>218</v>
      </c>
      <c r="B149" s="76" t="s">
        <v>148</v>
      </c>
      <c r="C149" s="76" t="s">
        <v>148</v>
      </c>
      <c r="F149" s="76" t="s">
        <v>148</v>
      </c>
      <c r="G149" s="76" t="s">
        <v>148</v>
      </c>
    </row>
    <row r="150" spans="1:7" x14ac:dyDescent="0.2">
      <c r="A150" s="79" t="s">
        <v>224</v>
      </c>
      <c r="B150" s="76" t="s">
        <v>144</v>
      </c>
      <c r="C150" s="76">
        <v>519</v>
      </c>
      <c r="F150" s="76" t="s">
        <v>148</v>
      </c>
      <c r="G150" s="76" t="s">
        <v>217</v>
      </c>
    </row>
    <row r="151" spans="1:7" x14ac:dyDescent="0.2">
      <c r="A151" s="79" t="s">
        <v>218</v>
      </c>
      <c r="B151" s="76" t="s">
        <v>148</v>
      </c>
      <c r="C151" s="76" t="s">
        <v>148</v>
      </c>
      <c r="F151" s="76" t="s">
        <v>148</v>
      </c>
      <c r="G151" s="76" t="s">
        <v>148</v>
      </c>
    </row>
    <row r="152" spans="1:7" x14ac:dyDescent="0.2">
      <c r="A152" s="79" t="s">
        <v>225</v>
      </c>
      <c r="B152" s="76" t="s">
        <v>144</v>
      </c>
      <c r="C152" s="76">
        <v>70</v>
      </c>
      <c r="F152" s="76" t="s">
        <v>148</v>
      </c>
      <c r="G152" s="76" t="s">
        <v>217</v>
      </c>
    </row>
    <row r="153" spans="1:7" x14ac:dyDescent="0.2">
      <c r="A153" s="79" t="s">
        <v>218</v>
      </c>
      <c r="B153" s="76" t="s">
        <v>148</v>
      </c>
      <c r="C153" s="76" t="s">
        <v>148</v>
      </c>
      <c r="F153" s="76" t="s">
        <v>148</v>
      </c>
      <c r="G153" s="76" t="s">
        <v>148</v>
      </c>
    </row>
    <row r="154" spans="1:7" x14ac:dyDescent="0.2">
      <c r="A154" s="79" t="s">
        <v>226</v>
      </c>
      <c r="B154" s="76" t="s">
        <v>144</v>
      </c>
      <c r="C154" s="76">
        <v>71</v>
      </c>
      <c r="F154" s="76" t="s">
        <v>148</v>
      </c>
      <c r="G154" s="76" t="s">
        <v>217</v>
      </c>
    </row>
    <row r="155" spans="1:7" x14ac:dyDescent="0.2">
      <c r="A155" s="79" t="s">
        <v>218</v>
      </c>
      <c r="B155" s="76" t="s">
        <v>148</v>
      </c>
      <c r="C155" s="76" t="s">
        <v>148</v>
      </c>
      <c r="F155" s="76" t="s">
        <v>148</v>
      </c>
      <c r="G155" s="76" t="s">
        <v>148</v>
      </c>
    </row>
    <row r="156" spans="1:7" x14ac:dyDescent="0.2">
      <c r="A156" s="79" t="s">
        <v>227</v>
      </c>
      <c r="B156" s="76" t="s">
        <v>144</v>
      </c>
      <c r="C156" s="76">
        <v>71</v>
      </c>
      <c r="F156" s="76" t="s">
        <v>148</v>
      </c>
      <c r="G156" s="76" t="s">
        <v>217</v>
      </c>
    </row>
    <row r="157" spans="1:7" x14ac:dyDescent="0.2">
      <c r="A157" s="79" t="s">
        <v>228</v>
      </c>
      <c r="B157" s="76" t="s">
        <v>148</v>
      </c>
      <c r="C157" s="76" t="s">
        <v>148</v>
      </c>
      <c r="F157" s="76" t="s">
        <v>148</v>
      </c>
      <c r="G157" s="76" t="s">
        <v>148</v>
      </c>
    </row>
    <row r="158" spans="1:7" x14ac:dyDescent="0.2">
      <c r="A158" s="79" t="s">
        <v>229</v>
      </c>
      <c r="B158" s="76" t="s">
        <v>144</v>
      </c>
      <c r="C158" s="76">
        <v>18</v>
      </c>
      <c r="F158" s="76" t="s">
        <v>148</v>
      </c>
      <c r="G158" s="76" t="s">
        <v>217</v>
      </c>
    </row>
    <row r="159" spans="1:7" x14ac:dyDescent="0.2">
      <c r="A159" s="79" t="s">
        <v>228</v>
      </c>
      <c r="B159" s="76" t="s">
        <v>148</v>
      </c>
      <c r="C159" s="76" t="s">
        <v>148</v>
      </c>
      <c r="F159" s="76" t="s">
        <v>148</v>
      </c>
      <c r="G159" s="76" t="s">
        <v>148</v>
      </c>
    </row>
    <row r="160" spans="1:7" x14ac:dyDescent="0.2">
      <c r="A160" s="79" t="s">
        <v>230</v>
      </c>
      <c r="B160" s="76" t="s">
        <v>144</v>
      </c>
      <c r="C160" s="76">
        <v>16</v>
      </c>
      <c r="F160" s="76" t="s">
        <v>148</v>
      </c>
      <c r="G160" s="76" t="s">
        <v>217</v>
      </c>
    </row>
    <row r="161" spans="1:7" x14ac:dyDescent="0.2">
      <c r="A161" s="79" t="s">
        <v>231</v>
      </c>
      <c r="B161" s="76" t="s">
        <v>148</v>
      </c>
      <c r="C161" s="76" t="s">
        <v>148</v>
      </c>
      <c r="F161" s="76" t="s">
        <v>148</v>
      </c>
      <c r="G161" s="76" t="s">
        <v>148</v>
      </c>
    </row>
    <row r="162" spans="1:7" x14ac:dyDescent="0.2">
      <c r="A162" s="79" t="s">
        <v>232</v>
      </c>
      <c r="B162" s="76" t="s">
        <v>144</v>
      </c>
      <c r="C162" s="76">
        <v>18</v>
      </c>
      <c r="F162" s="76" t="s">
        <v>148</v>
      </c>
      <c r="G162" s="76" t="s">
        <v>217</v>
      </c>
    </row>
    <row r="163" spans="1:7" x14ac:dyDescent="0.2">
      <c r="A163" s="79" t="s">
        <v>233</v>
      </c>
      <c r="B163" s="76" t="s">
        <v>148</v>
      </c>
      <c r="C163" s="76" t="s">
        <v>148</v>
      </c>
      <c r="F163" s="76" t="s">
        <v>148</v>
      </c>
      <c r="G163" s="76" t="s">
        <v>148</v>
      </c>
    </row>
    <row r="164" spans="1:7" x14ac:dyDescent="0.2">
      <c r="A164" s="79"/>
      <c r="B164" s="76"/>
      <c r="C164" s="76"/>
      <c r="F164" s="76"/>
      <c r="G164" s="76"/>
    </row>
    <row r="165" spans="1:7" x14ac:dyDescent="0.2">
      <c r="A165" s="79" t="s">
        <v>234</v>
      </c>
      <c r="B165" s="76" t="s">
        <v>144</v>
      </c>
      <c r="C165" s="76">
        <v>2134</v>
      </c>
      <c r="F165" s="76" t="s">
        <v>148</v>
      </c>
      <c r="G165" s="76" t="s">
        <v>217</v>
      </c>
    </row>
    <row r="166" spans="1:7" x14ac:dyDescent="0.2">
      <c r="A166" s="79" t="s">
        <v>235</v>
      </c>
      <c r="B166" s="76" t="s">
        <v>148</v>
      </c>
      <c r="C166" s="76" t="s">
        <v>148</v>
      </c>
      <c r="F166" s="76" t="s">
        <v>148</v>
      </c>
      <c r="G166" s="76" t="s">
        <v>148</v>
      </c>
    </row>
    <row r="167" spans="1:7" x14ac:dyDescent="0.2">
      <c r="A167" s="79" t="s">
        <v>236</v>
      </c>
      <c r="B167" s="76" t="s">
        <v>144</v>
      </c>
      <c r="C167" s="76">
        <v>2134</v>
      </c>
      <c r="F167" s="76" t="s">
        <v>148</v>
      </c>
      <c r="G167" s="76" t="s">
        <v>217</v>
      </c>
    </row>
    <row r="168" spans="1:7" x14ac:dyDescent="0.2">
      <c r="A168" s="79"/>
      <c r="B168" s="76"/>
      <c r="C168" s="76"/>
      <c r="F168" s="76"/>
      <c r="G168" s="76"/>
    </row>
    <row r="169" spans="1:7" x14ac:dyDescent="0.2">
      <c r="A169" s="79" t="s">
        <v>237</v>
      </c>
      <c r="B169" s="76" t="s">
        <v>144</v>
      </c>
      <c r="C169" s="76">
        <v>8</v>
      </c>
      <c r="F169" s="76" t="s">
        <v>148</v>
      </c>
      <c r="G169" s="76" t="s">
        <v>217</v>
      </c>
    </row>
    <row r="170" spans="1:7" x14ac:dyDescent="0.2">
      <c r="A170" s="79" t="s">
        <v>218</v>
      </c>
      <c r="B170" s="76" t="s">
        <v>148</v>
      </c>
      <c r="C170" s="76" t="s">
        <v>148</v>
      </c>
      <c r="F170" s="76" t="s">
        <v>148</v>
      </c>
      <c r="G170" s="76" t="s">
        <v>148</v>
      </c>
    </row>
    <row r="171" spans="1:7" x14ac:dyDescent="0.2">
      <c r="A171" s="79" t="s">
        <v>238</v>
      </c>
      <c r="B171" s="76" t="s">
        <v>144</v>
      </c>
      <c r="C171" s="76">
        <v>18</v>
      </c>
      <c r="F171" s="76" t="s">
        <v>148</v>
      </c>
      <c r="G171" s="76" t="s">
        <v>217</v>
      </c>
    </row>
    <row r="172" spans="1:7" x14ac:dyDescent="0.2">
      <c r="A172" s="79"/>
      <c r="B172" s="76"/>
      <c r="C172" s="76"/>
      <c r="F172" s="76"/>
      <c r="G172" s="76"/>
    </row>
    <row r="173" spans="1:7" x14ac:dyDescent="0.2">
      <c r="A173" s="79" t="s">
        <v>218</v>
      </c>
      <c r="B173" s="76" t="s">
        <v>148</v>
      </c>
      <c r="C173" s="76" t="s">
        <v>148</v>
      </c>
      <c r="F173" s="76" t="s">
        <v>148</v>
      </c>
      <c r="G173" s="76" t="s">
        <v>148</v>
      </c>
    </row>
    <row r="174" spans="1:7" x14ac:dyDescent="0.2">
      <c r="A174" s="79" t="s">
        <v>239</v>
      </c>
      <c r="B174" s="76" t="s">
        <v>144</v>
      </c>
      <c r="C174" s="76">
        <v>18</v>
      </c>
      <c r="F174" s="76" t="s">
        <v>148</v>
      </c>
      <c r="G174" s="76" t="s">
        <v>217</v>
      </c>
    </row>
    <row r="175" spans="1:7" x14ac:dyDescent="0.2">
      <c r="A175" s="79"/>
      <c r="B175" s="76"/>
      <c r="C175" s="76"/>
      <c r="F175" s="76"/>
      <c r="G175" s="76"/>
    </row>
    <row r="176" spans="1:7" x14ac:dyDescent="0.2">
      <c r="A176" s="79" t="s">
        <v>218</v>
      </c>
      <c r="B176" s="76" t="s">
        <v>148</v>
      </c>
      <c r="C176" s="76" t="s">
        <v>148</v>
      </c>
      <c r="F176" s="76" t="s">
        <v>148</v>
      </c>
      <c r="G176" s="76" t="s">
        <v>148</v>
      </c>
    </row>
    <row r="177" spans="1:7" x14ac:dyDescent="0.2">
      <c r="A177" s="79" t="s">
        <v>240</v>
      </c>
      <c r="B177" s="76" t="s">
        <v>144</v>
      </c>
      <c r="C177" s="76">
        <v>18</v>
      </c>
      <c r="F177" s="76" t="s">
        <v>148</v>
      </c>
      <c r="G177" s="76" t="s">
        <v>217</v>
      </c>
    </row>
    <row r="178" spans="1:7" x14ac:dyDescent="0.2">
      <c r="A178" s="79" t="s">
        <v>218</v>
      </c>
      <c r="B178" s="76" t="s">
        <v>148</v>
      </c>
      <c r="C178" s="76" t="s">
        <v>148</v>
      </c>
      <c r="F178" s="76" t="s">
        <v>148</v>
      </c>
      <c r="G178" s="76" t="s">
        <v>148</v>
      </c>
    </row>
    <row r="179" spans="1:7" x14ac:dyDescent="0.2">
      <c r="A179" s="79" t="s">
        <v>241</v>
      </c>
      <c r="B179" s="76" t="s">
        <v>144</v>
      </c>
      <c r="C179" s="76">
        <v>18</v>
      </c>
      <c r="F179" s="76" t="s">
        <v>148</v>
      </c>
      <c r="G179" s="76" t="s">
        <v>217</v>
      </c>
    </row>
    <row r="180" spans="1:7" x14ac:dyDescent="0.2">
      <c r="A180" s="79" t="s">
        <v>218</v>
      </c>
      <c r="B180" s="76" t="s">
        <v>148</v>
      </c>
      <c r="C180" s="76" t="s">
        <v>148</v>
      </c>
      <c r="F180" s="76" t="s">
        <v>148</v>
      </c>
      <c r="G180" s="76" t="s">
        <v>148</v>
      </c>
    </row>
    <row r="181" spans="1:7" x14ac:dyDescent="0.2">
      <c r="A181" s="79" t="s">
        <v>242</v>
      </c>
      <c r="B181" s="76" t="s">
        <v>144</v>
      </c>
      <c r="C181" s="76">
        <v>19</v>
      </c>
      <c r="F181" s="76" t="s">
        <v>148</v>
      </c>
      <c r="G181" s="76" t="s">
        <v>217</v>
      </c>
    </row>
    <row r="182" spans="1:7" x14ac:dyDescent="0.2">
      <c r="A182" s="79" t="s">
        <v>218</v>
      </c>
      <c r="B182" s="76" t="s">
        <v>148</v>
      </c>
      <c r="C182" s="76" t="s">
        <v>148</v>
      </c>
      <c r="F182" s="76" t="s">
        <v>148</v>
      </c>
      <c r="G182" s="76" t="s">
        <v>148</v>
      </c>
    </row>
    <row r="183" spans="1:7" x14ac:dyDescent="0.2">
      <c r="A183" s="79" t="s">
        <v>243</v>
      </c>
      <c r="B183" s="76" t="s">
        <v>144</v>
      </c>
      <c r="C183" s="76">
        <v>19</v>
      </c>
      <c r="F183" s="76" t="s">
        <v>148</v>
      </c>
      <c r="G183" s="76" t="s">
        <v>217</v>
      </c>
    </row>
    <row r="184" spans="1:7" x14ac:dyDescent="0.2">
      <c r="A184" s="79"/>
      <c r="B184" s="76"/>
      <c r="C184" s="76"/>
      <c r="F184" s="76"/>
      <c r="G184" s="76"/>
    </row>
    <row r="185" spans="1:7" x14ac:dyDescent="0.2">
      <c r="A185" s="79" t="s">
        <v>218</v>
      </c>
      <c r="B185" s="76" t="s">
        <v>148</v>
      </c>
      <c r="C185" s="76" t="s">
        <v>148</v>
      </c>
      <c r="F185" s="76" t="s">
        <v>148</v>
      </c>
      <c r="G185" s="76" t="s">
        <v>148</v>
      </c>
    </row>
    <row r="186" spans="1:7" x14ac:dyDescent="0.2">
      <c r="A186" s="79" t="s">
        <v>244</v>
      </c>
      <c r="B186" s="76" t="s">
        <v>144</v>
      </c>
      <c r="C186" s="76">
        <v>19</v>
      </c>
      <c r="F186" s="76" t="s">
        <v>148</v>
      </c>
      <c r="G186" s="76" t="s">
        <v>217</v>
      </c>
    </row>
    <row r="187" spans="1:7" x14ac:dyDescent="0.2">
      <c r="A187" s="79" t="s">
        <v>218</v>
      </c>
      <c r="B187" s="76" t="s">
        <v>148</v>
      </c>
      <c r="C187" s="76" t="s">
        <v>148</v>
      </c>
      <c r="F187" s="76" t="s">
        <v>148</v>
      </c>
      <c r="G187" s="76" t="s">
        <v>148</v>
      </c>
    </row>
    <row r="188" spans="1:7" x14ac:dyDescent="0.2">
      <c r="A188" s="79" t="s">
        <v>245</v>
      </c>
      <c r="B188" s="76" t="s">
        <v>144</v>
      </c>
      <c r="C188" s="76">
        <v>19</v>
      </c>
      <c r="F188" s="76" t="s">
        <v>148</v>
      </c>
      <c r="G188" s="76" t="s">
        <v>217</v>
      </c>
    </row>
    <row r="189" spans="1:7" x14ac:dyDescent="0.2">
      <c r="A189" s="79" t="s">
        <v>218</v>
      </c>
      <c r="B189" s="76" t="s">
        <v>148</v>
      </c>
      <c r="C189" s="76" t="s">
        <v>148</v>
      </c>
      <c r="F189" s="76" t="s">
        <v>148</v>
      </c>
      <c r="G189" s="76" t="s">
        <v>148</v>
      </c>
    </row>
    <row r="190" spans="1:7" x14ac:dyDescent="0.2">
      <c r="A190" s="79" t="s">
        <v>246</v>
      </c>
      <c r="B190" s="76" t="s">
        <v>144</v>
      </c>
      <c r="C190" s="76">
        <v>128</v>
      </c>
      <c r="F190" s="76" t="s">
        <v>148</v>
      </c>
      <c r="G190" s="76" t="s">
        <v>217</v>
      </c>
    </row>
    <row r="191" spans="1:7" x14ac:dyDescent="0.2">
      <c r="A191" s="79" t="s">
        <v>228</v>
      </c>
      <c r="B191" s="76" t="s">
        <v>148</v>
      </c>
      <c r="C191" s="76" t="s">
        <v>148</v>
      </c>
      <c r="F191" s="76" t="s">
        <v>148</v>
      </c>
      <c r="G191" s="76" t="s">
        <v>148</v>
      </c>
    </row>
    <row r="192" spans="1:7" x14ac:dyDescent="0.2">
      <c r="A192" s="79" t="s">
        <v>247</v>
      </c>
      <c r="B192" s="76" t="s">
        <v>144</v>
      </c>
      <c r="C192" s="76">
        <v>2</v>
      </c>
      <c r="F192" s="76" t="s">
        <v>148</v>
      </c>
      <c r="G192" s="76" t="s">
        <v>217</v>
      </c>
    </row>
    <row r="193" spans="1:7" x14ac:dyDescent="0.2">
      <c r="A193" s="79" t="s">
        <v>248</v>
      </c>
      <c r="B193" s="76" t="s">
        <v>148</v>
      </c>
      <c r="C193" s="76" t="s">
        <v>148</v>
      </c>
      <c r="F193" s="76" t="s">
        <v>148</v>
      </c>
      <c r="G193" s="76" t="s">
        <v>148</v>
      </c>
    </row>
    <row r="194" spans="1:7" x14ac:dyDescent="0.2">
      <c r="A194" s="79" t="s">
        <v>249</v>
      </c>
      <c r="B194" s="76" t="s">
        <v>144</v>
      </c>
      <c r="C194" s="76">
        <v>2</v>
      </c>
      <c r="F194" s="76" t="s">
        <v>148</v>
      </c>
      <c r="G194" s="76" t="s">
        <v>217</v>
      </c>
    </row>
    <row r="195" spans="1:7" x14ac:dyDescent="0.2">
      <c r="A195" s="79" t="s">
        <v>250</v>
      </c>
      <c r="B195" s="76" t="s">
        <v>148</v>
      </c>
      <c r="C195" s="76" t="s">
        <v>148</v>
      </c>
      <c r="F195" s="76" t="s">
        <v>148</v>
      </c>
      <c r="G195" s="76" t="s">
        <v>148</v>
      </c>
    </row>
    <row r="196" spans="1:7" x14ac:dyDescent="0.2">
      <c r="A196" s="79" t="s">
        <v>234</v>
      </c>
      <c r="B196" s="76" t="s">
        <v>144</v>
      </c>
      <c r="C196" s="76">
        <v>440</v>
      </c>
      <c r="F196" s="76" t="s">
        <v>148</v>
      </c>
      <c r="G196" s="76" t="s">
        <v>217</v>
      </c>
    </row>
    <row r="197" spans="1:7" x14ac:dyDescent="0.2">
      <c r="A197" s="79" t="s">
        <v>235</v>
      </c>
      <c r="B197" s="76" t="s">
        <v>148</v>
      </c>
      <c r="C197" s="76" t="s">
        <v>148</v>
      </c>
      <c r="F197" s="76" t="s">
        <v>148</v>
      </c>
      <c r="G197" s="76" t="s">
        <v>148</v>
      </c>
    </row>
    <row r="198" spans="1:7" x14ac:dyDescent="0.2">
      <c r="A198" s="79" t="s">
        <v>251</v>
      </c>
      <c r="B198" s="76" t="s">
        <v>144</v>
      </c>
      <c r="C198" s="76">
        <v>440</v>
      </c>
      <c r="F198" s="76" t="s">
        <v>148</v>
      </c>
      <c r="G198" s="76" t="s">
        <v>217</v>
      </c>
    </row>
    <row r="199" spans="1:7" x14ac:dyDescent="0.2">
      <c r="A199" s="79" t="s">
        <v>252</v>
      </c>
      <c r="B199" s="76" t="s">
        <v>144</v>
      </c>
      <c r="C199" s="76">
        <v>4</v>
      </c>
      <c r="F199" s="76" t="s">
        <v>148</v>
      </c>
      <c r="G199" s="76" t="s">
        <v>217</v>
      </c>
    </row>
    <row r="200" spans="1:7" x14ac:dyDescent="0.2">
      <c r="A200" s="79"/>
      <c r="B200" s="76"/>
      <c r="C200" s="76"/>
      <c r="F200" s="76"/>
      <c r="G200" s="76"/>
    </row>
    <row r="201" spans="1:7" x14ac:dyDescent="0.2">
      <c r="A201" s="79" t="s">
        <v>253</v>
      </c>
      <c r="B201" s="76" t="s">
        <v>255</v>
      </c>
      <c r="C201" s="76">
        <v>1350</v>
      </c>
      <c r="F201" s="76" t="s">
        <v>254</v>
      </c>
      <c r="G201" s="76" t="s">
        <v>217</v>
      </c>
    </row>
    <row r="202" spans="1:7" x14ac:dyDescent="0.2">
      <c r="A202" s="79" t="s">
        <v>256</v>
      </c>
      <c r="B202" s="76" t="s">
        <v>148</v>
      </c>
      <c r="C202" s="76" t="s">
        <v>148</v>
      </c>
      <c r="F202" s="76" t="s">
        <v>148</v>
      </c>
      <c r="G202" s="76" t="s">
        <v>148</v>
      </c>
    </row>
    <row r="203" spans="1:7" x14ac:dyDescent="0.2">
      <c r="A203" s="79" t="s">
        <v>257</v>
      </c>
      <c r="B203" s="76" t="s">
        <v>144</v>
      </c>
      <c r="C203" s="76">
        <v>305</v>
      </c>
      <c r="F203" s="76" t="s">
        <v>148</v>
      </c>
      <c r="G203" s="76" t="s">
        <v>217</v>
      </c>
    </row>
    <row r="204" spans="1:7" x14ac:dyDescent="0.2">
      <c r="A204" s="79"/>
      <c r="B204" s="76"/>
      <c r="C204" s="76"/>
      <c r="F204" s="76"/>
      <c r="G204" s="76"/>
    </row>
    <row r="205" spans="1:7" x14ac:dyDescent="0.2">
      <c r="A205" s="79" t="s">
        <v>258</v>
      </c>
      <c r="B205" s="76" t="s">
        <v>255</v>
      </c>
      <c r="C205" s="76">
        <v>4848</v>
      </c>
      <c r="F205" s="76" t="s">
        <v>259</v>
      </c>
      <c r="G205" s="76" t="s">
        <v>217</v>
      </c>
    </row>
    <row r="206" spans="1:7" s="81" customFormat="1" x14ac:dyDescent="0.2">
      <c r="A206" s="80"/>
    </row>
    <row r="207" spans="1:7" s="81" customFormat="1" x14ac:dyDescent="0.2">
      <c r="A207" s="80"/>
    </row>
    <row r="208" spans="1:7" s="81" customFormat="1" x14ac:dyDescent="0.2">
      <c r="A208" s="80"/>
    </row>
    <row r="209" spans="1:7" s="81" customFormat="1" x14ac:dyDescent="0.2">
      <c r="A209" s="80"/>
    </row>
    <row r="210" spans="1:7" s="81" customFormat="1" x14ac:dyDescent="0.2">
      <c r="A210" s="80"/>
    </row>
    <row r="211" spans="1:7" s="81" customFormat="1" x14ac:dyDescent="0.2">
      <c r="A211" s="80"/>
    </row>
    <row r="212" spans="1:7" x14ac:dyDescent="0.2">
      <c r="F212" t="s">
        <v>148</v>
      </c>
      <c r="G212" t="s">
        <v>155</v>
      </c>
    </row>
    <row r="213" spans="1:7" x14ac:dyDescent="0.2">
      <c r="F213" t="s">
        <v>148</v>
      </c>
      <c r="G213" t="s">
        <v>155</v>
      </c>
    </row>
    <row r="215" spans="1:7" x14ac:dyDescent="0.2">
      <c r="F215" t="s">
        <v>148</v>
      </c>
      <c r="G215" t="s">
        <v>155</v>
      </c>
    </row>
    <row r="216" spans="1:7" x14ac:dyDescent="0.2">
      <c r="F216" t="s">
        <v>148</v>
      </c>
      <c r="G216" t="s">
        <v>155</v>
      </c>
    </row>
    <row r="218" spans="1:7" x14ac:dyDescent="0.2">
      <c r="F218" t="s">
        <v>148</v>
      </c>
      <c r="G218" t="s">
        <v>148</v>
      </c>
    </row>
    <row r="219" spans="1:7" x14ac:dyDescent="0.2">
      <c r="F219" t="s">
        <v>148</v>
      </c>
      <c r="G219" t="s">
        <v>155</v>
      </c>
    </row>
    <row r="220" spans="1:7" x14ac:dyDescent="0.2">
      <c r="F220" t="s">
        <v>148</v>
      </c>
      <c r="G220" t="s">
        <v>148</v>
      </c>
    </row>
    <row r="221" spans="1:7" x14ac:dyDescent="0.2">
      <c r="F221" t="s">
        <v>148</v>
      </c>
      <c r="G221" t="s">
        <v>155</v>
      </c>
    </row>
    <row r="222" spans="1:7" x14ac:dyDescent="0.2">
      <c r="F222" t="s">
        <v>148</v>
      </c>
      <c r="G222" t="s">
        <v>155</v>
      </c>
    </row>
    <row r="223" spans="1:7" x14ac:dyDescent="0.2">
      <c r="F223" t="s">
        <v>148</v>
      </c>
      <c r="G223" t="s">
        <v>148</v>
      </c>
    </row>
    <row r="224" spans="1:7" x14ac:dyDescent="0.2">
      <c r="F224" t="s">
        <v>148</v>
      </c>
      <c r="G224" t="s">
        <v>148</v>
      </c>
    </row>
    <row r="225" spans="6:7" x14ac:dyDescent="0.2">
      <c r="F225" t="s">
        <v>263</v>
      </c>
      <c r="G225" t="s">
        <v>174</v>
      </c>
    </row>
    <row r="227" spans="6:7" x14ac:dyDescent="0.2">
      <c r="F227" t="s">
        <v>148</v>
      </c>
      <c r="G227" t="s">
        <v>155</v>
      </c>
    </row>
    <row r="228" spans="6:7" x14ac:dyDescent="0.2">
      <c r="F228" t="s">
        <v>148</v>
      </c>
      <c r="G228" t="s">
        <v>148</v>
      </c>
    </row>
    <row r="229" spans="6:7" x14ac:dyDescent="0.2">
      <c r="F229" t="s">
        <v>148</v>
      </c>
      <c r="G229" t="s">
        <v>155</v>
      </c>
    </row>
    <row r="230" spans="6:7" x14ac:dyDescent="0.2">
      <c r="F230" t="s">
        <v>148</v>
      </c>
      <c r="G230" t="s">
        <v>148</v>
      </c>
    </row>
    <row r="231" spans="6:7" x14ac:dyDescent="0.2">
      <c r="F231" t="s">
        <v>148</v>
      </c>
      <c r="G231" t="s">
        <v>155</v>
      </c>
    </row>
    <row r="232" spans="6:7" x14ac:dyDescent="0.2">
      <c r="F232" t="s">
        <v>148</v>
      </c>
      <c r="G232" t="s">
        <v>155</v>
      </c>
    </row>
    <row r="233" spans="6:7" x14ac:dyDescent="0.2">
      <c r="F233" t="s">
        <v>148</v>
      </c>
      <c r="G233" t="s">
        <v>148</v>
      </c>
    </row>
    <row r="234" spans="6:7" x14ac:dyDescent="0.2">
      <c r="F234" t="s">
        <v>148</v>
      </c>
      <c r="G234" t="s">
        <v>148</v>
      </c>
    </row>
    <row r="235" spans="6:7" x14ac:dyDescent="0.2">
      <c r="F235" t="s">
        <v>148</v>
      </c>
      <c r="G235" t="s">
        <v>148</v>
      </c>
    </row>
    <row r="236" spans="6:7" x14ac:dyDescent="0.2">
      <c r="F236" t="s">
        <v>173</v>
      </c>
      <c r="G236" t="s">
        <v>174</v>
      </c>
    </row>
    <row r="237" spans="6:7" x14ac:dyDescent="0.2">
      <c r="F237" t="s">
        <v>148</v>
      </c>
      <c r="G237" t="s">
        <v>155</v>
      </c>
    </row>
    <row r="238" spans="6:7" x14ac:dyDescent="0.2">
      <c r="F238" t="s">
        <v>148</v>
      </c>
      <c r="G238" t="s">
        <v>148</v>
      </c>
    </row>
    <row r="239" spans="6:7" x14ac:dyDescent="0.2">
      <c r="F239" t="s">
        <v>148</v>
      </c>
      <c r="G239" t="s">
        <v>155</v>
      </c>
    </row>
    <row r="240" spans="6:7" x14ac:dyDescent="0.2">
      <c r="F240" t="s">
        <v>148</v>
      </c>
      <c r="G240" t="s">
        <v>148</v>
      </c>
    </row>
    <row r="241" spans="1:7" x14ac:dyDescent="0.2">
      <c r="F241" t="s">
        <v>148</v>
      </c>
      <c r="G241" t="s">
        <v>155</v>
      </c>
    </row>
    <row r="243" spans="1:7" x14ac:dyDescent="0.2">
      <c r="F243" t="s">
        <v>148</v>
      </c>
      <c r="G243" t="s">
        <v>155</v>
      </c>
    </row>
    <row r="244" spans="1:7" x14ac:dyDescent="0.2">
      <c r="A244" s="78" t="s">
        <v>148</v>
      </c>
      <c r="B244" t="s">
        <v>148</v>
      </c>
      <c r="C244" t="s">
        <v>148</v>
      </c>
      <c r="F244" t="s">
        <v>148</v>
      </c>
      <c r="G244" t="s">
        <v>148</v>
      </c>
    </row>
    <row r="245" spans="1:7" x14ac:dyDescent="0.2">
      <c r="A245" s="78" t="s">
        <v>148</v>
      </c>
      <c r="B245" t="s">
        <v>148</v>
      </c>
      <c r="C245" t="s">
        <v>148</v>
      </c>
      <c r="F245" t="s">
        <v>148</v>
      </c>
      <c r="G245" t="s">
        <v>148</v>
      </c>
    </row>
    <row r="247" spans="1:7" x14ac:dyDescent="0.2">
      <c r="A247" s="78" t="s">
        <v>148</v>
      </c>
      <c r="B247" t="s">
        <v>148</v>
      </c>
      <c r="C247" t="s">
        <v>148</v>
      </c>
      <c r="F247" t="s">
        <v>148</v>
      </c>
      <c r="G247" t="s">
        <v>148</v>
      </c>
    </row>
    <row r="248" spans="1:7" x14ac:dyDescent="0.2">
      <c r="A248" s="78" t="s">
        <v>148</v>
      </c>
      <c r="B248" t="s">
        <v>148</v>
      </c>
      <c r="C248" t="s">
        <v>148</v>
      </c>
      <c r="F248" t="s">
        <v>148</v>
      </c>
      <c r="G248" t="s">
        <v>148</v>
      </c>
    </row>
    <row r="249" spans="1:7" x14ac:dyDescent="0.2">
      <c r="A249" s="78" t="s">
        <v>148</v>
      </c>
      <c r="B249" t="s">
        <v>148</v>
      </c>
      <c r="C249" t="s">
        <v>148</v>
      </c>
      <c r="F249" t="s">
        <v>148</v>
      </c>
      <c r="G249" t="s">
        <v>148</v>
      </c>
    </row>
    <row r="251" spans="1:7" x14ac:dyDescent="0.2">
      <c r="A251" s="78" t="s">
        <v>148</v>
      </c>
      <c r="B251" t="s">
        <v>148</v>
      </c>
      <c r="C251" t="s">
        <v>148</v>
      </c>
      <c r="F251" t="s">
        <v>148</v>
      </c>
      <c r="G251" t="s">
        <v>148</v>
      </c>
    </row>
    <row r="252" spans="1:7" x14ac:dyDescent="0.2">
      <c r="A252" s="78" t="s">
        <v>148</v>
      </c>
      <c r="B252" t="s">
        <v>148</v>
      </c>
      <c r="C252" t="s">
        <v>148</v>
      </c>
      <c r="F252" t="s">
        <v>148</v>
      </c>
      <c r="G252" t="s">
        <v>148</v>
      </c>
    </row>
    <row r="254" spans="1:7" x14ac:dyDescent="0.2">
      <c r="A254" s="78" t="s">
        <v>148</v>
      </c>
      <c r="B254" t="s">
        <v>148</v>
      </c>
      <c r="C254" t="s">
        <v>148</v>
      </c>
      <c r="F254" t="s">
        <v>148</v>
      </c>
      <c r="G254" t="s">
        <v>148</v>
      </c>
    </row>
    <row r="255" spans="1:7" x14ac:dyDescent="0.2">
      <c r="A255" s="78" t="s">
        <v>148</v>
      </c>
      <c r="B255" t="s">
        <v>148</v>
      </c>
      <c r="C255" t="s">
        <v>148</v>
      </c>
      <c r="F255" t="s">
        <v>148</v>
      </c>
      <c r="G255" t="s">
        <v>148</v>
      </c>
    </row>
    <row r="256" spans="1:7" x14ac:dyDescent="0.2">
      <c r="A256" s="78" t="s">
        <v>148</v>
      </c>
      <c r="B256" t="s">
        <v>148</v>
      </c>
      <c r="C256" t="s">
        <v>148</v>
      </c>
      <c r="F256" t="s">
        <v>148</v>
      </c>
      <c r="G256" t="s">
        <v>148</v>
      </c>
    </row>
    <row r="257" spans="1:7" x14ac:dyDescent="0.2">
      <c r="A257" s="78" t="s">
        <v>148</v>
      </c>
      <c r="B257" t="s">
        <v>148</v>
      </c>
      <c r="C257" t="s">
        <v>148</v>
      </c>
      <c r="F257" t="s">
        <v>148</v>
      </c>
      <c r="G257" t="s">
        <v>148</v>
      </c>
    </row>
    <row r="258" spans="1:7" x14ac:dyDescent="0.2">
      <c r="A258" s="78" t="s">
        <v>148</v>
      </c>
      <c r="B258" t="s">
        <v>148</v>
      </c>
      <c r="C258" t="s">
        <v>148</v>
      </c>
      <c r="F258" t="s">
        <v>148</v>
      </c>
      <c r="G258" t="s">
        <v>148</v>
      </c>
    </row>
    <row r="259" spans="1:7" x14ac:dyDescent="0.2">
      <c r="A259" s="78" t="s">
        <v>148</v>
      </c>
      <c r="B259" t="s">
        <v>148</v>
      </c>
      <c r="C259" t="s">
        <v>148</v>
      </c>
      <c r="F259" t="s">
        <v>148</v>
      </c>
      <c r="G259" t="s">
        <v>148</v>
      </c>
    </row>
    <row r="260" spans="1:7" x14ac:dyDescent="0.2">
      <c r="A260" s="78" t="s">
        <v>148</v>
      </c>
      <c r="B260" t="s">
        <v>148</v>
      </c>
      <c r="C260" t="s">
        <v>148</v>
      </c>
      <c r="F260" t="s">
        <v>148</v>
      </c>
      <c r="G260" t="s">
        <v>148</v>
      </c>
    </row>
    <row r="261" spans="1:7" x14ac:dyDescent="0.2">
      <c r="A261" s="78" t="s">
        <v>148</v>
      </c>
      <c r="B261" t="s">
        <v>148</v>
      </c>
      <c r="C261" t="s">
        <v>148</v>
      </c>
      <c r="F261" t="s">
        <v>148</v>
      </c>
      <c r="G261" t="s">
        <v>148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B38"/>
  <sheetViews>
    <sheetView workbookViewId="0">
      <pane xSplit="1" ySplit="3" topLeftCell="PB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9.85546875" customWidth="1"/>
    <col min="3" max="57" width="7.28515625" customWidth="1"/>
    <col min="58" max="417" width="6.85546875" customWidth="1"/>
    <col min="418" max="418" width="9.28515625" bestFit="1" customWidth="1"/>
    <col min="419" max="419" width="6" customWidth="1"/>
    <col min="563" max="563" width="22.5703125" customWidth="1"/>
    <col min="564" max="564" width="7.28515625" customWidth="1"/>
    <col min="565" max="575" width="6.85546875" customWidth="1"/>
    <col min="576" max="576" width="9.28515625" bestFit="1" customWidth="1"/>
    <col min="577" max="593" width="6" customWidth="1"/>
    <col min="819" max="819" width="22.5703125" customWidth="1"/>
    <col min="820" max="820" width="7.28515625" customWidth="1"/>
    <col min="821" max="831" width="6.85546875" customWidth="1"/>
    <col min="832" max="832" width="9.28515625" bestFit="1" customWidth="1"/>
    <col min="833" max="849" width="6" customWidth="1"/>
    <col min="1075" max="1075" width="22.5703125" customWidth="1"/>
    <col min="1076" max="1076" width="7.28515625" customWidth="1"/>
    <col min="1077" max="1087" width="6.85546875" customWidth="1"/>
    <col min="1088" max="1088" width="9.28515625" bestFit="1" customWidth="1"/>
    <col min="1089" max="1105" width="6" customWidth="1"/>
    <col min="1331" max="1331" width="22.5703125" customWidth="1"/>
    <col min="1332" max="1332" width="7.28515625" customWidth="1"/>
    <col min="1333" max="1343" width="6.85546875" customWidth="1"/>
    <col min="1344" max="1344" width="9.28515625" bestFit="1" customWidth="1"/>
    <col min="1345" max="1361" width="6" customWidth="1"/>
    <col min="1587" max="1587" width="22.5703125" customWidth="1"/>
    <col min="1588" max="1588" width="7.28515625" customWidth="1"/>
    <col min="1589" max="1599" width="6.85546875" customWidth="1"/>
    <col min="1600" max="1600" width="9.28515625" bestFit="1" customWidth="1"/>
    <col min="1601" max="1617" width="6" customWidth="1"/>
    <col min="1843" max="1843" width="22.5703125" customWidth="1"/>
    <col min="1844" max="1844" width="7.28515625" customWidth="1"/>
    <col min="1845" max="1855" width="6.85546875" customWidth="1"/>
    <col min="1856" max="1856" width="9.28515625" bestFit="1" customWidth="1"/>
    <col min="1857" max="1873" width="6" customWidth="1"/>
    <col min="2099" max="2099" width="22.5703125" customWidth="1"/>
    <col min="2100" max="2100" width="7.28515625" customWidth="1"/>
    <col min="2101" max="2111" width="6.85546875" customWidth="1"/>
    <col min="2112" max="2112" width="9.28515625" bestFit="1" customWidth="1"/>
    <col min="2113" max="2129" width="6" customWidth="1"/>
    <col min="2355" max="2355" width="22.5703125" customWidth="1"/>
    <col min="2356" max="2356" width="7.28515625" customWidth="1"/>
    <col min="2357" max="2367" width="6.85546875" customWidth="1"/>
    <col min="2368" max="2368" width="9.28515625" bestFit="1" customWidth="1"/>
    <col min="2369" max="2385" width="6" customWidth="1"/>
    <col min="2611" max="2611" width="22.5703125" customWidth="1"/>
    <col min="2612" max="2612" width="7.28515625" customWidth="1"/>
    <col min="2613" max="2623" width="6.85546875" customWidth="1"/>
    <col min="2624" max="2624" width="9.28515625" bestFit="1" customWidth="1"/>
    <col min="2625" max="2641" width="6" customWidth="1"/>
    <col min="2867" max="2867" width="22.5703125" customWidth="1"/>
    <col min="2868" max="2868" width="7.28515625" customWidth="1"/>
    <col min="2869" max="2879" width="6.85546875" customWidth="1"/>
    <col min="2880" max="2880" width="9.28515625" bestFit="1" customWidth="1"/>
    <col min="2881" max="2897" width="6" customWidth="1"/>
    <col min="3123" max="3123" width="22.5703125" customWidth="1"/>
    <col min="3124" max="3124" width="7.28515625" customWidth="1"/>
    <col min="3125" max="3135" width="6.85546875" customWidth="1"/>
    <col min="3136" max="3136" width="9.28515625" bestFit="1" customWidth="1"/>
    <col min="3137" max="3153" width="6" customWidth="1"/>
    <col min="3379" max="3379" width="22.5703125" customWidth="1"/>
    <col min="3380" max="3380" width="7.28515625" customWidth="1"/>
    <col min="3381" max="3391" width="6.85546875" customWidth="1"/>
    <col min="3392" max="3392" width="9.28515625" bestFit="1" customWidth="1"/>
    <col min="3393" max="3409" width="6" customWidth="1"/>
    <col min="3635" max="3635" width="22.5703125" customWidth="1"/>
    <col min="3636" max="3636" width="7.28515625" customWidth="1"/>
    <col min="3637" max="3647" width="6.85546875" customWidth="1"/>
    <col min="3648" max="3648" width="9.28515625" bestFit="1" customWidth="1"/>
    <col min="3649" max="3665" width="6" customWidth="1"/>
    <col min="3891" max="3891" width="22.5703125" customWidth="1"/>
    <col min="3892" max="3892" width="7.28515625" customWidth="1"/>
    <col min="3893" max="3903" width="6.85546875" customWidth="1"/>
    <col min="3904" max="3904" width="9.28515625" bestFit="1" customWidth="1"/>
    <col min="3905" max="3921" width="6" customWidth="1"/>
    <col min="4147" max="4147" width="22.5703125" customWidth="1"/>
    <col min="4148" max="4148" width="7.28515625" customWidth="1"/>
    <col min="4149" max="4159" width="6.85546875" customWidth="1"/>
    <col min="4160" max="4160" width="9.28515625" bestFit="1" customWidth="1"/>
    <col min="4161" max="4177" width="6" customWidth="1"/>
    <col min="4403" max="4403" width="22.5703125" customWidth="1"/>
    <col min="4404" max="4404" width="7.28515625" customWidth="1"/>
    <col min="4405" max="4415" width="6.85546875" customWidth="1"/>
    <col min="4416" max="4416" width="9.28515625" bestFit="1" customWidth="1"/>
    <col min="4417" max="4433" width="6" customWidth="1"/>
    <col min="4659" max="4659" width="22.5703125" customWidth="1"/>
    <col min="4660" max="4660" width="7.28515625" customWidth="1"/>
    <col min="4661" max="4671" width="6.85546875" customWidth="1"/>
    <col min="4672" max="4672" width="9.28515625" bestFit="1" customWidth="1"/>
    <col min="4673" max="4689" width="6" customWidth="1"/>
    <col min="4915" max="4915" width="22.5703125" customWidth="1"/>
    <col min="4916" max="4916" width="7.28515625" customWidth="1"/>
    <col min="4917" max="4927" width="6.85546875" customWidth="1"/>
    <col min="4928" max="4928" width="9.28515625" bestFit="1" customWidth="1"/>
    <col min="4929" max="4945" width="6" customWidth="1"/>
    <col min="5171" max="5171" width="22.5703125" customWidth="1"/>
    <col min="5172" max="5172" width="7.28515625" customWidth="1"/>
    <col min="5173" max="5183" width="6.85546875" customWidth="1"/>
    <col min="5184" max="5184" width="9.28515625" bestFit="1" customWidth="1"/>
    <col min="5185" max="5201" width="6" customWidth="1"/>
    <col min="5427" max="5427" width="22.5703125" customWidth="1"/>
    <col min="5428" max="5428" width="7.28515625" customWidth="1"/>
    <col min="5429" max="5439" width="6.85546875" customWidth="1"/>
    <col min="5440" max="5440" width="9.28515625" bestFit="1" customWidth="1"/>
    <col min="5441" max="5457" width="6" customWidth="1"/>
    <col min="5683" max="5683" width="22.5703125" customWidth="1"/>
    <col min="5684" max="5684" width="7.28515625" customWidth="1"/>
    <col min="5685" max="5695" width="6.85546875" customWidth="1"/>
    <col min="5696" max="5696" width="9.28515625" bestFit="1" customWidth="1"/>
    <col min="5697" max="5713" width="6" customWidth="1"/>
    <col min="5939" max="5939" width="22.5703125" customWidth="1"/>
    <col min="5940" max="5940" width="7.28515625" customWidth="1"/>
    <col min="5941" max="5951" width="6.85546875" customWidth="1"/>
    <col min="5952" max="5952" width="9.28515625" bestFit="1" customWidth="1"/>
    <col min="5953" max="5969" width="6" customWidth="1"/>
    <col min="6195" max="6195" width="22.5703125" customWidth="1"/>
    <col min="6196" max="6196" width="7.28515625" customWidth="1"/>
    <col min="6197" max="6207" width="6.85546875" customWidth="1"/>
    <col min="6208" max="6208" width="9.28515625" bestFit="1" customWidth="1"/>
    <col min="6209" max="6225" width="6" customWidth="1"/>
    <col min="6451" max="6451" width="22.5703125" customWidth="1"/>
    <col min="6452" max="6452" width="7.28515625" customWidth="1"/>
    <col min="6453" max="6463" width="6.85546875" customWidth="1"/>
    <col min="6464" max="6464" width="9.28515625" bestFit="1" customWidth="1"/>
    <col min="6465" max="6481" width="6" customWidth="1"/>
    <col min="6707" max="6707" width="22.5703125" customWidth="1"/>
    <col min="6708" max="6708" width="7.28515625" customWidth="1"/>
    <col min="6709" max="6719" width="6.85546875" customWidth="1"/>
    <col min="6720" max="6720" width="9.28515625" bestFit="1" customWidth="1"/>
    <col min="6721" max="6737" width="6" customWidth="1"/>
    <col min="6963" max="6963" width="22.5703125" customWidth="1"/>
    <col min="6964" max="6964" width="7.28515625" customWidth="1"/>
    <col min="6965" max="6975" width="6.85546875" customWidth="1"/>
    <col min="6976" max="6976" width="9.28515625" bestFit="1" customWidth="1"/>
    <col min="6977" max="6993" width="6" customWidth="1"/>
    <col min="7219" max="7219" width="22.5703125" customWidth="1"/>
    <col min="7220" max="7220" width="7.28515625" customWidth="1"/>
    <col min="7221" max="7231" width="6.85546875" customWidth="1"/>
    <col min="7232" max="7232" width="9.28515625" bestFit="1" customWidth="1"/>
    <col min="7233" max="7249" width="6" customWidth="1"/>
    <col min="7475" max="7475" width="22.5703125" customWidth="1"/>
    <col min="7476" max="7476" width="7.28515625" customWidth="1"/>
    <col min="7477" max="7487" width="6.85546875" customWidth="1"/>
    <col min="7488" max="7488" width="9.28515625" bestFit="1" customWidth="1"/>
    <col min="7489" max="7505" width="6" customWidth="1"/>
    <col min="7731" max="7731" width="22.5703125" customWidth="1"/>
    <col min="7732" max="7732" width="7.28515625" customWidth="1"/>
    <col min="7733" max="7743" width="6.85546875" customWidth="1"/>
    <col min="7744" max="7744" width="9.28515625" bestFit="1" customWidth="1"/>
    <col min="7745" max="7761" width="6" customWidth="1"/>
    <col min="7987" max="7987" width="22.5703125" customWidth="1"/>
    <col min="7988" max="7988" width="7.28515625" customWidth="1"/>
    <col min="7989" max="7999" width="6.85546875" customWidth="1"/>
    <col min="8000" max="8000" width="9.28515625" bestFit="1" customWidth="1"/>
    <col min="8001" max="8017" width="6" customWidth="1"/>
    <col min="8243" max="8243" width="22.5703125" customWidth="1"/>
    <col min="8244" max="8244" width="7.28515625" customWidth="1"/>
    <col min="8245" max="8255" width="6.85546875" customWidth="1"/>
    <col min="8256" max="8256" width="9.28515625" bestFit="1" customWidth="1"/>
    <col min="8257" max="8273" width="6" customWidth="1"/>
    <col min="8499" max="8499" width="22.5703125" customWidth="1"/>
    <col min="8500" max="8500" width="7.28515625" customWidth="1"/>
    <col min="8501" max="8511" width="6.85546875" customWidth="1"/>
    <col min="8512" max="8512" width="9.28515625" bestFit="1" customWidth="1"/>
    <col min="8513" max="8529" width="6" customWidth="1"/>
    <col min="8755" max="8755" width="22.5703125" customWidth="1"/>
    <col min="8756" max="8756" width="7.28515625" customWidth="1"/>
    <col min="8757" max="8767" width="6.85546875" customWidth="1"/>
    <col min="8768" max="8768" width="9.28515625" bestFit="1" customWidth="1"/>
    <col min="8769" max="8785" width="6" customWidth="1"/>
    <col min="9011" max="9011" width="22.5703125" customWidth="1"/>
    <col min="9012" max="9012" width="7.28515625" customWidth="1"/>
    <col min="9013" max="9023" width="6.85546875" customWidth="1"/>
    <col min="9024" max="9024" width="9.28515625" bestFit="1" customWidth="1"/>
    <col min="9025" max="9041" width="6" customWidth="1"/>
    <col min="9267" max="9267" width="22.5703125" customWidth="1"/>
    <col min="9268" max="9268" width="7.28515625" customWidth="1"/>
    <col min="9269" max="9279" width="6.85546875" customWidth="1"/>
    <col min="9280" max="9280" width="9.28515625" bestFit="1" customWidth="1"/>
    <col min="9281" max="9297" width="6" customWidth="1"/>
    <col min="9523" max="9523" width="22.5703125" customWidth="1"/>
    <col min="9524" max="9524" width="7.28515625" customWidth="1"/>
    <col min="9525" max="9535" width="6.85546875" customWidth="1"/>
    <col min="9536" max="9536" width="9.28515625" bestFit="1" customWidth="1"/>
    <col min="9537" max="9553" width="6" customWidth="1"/>
    <col min="9779" max="9779" width="22.5703125" customWidth="1"/>
    <col min="9780" max="9780" width="7.28515625" customWidth="1"/>
    <col min="9781" max="9791" width="6.85546875" customWidth="1"/>
    <col min="9792" max="9792" width="9.28515625" bestFit="1" customWidth="1"/>
    <col min="9793" max="9809" width="6" customWidth="1"/>
    <col min="10035" max="10035" width="22.5703125" customWidth="1"/>
    <col min="10036" max="10036" width="7.28515625" customWidth="1"/>
    <col min="10037" max="10047" width="6.85546875" customWidth="1"/>
    <col min="10048" max="10048" width="9.28515625" bestFit="1" customWidth="1"/>
    <col min="10049" max="10065" width="6" customWidth="1"/>
    <col min="10291" max="10291" width="22.5703125" customWidth="1"/>
    <col min="10292" max="10292" width="7.28515625" customWidth="1"/>
    <col min="10293" max="10303" width="6.85546875" customWidth="1"/>
    <col min="10304" max="10304" width="9.28515625" bestFit="1" customWidth="1"/>
    <col min="10305" max="10321" width="6" customWidth="1"/>
    <col min="10547" max="10547" width="22.5703125" customWidth="1"/>
    <col min="10548" max="10548" width="7.28515625" customWidth="1"/>
    <col min="10549" max="10559" width="6.85546875" customWidth="1"/>
    <col min="10560" max="10560" width="9.28515625" bestFit="1" customWidth="1"/>
    <col min="10561" max="10577" width="6" customWidth="1"/>
    <col min="10803" max="10803" width="22.5703125" customWidth="1"/>
    <col min="10804" max="10804" width="7.28515625" customWidth="1"/>
    <col min="10805" max="10815" width="6.85546875" customWidth="1"/>
    <col min="10816" max="10816" width="9.28515625" bestFit="1" customWidth="1"/>
    <col min="10817" max="10833" width="6" customWidth="1"/>
    <col min="11059" max="11059" width="22.5703125" customWidth="1"/>
    <col min="11060" max="11060" width="7.28515625" customWidth="1"/>
    <col min="11061" max="11071" width="6.85546875" customWidth="1"/>
    <col min="11072" max="11072" width="9.28515625" bestFit="1" customWidth="1"/>
    <col min="11073" max="11089" width="6" customWidth="1"/>
    <col min="11315" max="11315" width="22.5703125" customWidth="1"/>
    <col min="11316" max="11316" width="7.28515625" customWidth="1"/>
    <col min="11317" max="11327" width="6.85546875" customWidth="1"/>
    <col min="11328" max="11328" width="9.28515625" bestFit="1" customWidth="1"/>
    <col min="11329" max="11345" width="6" customWidth="1"/>
    <col min="11571" max="11571" width="22.5703125" customWidth="1"/>
    <col min="11572" max="11572" width="7.28515625" customWidth="1"/>
    <col min="11573" max="11583" width="6.85546875" customWidth="1"/>
    <col min="11584" max="11584" width="9.28515625" bestFit="1" customWidth="1"/>
    <col min="11585" max="11601" width="6" customWidth="1"/>
    <col min="11827" max="11827" width="22.5703125" customWidth="1"/>
    <col min="11828" max="11828" width="7.28515625" customWidth="1"/>
    <col min="11829" max="11839" width="6.85546875" customWidth="1"/>
    <col min="11840" max="11840" width="9.28515625" bestFit="1" customWidth="1"/>
    <col min="11841" max="11857" width="6" customWidth="1"/>
    <col min="12083" max="12083" width="22.5703125" customWidth="1"/>
    <col min="12084" max="12084" width="7.28515625" customWidth="1"/>
    <col min="12085" max="12095" width="6.85546875" customWidth="1"/>
    <col min="12096" max="12096" width="9.28515625" bestFit="1" customWidth="1"/>
    <col min="12097" max="12113" width="6" customWidth="1"/>
    <col min="12339" max="12339" width="22.5703125" customWidth="1"/>
    <col min="12340" max="12340" width="7.28515625" customWidth="1"/>
    <col min="12341" max="12351" width="6.85546875" customWidth="1"/>
    <col min="12352" max="12352" width="9.28515625" bestFit="1" customWidth="1"/>
    <col min="12353" max="12369" width="6" customWidth="1"/>
    <col min="12595" max="12595" width="22.5703125" customWidth="1"/>
    <col min="12596" max="12596" width="7.28515625" customWidth="1"/>
    <col min="12597" max="12607" width="6.85546875" customWidth="1"/>
    <col min="12608" max="12608" width="9.28515625" bestFit="1" customWidth="1"/>
    <col min="12609" max="12625" width="6" customWidth="1"/>
    <col min="12851" max="12851" width="22.5703125" customWidth="1"/>
    <col min="12852" max="12852" width="7.28515625" customWidth="1"/>
    <col min="12853" max="12863" width="6.85546875" customWidth="1"/>
    <col min="12864" max="12864" width="9.28515625" bestFit="1" customWidth="1"/>
    <col min="12865" max="12881" width="6" customWidth="1"/>
    <col min="13107" max="13107" width="22.5703125" customWidth="1"/>
    <col min="13108" max="13108" width="7.28515625" customWidth="1"/>
    <col min="13109" max="13119" width="6.85546875" customWidth="1"/>
    <col min="13120" max="13120" width="9.28515625" bestFit="1" customWidth="1"/>
    <col min="13121" max="13137" width="6" customWidth="1"/>
    <col min="13363" max="13363" width="22.5703125" customWidth="1"/>
    <col min="13364" max="13364" width="7.28515625" customWidth="1"/>
    <col min="13365" max="13375" width="6.85546875" customWidth="1"/>
    <col min="13376" max="13376" width="9.28515625" bestFit="1" customWidth="1"/>
    <col min="13377" max="13393" width="6" customWidth="1"/>
    <col min="13619" max="13619" width="22.5703125" customWidth="1"/>
    <col min="13620" max="13620" width="7.28515625" customWidth="1"/>
    <col min="13621" max="13631" width="6.85546875" customWidth="1"/>
    <col min="13632" max="13632" width="9.28515625" bestFit="1" customWidth="1"/>
    <col min="13633" max="13649" width="6" customWidth="1"/>
    <col min="13875" max="13875" width="22.5703125" customWidth="1"/>
    <col min="13876" max="13876" width="7.28515625" customWidth="1"/>
    <col min="13877" max="13887" width="6.85546875" customWidth="1"/>
    <col min="13888" max="13888" width="9.28515625" bestFit="1" customWidth="1"/>
    <col min="13889" max="13905" width="6" customWidth="1"/>
    <col min="14131" max="14131" width="22.5703125" customWidth="1"/>
    <col min="14132" max="14132" width="7.28515625" customWidth="1"/>
    <col min="14133" max="14143" width="6.85546875" customWidth="1"/>
    <col min="14144" max="14144" width="9.28515625" bestFit="1" customWidth="1"/>
    <col min="14145" max="14161" width="6" customWidth="1"/>
    <col min="14387" max="14387" width="22.5703125" customWidth="1"/>
    <col min="14388" max="14388" width="7.28515625" customWidth="1"/>
    <col min="14389" max="14399" width="6.85546875" customWidth="1"/>
    <col min="14400" max="14400" width="9.28515625" bestFit="1" customWidth="1"/>
    <col min="14401" max="14417" width="6" customWidth="1"/>
    <col min="14643" max="14643" width="22.5703125" customWidth="1"/>
    <col min="14644" max="14644" width="7.28515625" customWidth="1"/>
    <col min="14645" max="14655" width="6.85546875" customWidth="1"/>
    <col min="14656" max="14656" width="9.28515625" bestFit="1" customWidth="1"/>
    <col min="14657" max="14673" width="6" customWidth="1"/>
    <col min="14899" max="14899" width="22.5703125" customWidth="1"/>
    <col min="14900" max="14900" width="7.28515625" customWidth="1"/>
    <col min="14901" max="14911" width="6.85546875" customWidth="1"/>
    <col min="14912" max="14912" width="9.28515625" bestFit="1" customWidth="1"/>
    <col min="14913" max="14929" width="6" customWidth="1"/>
    <col min="15155" max="15155" width="22.5703125" customWidth="1"/>
    <col min="15156" max="15156" width="7.28515625" customWidth="1"/>
    <col min="15157" max="15167" width="6.85546875" customWidth="1"/>
    <col min="15168" max="15168" width="9.28515625" bestFit="1" customWidth="1"/>
    <col min="15169" max="15185" width="6" customWidth="1"/>
    <col min="15411" max="15411" width="22.5703125" customWidth="1"/>
    <col min="15412" max="15412" width="7.28515625" customWidth="1"/>
    <col min="15413" max="15423" width="6.85546875" customWidth="1"/>
    <col min="15424" max="15424" width="9.28515625" bestFit="1" customWidth="1"/>
    <col min="15425" max="15441" width="6" customWidth="1"/>
    <col min="15667" max="15667" width="22.5703125" customWidth="1"/>
    <col min="15668" max="15668" width="7.28515625" customWidth="1"/>
    <col min="15669" max="15679" width="6.85546875" customWidth="1"/>
    <col min="15680" max="15680" width="9.28515625" bestFit="1" customWidth="1"/>
    <col min="15681" max="15697" width="6" customWidth="1"/>
  </cols>
  <sheetData>
    <row r="1" spans="1:418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418" ht="172.5" hidden="1" customHeight="1" thickBo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  <c r="HU2" s="40"/>
      <c r="HV2" s="40"/>
      <c r="HW2" s="40"/>
      <c r="HX2" s="40"/>
      <c r="HY2" s="40"/>
      <c r="HZ2" s="40"/>
      <c r="IA2" s="40"/>
      <c r="IB2" s="40"/>
      <c r="IC2" s="40"/>
      <c r="ID2" s="40"/>
      <c r="IE2" s="40"/>
      <c r="IF2" s="40"/>
      <c r="IG2" s="40"/>
      <c r="IH2" s="40"/>
      <c r="II2" s="40"/>
      <c r="IJ2" s="40"/>
      <c r="IK2" s="40"/>
      <c r="IL2" s="40"/>
      <c r="IM2" s="40"/>
      <c r="IN2" s="40"/>
      <c r="IO2" s="40"/>
      <c r="IP2" s="40"/>
      <c r="IQ2" s="40"/>
      <c r="IR2" s="40"/>
      <c r="IS2" s="40"/>
      <c r="IT2" s="40"/>
      <c r="IU2" s="40"/>
      <c r="IV2" s="40"/>
      <c r="IW2" s="40"/>
      <c r="IX2" s="40"/>
      <c r="IY2" s="40"/>
      <c r="IZ2" s="40"/>
      <c r="JA2" s="40"/>
      <c r="JB2" s="40"/>
      <c r="JC2" s="40"/>
      <c r="JD2" s="40"/>
      <c r="JE2" s="40"/>
      <c r="JF2" s="40"/>
      <c r="JG2" s="40"/>
      <c r="JH2" s="40"/>
      <c r="JI2" s="40"/>
      <c r="JJ2" s="40"/>
      <c r="JK2" s="40"/>
      <c r="JL2" s="40"/>
      <c r="JM2" s="40"/>
      <c r="JN2" s="40"/>
      <c r="JO2" s="40"/>
      <c r="JP2" s="40"/>
      <c r="JQ2" s="40"/>
      <c r="JR2" s="40"/>
      <c r="JS2" s="40"/>
      <c r="JT2" s="40"/>
      <c r="JU2" s="40"/>
      <c r="JV2" s="40"/>
      <c r="JW2" s="40"/>
      <c r="JX2" s="40"/>
      <c r="JY2" s="40"/>
      <c r="JZ2" s="40"/>
      <c r="KA2" s="40"/>
      <c r="KB2" s="40"/>
      <c r="KC2" s="40"/>
      <c r="KD2" s="40"/>
      <c r="KE2" s="40"/>
      <c r="KF2" s="40"/>
      <c r="KG2" s="40"/>
      <c r="KH2" s="40"/>
      <c r="KI2" s="40"/>
      <c r="KJ2" s="40"/>
      <c r="KK2" s="40"/>
      <c r="KL2" s="40"/>
      <c r="KM2" s="40"/>
      <c r="KN2" s="40"/>
      <c r="KO2" s="40"/>
      <c r="KP2" s="40"/>
      <c r="KQ2" s="40"/>
      <c r="KR2" s="40"/>
      <c r="KS2" s="40"/>
      <c r="KT2" s="40"/>
      <c r="KU2" s="40"/>
      <c r="KV2" s="40"/>
      <c r="KW2" s="40"/>
      <c r="KX2" s="40"/>
      <c r="KY2" s="40"/>
      <c r="KZ2" s="40"/>
      <c r="LA2" s="40"/>
      <c r="LB2" s="40"/>
      <c r="LC2" s="40"/>
      <c r="LD2" s="40"/>
      <c r="LE2" s="40"/>
      <c r="LF2" s="40"/>
      <c r="LG2" s="40"/>
      <c r="LH2" s="40"/>
      <c r="LI2" s="40"/>
      <c r="LJ2" s="40"/>
      <c r="LK2" s="40"/>
      <c r="LL2" s="40"/>
      <c r="LM2" s="40"/>
      <c r="LN2" s="40"/>
      <c r="LO2" s="40"/>
      <c r="LP2" s="40"/>
      <c r="LQ2" s="40"/>
      <c r="LR2" s="40"/>
      <c r="LS2" s="40"/>
      <c r="LT2" s="40"/>
      <c r="LU2" s="40"/>
      <c r="LV2" s="40"/>
      <c r="LW2" s="40"/>
      <c r="LX2" s="40"/>
      <c r="LY2" s="40"/>
      <c r="LZ2" s="40"/>
      <c r="MA2" s="40"/>
      <c r="MB2" s="40"/>
      <c r="MC2" s="40"/>
      <c r="MD2" s="40"/>
      <c r="ME2" s="40"/>
      <c r="MF2" s="40"/>
      <c r="MG2" s="40"/>
      <c r="MH2" s="40"/>
      <c r="MI2" s="40"/>
      <c r="MJ2" s="40"/>
      <c r="MK2" s="40"/>
      <c r="ML2" s="40"/>
      <c r="MM2" s="40"/>
      <c r="MN2" s="40"/>
      <c r="MO2" s="40"/>
      <c r="MP2" s="40"/>
      <c r="MQ2" s="40"/>
      <c r="MR2" s="40"/>
      <c r="MS2" s="40"/>
      <c r="MT2" s="40"/>
      <c r="MU2" s="40"/>
      <c r="MV2" s="40"/>
      <c r="MW2" s="40"/>
      <c r="MX2" s="40"/>
      <c r="MY2" s="40"/>
      <c r="MZ2" s="40"/>
      <c r="NA2" s="40"/>
      <c r="NB2" s="40"/>
      <c r="NC2" s="40"/>
      <c r="ND2" s="40"/>
      <c r="NE2" s="40"/>
      <c r="NF2" s="40"/>
      <c r="NG2" s="40"/>
      <c r="NH2" s="40"/>
      <c r="NI2" s="40"/>
      <c r="NJ2" s="40"/>
      <c r="NK2" s="40"/>
      <c r="NL2" s="40"/>
      <c r="NM2" s="40"/>
      <c r="NN2" s="40"/>
      <c r="NO2" s="40"/>
      <c r="NP2" s="40"/>
      <c r="NQ2" s="40"/>
      <c r="NR2" s="40"/>
      <c r="NS2" s="40"/>
      <c r="NT2" s="40"/>
      <c r="NU2" s="40"/>
      <c r="NV2" s="40"/>
      <c r="NW2" s="40"/>
      <c r="NX2" s="40"/>
      <c r="NY2" s="40"/>
      <c r="NZ2" s="40"/>
      <c r="OA2" s="40"/>
      <c r="OB2" s="40"/>
      <c r="OC2" s="40"/>
      <c r="OD2" s="40"/>
      <c r="OE2" s="40"/>
      <c r="OF2" s="40"/>
      <c r="OG2" s="40"/>
      <c r="OH2" s="40"/>
      <c r="OI2" s="40"/>
      <c r="OJ2" s="40"/>
      <c r="OK2" s="40"/>
      <c r="OL2" s="40"/>
      <c r="OM2" s="40"/>
      <c r="ON2" s="40"/>
      <c r="OO2" s="40"/>
      <c r="OP2" s="40"/>
      <c r="OQ2" s="40"/>
      <c r="OR2" s="40"/>
      <c r="OS2" s="40"/>
      <c r="OT2" s="40"/>
      <c r="OU2" s="40"/>
      <c r="OV2" s="40"/>
      <c r="OW2" s="40"/>
      <c r="OX2" s="40"/>
      <c r="OY2" s="40"/>
      <c r="OZ2" s="40"/>
      <c r="PA2" s="40"/>
    </row>
    <row r="3" spans="1:418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82">
        <v>57</v>
      </c>
      <c r="BG3" s="87">
        <v>58</v>
      </c>
      <c r="BH3" s="42">
        <v>59</v>
      </c>
      <c r="BI3" s="87">
        <v>60</v>
      </c>
      <c r="BJ3" s="42">
        <v>61</v>
      </c>
      <c r="BK3" s="87">
        <v>62</v>
      </c>
      <c r="BL3" s="42">
        <v>63</v>
      </c>
      <c r="BM3" s="87">
        <v>64</v>
      </c>
      <c r="BN3" s="42">
        <v>65</v>
      </c>
      <c r="BO3" s="87">
        <v>66</v>
      </c>
      <c r="BP3" s="42">
        <v>67</v>
      </c>
      <c r="BQ3" s="87">
        <v>68</v>
      </c>
      <c r="BR3" s="42">
        <v>69</v>
      </c>
      <c r="BS3" s="87">
        <v>70</v>
      </c>
      <c r="BT3" s="42">
        <v>71</v>
      </c>
      <c r="BU3" s="87">
        <v>72</v>
      </c>
      <c r="BV3" s="42">
        <v>73</v>
      </c>
      <c r="BW3" s="87">
        <v>74</v>
      </c>
      <c r="BX3" s="42">
        <v>75</v>
      </c>
      <c r="BY3" s="87">
        <v>76</v>
      </c>
      <c r="BZ3" s="42">
        <v>77</v>
      </c>
      <c r="CA3" s="87">
        <v>78</v>
      </c>
      <c r="CB3" s="42">
        <v>79</v>
      </c>
      <c r="CC3" s="87">
        <v>80</v>
      </c>
      <c r="CD3" s="42">
        <v>81</v>
      </c>
      <c r="CE3" s="87">
        <v>82</v>
      </c>
      <c r="CF3" s="42">
        <v>83</v>
      </c>
      <c r="CG3" s="87">
        <v>84</v>
      </c>
      <c r="CH3" s="42">
        <v>85</v>
      </c>
      <c r="CI3" s="87">
        <v>86</v>
      </c>
      <c r="CJ3" s="42">
        <v>87</v>
      </c>
      <c r="CK3" s="87">
        <v>88</v>
      </c>
      <c r="CL3" s="42">
        <v>89</v>
      </c>
      <c r="CM3" s="87">
        <v>90</v>
      </c>
      <c r="CN3" s="42">
        <v>91</v>
      </c>
      <c r="CO3" s="87">
        <v>92</v>
      </c>
      <c r="CP3" s="42">
        <v>93</v>
      </c>
      <c r="CQ3" s="87">
        <v>94</v>
      </c>
      <c r="CR3" s="42">
        <v>95</v>
      </c>
      <c r="CS3" s="87">
        <v>96</v>
      </c>
      <c r="CT3" s="42">
        <v>97</v>
      </c>
      <c r="CU3" s="87">
        <v>98</v>
      </c>
      <c r="CV3" s="42">
        <v>99</v>
      </c>
      <c r="CW3" s="87">
        <v>100</v>
      </c>
      <c r="CX3" s="42">
        <v>101</v>
      </c>
      <c r="CY3" s="87">
        <v>102</v>
      </c>
      <c r="CZ3" s="42">
        <v>103</v>
      </c>
      <c r="DA3" s="87">
        <v>104</v>
      </c>
      <c r="DB3" s="42">
        <v>105</v>
      </c>
      <c r="DC3" s="87">
        <v>106</v>
      </c>
      <c r="DD3" s="42">
        <v>107</v>
      </c>
      <c r="DE3" s="87">
        <v>108</v>
      </c>
      <c r="DF3" s="42">
        <v>109</v>
      </c>
      <c r="DG3" s="87">
        <v>110</v>
      </c>
      <c r="DH3" s="42">
        <v>111</v>
      </c>
      <c r="DI3" s="87">
        <v>112</v>
      </c>
      <c r="DJ3" s="42">
        <v>113</v>
      </c>
      <c r="DK3" s="87">
        <v>114</v>
      </c>
      <c r="DL3" s="42">
        <v>115</v>
      </c>
      <c r="DM3" s="87">
        <v>116</v>
      </c>
      <c r="DN3" s="42">
        <v>117</v>
      </c>
      <c r="DO3" s="87">
        <v>118</v>
      </c>
      <c r="DP3" s="42">
        <v>119</v>
      </c>
      <c r="DQ3" s="87">
        <v>120</v>
      </c>
      <c r="DR3" s="42">
        <v>121</v>
      </c>
      <c r="DS3" s="87">
        <v>122</v>
      </c>
      <c r="DT3" s="42">
        <v>123</v>
      </c>
      <c r="DU3" s="87">
        <v>124</v>
      </c>
      <c r="DV3" s="42">
        <v>125</v>
      </c>
      <c r="DW3" s="87">
        <v>126</v>
      </c>
      <c r="DX3" s="42">
        <v>127</v>
      </c>
      <c r="DY3" s="87">
        <v>128</v>
      </c>
      <c r="DZ3" s="42">
        <v>129</v>
      </c>
      <c r="EA3" s="87">
        <v>130</v>
      </c>
      <c r="EB3" s="42">
        <v>131</v>
      </c>
      <c r="EC3" s="87">
        <v>132</v>
      </c>
      <c r="ED3" s="42">
        <v>133</v>
      </c>
      <c r="EE3" s="87">
        <v>134</v>
      </c>
      <c r="EF3" s="42">
        <v>135</v>
      </c>
      <c r="EG3" s="87">
        <v>136</v>
      </c>
      <c r="EH3" s="42">
        <v>137</v>
      </c>
      <c r="EI3" s="87">
        <v>138</v>
      </c>
      <c r="EJ3" s="42">
        <v>139</v>
      </c>
      <c r="EK3" s="87">
        <v>140</v>
      </c>
      <c r="EL3" s="42">
        <v>141</v>
      </c>
      <c r="EM3" s="87">
        <v>142</v>
      </c>
      <c r="EN3" s="42">
        <v>143</v>
      </c>
      <c r="EO3" s="87">
        <v>144</v>
      </c>
      <c r="EP3" s="42">
        <v>145</v>
      </c>
      <c r="EQ3" s="87">
        <v>146</v>
      </c>
      <c r="ER3" s="42">
        <v>147</v>
      </c>
      <c r="ES3" s="87">
        <v>148</v>
      </c>
      <c r="ET3" s="42">
        <v>149</v>
      </c>
      <c r="EU3" s="87">
        <v>150</v>
      </c>
      <c r="EV3" s="42">
        <v>151</v>
      </c>
      <c r="EW3" s="87">
        <v>152</v>
      </c>
      <c r="EX3" s="42">
        <v>153</v>
      </c>
      <c r="EY3" s="87">
        <v>154</v>
      </c>
      <c r="EZ3" s="42">
        <v>155</v>
      </c>
      <c r="FA3" s="87">
        <v>156</v>
      </c>
      <c r="FB3" s="42">
        <v>157</v>
      </c>
      <c r="FC3" s="87">
        <v>158</v>
      </c>
      <c r="FD3" s="42">
        <v>159</v>
      </c>
      <c r="FE3" s="87">
        <v>160</v>
      </c>
      <c r="FF3" s="42">
        <v>161</v>
      </c>
      <c r="FG3" s="87">
        <v>162</v>
      </c>
      <c r="FH3" s="42">
        <v>163</v>
      </c>
      <c r="FI3" s="87">
        <v>164</v>
      </c>
      <c r="FJ3" s="42">
        <v>165</v>
      </c>
      <c r="FK3" s="87">
        <v>166</v>
      </c>
      <c r="FL3" s="42">
        <v>167</v>
      </c>
      <c r="FM3" s="87">
        <v>168</v>
      </c>
      <c r="FN3" s="42">
        <v>169</v>
      </c>
      <c r="FO3" s="87">
        <v>170</v>
      </c>
      <c r="FP3" s="42">
        <v>171</v>
      </c>
      <c r="FQ3" s="87">
        <v>172</v>
      </c>
      <c r="FR3" s="42">
        <v>173</v>
      </c>
      <c r="FS3" s="87">
        <v>174</v>
      </c>
      <c r="FT3" s="42">
        <v>175</v>
      </c>
      <c r="FU3" s="87">
        <v>176</v>
      </c>
      <c r="FV3" s="42">
        <v>177</v>
      </c>
      <c r="FW3" s="87">
        <v>178</v>
      </c>
      <c r="FX3" s="42">
        <v>179</v>
      </c>
      <c r="FY3" s="87">
        <v>180</v>
      </c>
      <c r="FZ3" s="42">
        <v>181</v>
      </c>
      <c r="GA3" s="87">
        <v>182</v>
      </c>
      <c r="GB3" s="42">
        <v>183</v>
      </c>
      <c r="GC3" s="87">
        <v>184</v>
      </c>
      <c r="GD3" s="42">
        <v>185</v>
      </c>
      <c r="GE3" s="87">
        <v>186</v>
      </c>
      <c r="GF3" s="42">
        <v>187</v>
      </c>
      <c r="GG3" s="87">
        <v>188</v>
      </c>
      <c r="GH3" s="42">
        <v>189</v>
      </c>
      <c r="GI3" s="87">
        <v>190</v>
      </c>
      <c r="GJ3" s="42">
        <v>191</v>
      </c>
      <c r="GK3" s="87">
        <v>192</v>
      </c>
      <c r="GL3" s="42">
        <v>193</v>
      </c>
      <c r="GM3" s="87">
        <v>194</v>
      </c>
      <c r="GN3" s="42">
        <v>195</v>
      </c>
      <c r="GO3" s="87">
        <v>196</v>
      </c>
      <c r="GP3" s="42">
        <v>197</v>
      </c>
      <c r="GQ3" s="87">
        <v>198</v>
      </c>
      <c r="GR3" s="42">
        <v>199</v>
      </c>
      <c r="GS3" s="87">
        <v>200</v>
      </c>
      <c r="GT3" s="42">
        <v>201</v>
      </c>
      <c r="GU3" s="87">
        <v>202</v>
      </c>
      <c r="GV3" s="42">
        <v>203</v>
      </c>
      <c r="GW3" s="87">
        <v>204</v>
      </c>
      <c r="GX3" s="42">
        <v>205</v>
      </c>
      <c r="GY3" s="87">
        <v>206</v>
      </c>
      <c r="GZ3" s="42">
        <v>207</v>
      </c>
      <c r="HA3" s="87">
        <v>208</v>
      </c>
      <c r="HB3" s="42">
        <v>209</v>
      </c>
      <c r="HC3" s="87">
        <v>210</v>
      </c>
      <c r="HD3" s="42">
        <v>211</v>
      </c>
      <c r="HE3" s="87">
        <v>212</v>
      </c>
      <c r="HF3" s="42">
        <v>213</v>
      </c>
      <c r="HG3" s="87">
        <v>214</v>
      </c>
      <c r="HH3" s="42">
        <v>215</v>
      </c>
      <c r="HI3" s="87">
        <v>216</v>
      </c>
      <c r="HJ3" s="42">
        <v>217</v>
      </c>
      <c r="HK3" s="87">
        <v>218</v>
      </c>
      <c r="HL3" s="42">
        <v>219</v>
      </c>
      <c r="HM3" s="87">
        <v>220</v>
      </c>
      <c r="HN3" s="42">
        <v>221</v>
      </c>
      <c r="HO3" s="87">
        <v>222</v>
      </c>
      <c r="HP3" s="42">
        <v>223</v>
      </c>
      <c r="HQ3" s="87">
        <v>224</v>
      </c>
      <c r="HR3" s="42">
        <v>225</v>
      </c>
      <c r="HS3" s="87">
        <v>226</v>
      </c>
      <c r="HT3" s="42">
        <v>227</v>
      </c>
      <c r="HU3" s="87">
        <v>228</v>
      </c>
      <c r="HV3" s="42">
        <v>229</v>
      </c>
      <c r="HW3" s="87">
        <v>230</v>
      </c>
      <c r="HX3" s="42">
        <v>231</v>
      </c>
      <c r="HY3" s="87">
        <v>232</v>
      </c>
      <c r="HZ3" s="42">
        <v>233</v>
      </c>
      <c r="IA3" s="87">
        <v>234</v>
      </c>
      <c r="IB3" s="42">
        <v>235</v>
      </c>
      <c r="IC3" s="87">
        <v>236</v>
      </c>
      <c r="ID3" s="42">
        <v>237</v>
      </c>
      <c r="IE3" s="87">
        <v>238</v>
      </c>
      <c r="IF3" s="42">
        <v>239</v>
      </c>
      <c r="IG3" s="87">
        <v>240</v>
      </c>
      <c r="IH3" s="42">
        <v>241</v>
      </c>
      <c r="II3" s="87">
        <v>242</v>
      </c>
      <c r="IJ3" s="42">
        <v>243</v>
      </c>
      <c r="IK3" s="87">
        <v>244</v>
      </c>
      <c r="IL3" s="42">
        <v>245</v>
      </c>
      <c r="IM3" s="87">
        <v>246</v>
      </c>
      <c r="IN3" s="42">
        <v>247</v>
      </c>
      <c r="IO3" s="87">
        <v>248</v>
      </c>
      <c r="IP3" s="42">
        <v>249</v>
      </c>
      <c r="IQ3" s="87">
        <v>250</v>
      </c>
      <c r="IR3" s="42">
        <v>251</v>
      </c>
      <c r="IS3" s="87">
        <v>252</v>
      </c>
      <c r="IT3" s="42">
        <v>253</v>
      </c>
      <c r="IU3" s="87">
        <v>254</v>
      </c>
      <c r="IV3" s="42">
        <v>255</v>
      </c>
      <c r="IW3" s="87">
        <v>256</v>
      </c>
      <c r="IX3" s="42">
        <v>257</v>
      </c>
      <c r="IY3" s="87">
        <v>258</v>
      </c>
      <c r="IZ3" s="42">
        <v>259</v>
      </c>
      <c r="JA3" s="87">
        <v>260</v>
      </c>
      <c r="JB3" s="42">
        <v>261</v>
      </c>
      <c r="JC3" s="87">
        <v>262</v>
      </c>
      <c r="JD3" s="42">
        <v>263</v>
      </c>
      <c r="JE3" s="87">
        <v>264</v>
      </c>
      <c r="JF3" s="42">
        <v>265</v>
      </c>
      <c r="JG3" s="87">
        <v>266</v>
      </c>
      <c r="JH3" s="42">
        <v>267</v>
      </c>
      <c r="JI3" s="87">
        <v>268</v>
      </c>
      <c r="JJ3" s="42">
        <v>269</v>
      </c>
      <c r="JK3" s="87">
        <v>270</v>
      </c>
      <c r="JL3" s="42">
        <v>271</v>
      </c>
      <c r="JM3" s="87">
        <v>272</v>
      </c>
      <c r="JN3" s="42">
        <v>273</v>
      </c>
      <c r="JO3" s="87">
        <v>274</v>
      </c>
      <c r="JP3" s="42">
        <v>275</v>
      </c>
      <c r="JQ3" s="87">
        <v>276</v>
      </c>
      <c r="JR3" s="42">
        <v>277</v>
      </c>
      <c r="JS3" s="87">
        <v>278</v>
      </c>
      <c r="JT3" s="42">
        <v>279</v>
      </c>
      <c r="JU3" s="87">
        <v>280</v>
      </c>
      <c r="JV3" s="42">
        <v>281</v>
      </c>
      <c r="JW3" s="87">
        <v>282</v>
      </c>
      <c r="JX3" s="42">
        <v>283</v>
      </c>
      <c r="JY3" s="87">
        <v>284</v>
      </c>
      <c r="JZ3" s="42">
        <v>285</v>
      </c>
      <c r="KA3" s="87">
        <v>286</v>
      </c>
      <c r="KB3" s="42">
        <v>287</v>
      </c>
      <c r="KC3" s="87">
        <v>288</v>
      </c>
      <c r="KD3" s="42">
        <v>289</v>
      </c>
      <c r="KE3" s="87">
        <v>290</v>
      </c>
      <c r="KF3" s="42">
        <v>291</v>
      </c>
      <c r="KG3" s="87">
        <v>292</v>
      </c>
      <c r="KH3" s="42">
        <v>293</v>
      </c>
      <c r="KI3" s="87">
        <v>294</v>
      </c>
      <c r="KJ3" s="42">
        <v>295</v>
      </c>
      <c r="KK3" s="87">
        <v>296</v>
      </c>
      <c r="KL3" s="42">
        <v>297</v>
      </c>
      <c r="KM3" s="87">
        <v>298</v>
      </c>
      <c r="KN3" s="42">
        <v>299</v>
      </c>
      <c r="KO3" s="87">
        <v>300</v>
      </c>
      <c r="KP3" s="42">
        <v>301</v>
      </c>
      <c r="KQ3" s="87">
        <v>302</v>
      </c>
      <c r="KR3" s="42">
        <v>303</v>
      </c>
      <c r="KS3" s="87">
        <v>304</v>
      </c>
      <c r="KT3" s="42">
        <v>305</v>
      </c>
      <c r="KU3" s="87">
        <v>306</v>
      </c>
      <c r="KV3" s="42">
        <v>307</v>
      </c>
      <c r="KW3" s="87">
        <v>308</v>
      </c>
      <c r="KX3" s="42">
        <v>309</v>
      </c>
      <c r="KY3" s="87">
        <v>310</v>
      </c>
      <c r="KZ3" s="42">
        <v>311</v>
      </c>
      <c r="LA3" s="87">
        <v>312</v>
      </c>
      <c r="LB3" s="42">
        <v>313</v>
      </c>
      <c r="LC3" s="87">
        <v>314</v>
      </c>
      <c r="LD3" s="42">
        <v>315</v>
      </c>
      <c r="LE3" s="87">
        <v>316</v>
      </c>
      <c r="LF3" s="42">
        <v>317</v>
      </c>
      <c r="LG3" s="87">
        <v>318</v>
      </c>
      <c r="LH3" s="42">
        <v>319</v>
      </c>
      <c r="LI3" s="87">
        <v>320</v>
      </c>
      <c r="LJ3" s="42">
        <v>321</v>
      </c>
      <c r="LK3" s="87">
        <v>322</v>
      </c>
      <c r="LL3" s="42">
        <v>323</v>
      </c>
      <c r="LM3" s="87">
        <v>324</v>
      </c>
      <c r="LN3" s="42">
        <v>325</v>
      </c>
      <c r="LO3" s="87">
        <v>326</v>
      </c>
      <c r="LP3" s="42">
        <v>327</v>
      </c>
      <c r="LQ3" s="87">
        <v>328</v>
      </c>
      <c r="LR3" s="42">
        <v>329</v>
      </c>
      <c r="LS3" s="87">
        <v>330</v>
      </c>
      <c r="LT3" s="42">
        <v>331</v>
      </c>
      <c r="LU3" s="87">
        <v>332</v>
      </c>
      <c r="LV3" s="42">
        <v>333</v>
      </c>
      <c r="LW3" s="87">
        <v>334</v>
      </c>
      <c r="LX3" s="42">
        <v>335</v>
      </c>
      <c r="LY3" s="87">
        <v>336</v>
      </c>
      <c r="LZ3" s="42">
        <v>337</v>
      </c>
      <c r="MA3" s="87">
        <v>338</v>
      </c>
      <c r="MB3" s="42">
        <v>339</v>
      </c>
      <c r="MC3" s="87">
        <v>340</v>
      </c>
      <c r="MD3" s="42">
        <v>341</v>
      </c>
      <c r="ME3" s="87">
        <v>342</v>
      </c>
      <c r="MF3" s="42">
        <v>343</v>
      </c>
      <c r="MG3" s="87">
        <v>344</v>
      </c>
      <c r="MH3" s="42">
        <v>345</v>
      </c>
      <c r="MI3" s="87">
        <v>346</v>
      </c>
      <c r="MJ3" s="42">
        <v>347</v>
      </c>
      <c r="MK3" s="87">
        <v>348</v>
      </c>
      <c r="ML3" s="42">
        <v>349</v>
      </c>
      <c r="MM3" s="87">
        <v>350</v>
      </c>
      <c r="MN3" s="42">
        <v>351</v>
      </c>
      <c r="MO3" s="87">
        <v>352</v>
      </c>
      <c r="MP3" s="42">
        <v>353</v>
      </c>
      <c r="MQ3" s="87">
        <v>354</v>
      </c>
      <c r="MR3" s="42">
        <v>355</v>
      </c>
      <c r="MS3" s="87">
        <v>356</v>
      </c>
      <c r="MT3" s="42">
        <v>357</v>
      </c>
      <c r="MU3" s="87">
        <v>358</v>
      </c>
      <c r="MV3" s="42">
        <v>359</v>
      </c>
      <c r="MW3" s="87">
        <v>360</v>
      </c>
      <c r="MX3" s="42">
        <v>361</v>
      </c>
      <c r="MY3" s="87">
        <v>362</v>
      </c>
      <c r="MZ3" s="42">
        <v>363</v>
      </c>
      <c r="NA3" s="87">
        <v>364</v>
      </c>
      <c r="NB3" s="42">
        <v>365</v>
      </c>
      <c r="NC3" s="87">
        <v>366</v>
      </c>
      <c r="ND3" s="42">
        <v>367</v>
      </c>
      <c r="NE3" s="87">
        <v>368</v>
      </c>
      <c r="NF3" s="42">
        <v>369</v>
      </c>
      <c r="NG3" s="87">
        <v>370</v>
      </c>
      <c r="NH3" s="42">
        <v>371</v>
      </c>
      <c r="NI3" s="87">
        <v>372</v>
      </c>
      <c r="NJ3" s="42">
        <v>373</v>
      </c>
      <c r="NK3" s="87">
        <v>374</v>
      </c>
      <c r="NL3" s="42">
        <v>375</v>
      </c>
      <c r="NM3" s="87">
        <v>376</v>
      </c>
      <c r="NN3" s="42">
        <v>377</v>
      </c>
      <c r="NO3" s="87">
        <v>378</v>
      </c>
      <c r="NP3" s="42">
        <v>379</v>
      </c>
      <c r="NQ3" s="87">
        <v>380</v>
      </c>
      <c r="NR3" s="42">
        <v>381</v>
      </c>
      <c r="NS3" s="87">
        <v>382</v>
      </c>
      <c r="NT3" s="42">
        <v>383</v>
      </c>
      <c r="NU3" s="87">
        <v>384</v>
      </c>
      <c r="NV3" s="42">
        <v>385</v>
      </c>
      <c r="NW3" s="87">
        <v>386</v>
      </c>
      <c r="NX3" s="42">
        <v>387</v>
      </c>
      <c r="NY3" s="87">
        <v>388</v>
      </c>
      <c r="NZ3" s="42">
        <v>389</v>
      </c>
      <c r="OA3" s="87">
        <v>390</v>
      </c>
      <c r="OB3" s="42">
        <v>391</v>
      </c>
      <c r="OC3" s="87">
        <v>392</v>
      </c>
      <c r="OD3" s="42">
        <v>393</v>
      </c>
      <c r="OE3" s="87">
        <v>394</v>
      </c>
      <c r="OF3" s="42">
        <v>395</v>
      </c>
      <c r="OG3" s="87">
        <v>396</v>
      </c>
      <c r="OH3" s="42">
        <v>397</v>
      </c>
      <c r="OI3" s="87">
        <v>398</v>
      </c>
      <c r="OJ3" s="42">
        <v>399</v>
      </c>
      <c r="OK3" s="87">
        <v>400</v>
      </c>
      <c r="OL3" s="42">
        <v>401</v>
      </c>
      <c r="OM3" s="87">
        <v>402</v>
      </c>
      <c r="ON3" s="42">
        <v>403</v>
      </c>
      <c r="OO3" s="87">
        <v>404</v>
      </c>
      <c r="OP3" s="42">
        <v>405</v>
      </c>
      <c r="OQ3" s="87">
        <v>406</v>
      </c>
      <c r="OR3" s="42">
        <v>407</v>
      </c>
      <c r="OS3" s="87">
        <v>408</v>
      </c>
      <c r="OT3" s="42">
        <v>409</v>
      </c>
      <c r="OU3" s="87">
        <v>410</v>
      </c>
      <c r="OV3" s="42">
        <v>411</v>
      </c>
      <c r="OW3" s="87">
        <v>412</v>
      </c>
      <c r="OX3" s="42">
        <v>413</v>
      </c>
      <c r="OY3" s="87">
        <v>414</v>
      </c>
      <c r="OZ3" s="42">
        <v>415</v>
      </c>
      <c r="PA3" s="87">
        <v>416</v>
      </c>
      <c r="PB3" s="43" t="s">
        <v>117</v>
      </c>
    </row>
    <row r="4" spans="1:418" ht="15" customHeight="1" x14ac:dyDescent="0.2">
      <c r="A4" s="44" t="s">
        <v>118</v>
      </c>
      <c r="B4" s="45">
        <v>1.2</v>
      </c>
      <c r="C4" s="45">
        <v>1.2</v>
      </c>
      <c r="D4" s="45">
        <v>1.2</v>
      </c>
      <c r="E4" s="45">
        <v>1.2</v>
      </c>
      <c r="F4" s="45">
        <v>1.2</v>
      </c>
      <c r="G4" s="45">
        <v>1.2</v>
      </c>
      <c r="H4" s="45">
        <v>1.2</v>
      </c>
      <c r="I4" s="45">
        <v>1.2</v>
      </c>
      <c r="J4" s="45">
        <v>1.2</v>
      </c>
      <c r="K4" s="45">
        <v>1.2</v>
      </c>
      <c r="L4" s="45">
        <v>1.2</v>
      </c>
      <c r="M4" s="45">
        <v>1.2</v>
      </c>
      <c r="N4" s="45">
        <v>1.2</v>
      </c>
      <c r="O4" s="45">
        <v>1.2</v>
      </c>
      <c r="P4" s="45">
        <v>1.2</v>
      </c>
      <c r="Q4" s="45">
        <v>1.2</v>
      </c>
      <c r="R4" s="45">
        <v>1.2</v>
      </c>
      <c r="S4" s="45">
        <v>1.2</v>
      </c>
      <c r="T4" s="45">
        <v>1.2</v>
      </c>
      <c r="U4" s="45">
        <v>1.2</v>
      </c>
      <c r="V4" s="45">
        <v>1.2</v>
      </c>
      <c r="W4" s="45">
        <v>1.2</v>
      </c>
      <c r="X4" s="45">
        <v>1.2</v>
      </c>
      <c r="Y4" s="45">
        <v>1.2</v>
      </c>
      <c r="Z4" s="45">
        <v>1.2</v>
      </c>
      <c r="AA4" s="45">
        <v>1.2</v>
      </c>
      <c r="AB4" s="45">
        <v>1.2</v>
      </c>
      <c r="AC4" s="45">
        <v>1.2</v>
      </c>
      <c r="AD4" s="45">
        <v>1.2</v>
      </c>
      <c r="AE4" s="45">
        <v>1.2</v>
      </c>
      <c r="AF4" s="45">
        <v>1.2</v>
      </c>
      <c r="AG4" s="45">
        <v>1.2</v>
      </c>
      <c r="AH4" s="45">
        <v>1.2</v>
      </c>
      <c r="AI4" s="45">
        <v>1.2</v>
      </c>
      <c r="AJ4" s="45">
        <v>1.2</v>
      </c>
      <c r="AK4" s="45">
        <v>1.2</v>
      </c>
      <c r="AL4" s="45">
        <v>1.2</v>
      </c>
      <c r="AM4" s="45">
        <v>1.2</v>
      </c>
      <c r="AN4" s="45">
        <v>1.2</v>
      </c>
      <c r="AO4" s="45">
        <v>1.2</v>
      </c>
      <c r="AP4" s="45">
        <v>1.2</v>
      </c>
      <c r="AQ4" s="45">
        <v>1.2</v>
      </c>
      <c r="AR4" s="45">
        <v>1.2</v>
      </c>
      <c r="AS4" s="45">
        <v>1.2</v>
      </c>
      <c r="AT4" s="45">
        <v>1.2</v>
      </c>
      <c r="AU4" s="45">
        <v>1.2</v>
      </c>
      <c r="AV4" s="45">
        <v>1.2</v>
      </c>
      <c r="AW4" s="45">
        <v>1.2</v>
      </c>
      <c r="AX4" s="45">
        <v>1.2</v>
      </c>
      <c r="AY4" s="45">
        <v>1.2</v>
      </c>
      <c r="AZ4" s="45">
        <v>1.2</v>
      </c>
      <c r="BA4" s="45">
        <v>1.2</v>
      </c>
      <c r="BB4" s="45">
        <v>1.2</v>
      </c>
      <c r="BC4" s="45">
        <v>1.2</v>
      </c>
      <c r="BD4" s="45">
        <v>1.2</v>
      </c>
      <c r="BE4" s="45">
        <v>1.2</v>
      </c>
      <c r="BF4" s="83">
        <v>1.2</v>
      </c>
      <c r="BG4" s="88">
        <v>1.2</v>
      </c>
      <c r="BH4" s="45">
        <v>1.2</v>
      </c>
      <c r="BI4" s="45">
        <v>1.2</v>
      </c>
      <c r="BJ4" s="45">
        <v>1.2</v>
      </c>
      <c r="BK4" s="45">
        <v>1.2</v>
      </c>
      <c r="BL4" s="45">
        <v>1.2</v>
      </c>
      <c r="BM4" s="45">
        <v>1.2</v>
      </c>
      <c r="BN4" s="45">
        <v>1.2</v>
      </c>
      <c r="BO4" s="45">
        <v>1.2</v>
      </c>
      <c r="BP4" s="45">
        <v>1.2</v>
      </c>
      <c r="BQ4" s="45">
        <v>1.2</v>
      </c>
      <c r="BR4" s="45">
        <v>1.2</v>
      </c>
      <c r="BS4" s="45">
        <v>1.2</v>
      </c>
      <c r="BT4" s="45">
        <v>1.2</v>
      </c>
      <c r="BU4" s="45">
        <v>1.2</v>
      </c>
      <c r="BV4" s="45">
        <v>1.2</v>
      </c>
      <c r="BW4" s="45">
        <v>1.2</v>
      </c>
      <c r="BX4" s="45">
        <v>1.2</v>
      </c>
      <c r="BY4" s="45">
        <v>1.2</v>
      </c>
      <c r="BZ4" s="45">
        <v>1.2</v>
      </c>
      <c r="CA4" s="45">
        <v>1.2</v>
      </c>
      <c r="CB4" s="45">
        <v>1.2</v>
      </c>
      <c r="CC4" s="45">
        <v>1.2</v>
      </c>
      <c r="CD4" s="45">
        <v>1.2</v>
      </c>
      <c r="CE4" s="45">
        <v>1.2</v>
      </c>
      <c r="CF4" s="45">
        <v>1.2</v>
      </c>
      <c r="CG4" s="45">
        <v>1.2</v>
      </c>
      <c r="CH4" s="45">
        <v>1.2</v>
      </c>
      <c r="CI4" s="45">
        <v>1.2</v>
      </c>
      <c r="CJ4" s="45">
        <v>1.2</v>
      </c>
      <c r="CK4" s="45">
        <v>1.2</v>
      </c>
      <c r="CL4" s="45">
        <v>1.2</v>
      </c>
      <c r="CM4" s="45">
        <v>1.2</v>
      </c>
      <c r="CN4" s="45">
        <v>1.2</v>
      </c>
      <c r="CO4" s="45">
        <v>1.2</v>
      </c>
      <c r="CP4" s="45">
        <v>1.2</v>
      </c>
      <c r="CQ4" s="45">
        <v>1.2</v>
      </c>
      <c r="CR4" s="45">
        <v>1.2</v>
      </c>
      <c r="CS4" s="45">
        <v>1.2</v>
      </c>
      <c r="CT4" s="45">
        <v>1.2</v>
      </c>
      <c r="CU4" s="45">
        <v>1.2</v>
      </c>
      <c r="CV4" s="45">
        <v>1.2</v>
      </c>
      <c r="CW4" s="45">
        <v>1.2</v>
      </c>
      <c r="CX4" s="45">
        <v>1.2</v>
      </c>
      <c r="CY4" s="45">
        <v>1.2</v>
      </c>
      <c r="CZ4" s="45">
        <v>1.2</v>
      </c>
      <c r="DA4" s="45">
        <v>1.2</v>
      </c>
      <c r="DB4" s="45">
        <v>1.2</v>
      </c>
      <c r="DC4" s="45">
        <v>1.2</v>
      </c>
      <c r="DD4" s="45">
        <v>1.2</v>
      </c>
      <c r="DE4" s="45">
        <v>1.2</v>
      </c>
      <c r="DF4" s="45">
        <v>1.2</v>
      </c>
      <c r="DG4" s="45">
        <v>1.2</v>
      </c>
      <c r="DH4" s="45">
        <v>1.2</v>
      </c>
      <c r="DI4" s="45">
        <v>1.2</v>
      </c>
      <c r="DJ4" s="45">
        <v>1.2</v>
      </c>
      <c r="DK4" s="45">
        <v>1.2</v>
      </c>
      <c r="DL4" s="45">
        <v>1.2</v>
      </c>
      <c r="DM4" s="45">
        <v>1.2</v>
      </c>
      <c r="DN4" s="45">
        <v>1.2</v>
      </c>
      <c r="DO4" s="45">
        <v>1.2</v>
      </c>
      <c r="DP4" s="45">
        <v>1.2</v>
      </c>
      <c r="DQ4" s="45">
        <v>1.2</v>
      </c>
      <c r="DR4" s="45">
        <v>1.2</v>
      </c>
      <c r="DS4" s="45">
        <v>1.2</v>
      </c>
      <c r="DT4" s="45">
        <v>1.2</v>
      </c>
      <c r="DU4" s="45">
        <v>1.2</v>
      </c>
      <c r="DV4" s="45">
        <v>1.2</v>
      </c>
      <c r="DW4" s="45">
        <v>1.2</v>
      </c>
      <c r="DX4" s="45">
        <v>1.2</v>
      </c>
      <c r="DY4" s="45">
        <v>1.2</v>
      </c>
      <c r="DZ4" s="45">
        <v>1.2</v>
      </c>
      <c r="EA4" s="45">
        <v>1.2</v>
      </c>
      <c r="EB4" s="45">
        <v>1.2</v>
      </c>
      <c r="EC4" s="45">
        <v>1.2</v>
      </c>
      <c r="ED4" s="45">
        <v>1.2</v>
      </c>
      <c r="EE4" s="45">
        <v>1.2</v>
      </c>
      <c r="EF4" s="45">
        <v>1.2</v>
      </c>
      <c r="EG4" s="45">
        <v>1.2</v>
      </c>
      <c r="EH4" s="45">
        <v>1.2</v>
      </c>
      <c r="EI4" s="45">
        <v>1.2</v>
      </c>
      <c r="EJ4" s="45">
        <v>1.2</v>
      </c>
      <c r="EK4" s="45">
        <v>1.2</v>
      </c>
      <c r="EL4" s="45">
        <v>1.2</v>
      </c>
      <c r="EM4" s="45">
        <v>1.2</v>
      </c>
      <c r="EN4" s="45">
        <v>1.2</v>
      </c>
      <c r="EO4" s="45">
        <v>1.2</v>
      </c>
      <c r="EP4" s="45">
        <v>1.2</v>
      </c>
      <c r="EQ4" s="88">
        <v>1.2</v>
      </c>
      <c r="ER4" s="45">
        <v>1.2</v>
      </c>
      <c r="ES4" s="45">
        <v>1.2</v>
      </c>
      <c r="ET4" s="45">
        <v>1.2</v>
      </c>
      <c r="EU4" s="45">
        <v>1.2</v>
      </c>
      <c r="EV4" s="45">
        <v>1.2</v>
      </c>
      <c r="EW4" s="45">
        <v>1.2</v>
      </c>
      <c r="EX4" s="45">
        <v>1.2</v>
      </c>
      <c r="EY4" s="45">
        <v>1.2</v>
      </c>
      <c r="EZ4" s="45">
        <v>1.2</v>
      </c>
      <c r="FA4" s="45">
        <v>1.2</v>
      </c>
      <c r="FB4" s="45">
        <v>1.2</v>
      </c>
      <c r="FC4" s="45">
        <v>1.2</v>
      </c>
      <c r="FD4" s="45">
        <v>1.2</v>
      </c>
      <c r="FE4" s="45">
        <v>1.2</v>
      </c>
      <c r="FF4" s="45">
        <v>1.2</v>
      </c>
      <c r="FG4" s="45">
        <v>1.2</v>
      </c>
      <c r="FH4" s="45">
        <v>1.2</v>
      </c>
      <c r="FI4" s="45">
        <v>1.2</v>
      </c>
      <c r="FJ4" s="45">
        <v>1.2</v>
      </c>
      <c r="FK4" s="45">
        <v>1.2</v>
      </c>
      <c r="FL4" s="45">
        <v>1.2</v>
      </c>
      <c r="FM4" s="45">
        <v>1.2</v>
      </c>
      <c r="FN4" s="45">
        <v>1.2</v>
      </c>
      <c r="FO4" s="45">
        <v>1.2</v>
      </c>
      <c r="FP4" s="45">
        <v>1.2</v>
      </c>
      <c r="FQ4" s="45">
        <v>1.2</v>
      </c>
      <c r="FR4" s="45">
        <v>1.2</v>
      </c>
      <c r="FS4" s="45">
        <v>1.2</v>
      </c>
      <c r="FT4" s="45">
        <v>1.2</v>
      </c>
      <c r="FU4" s="45">
        <v>1.2</v>
      </c>
      <c r="FV4" s="88">
        <v>1.2</v>
      </c>
      <c r="FW4" s="45">
        <v>1.2</v>
      </c>
      <c r="FX4" s="45">
        <v>1.2</v>
      </c>
      <c r="FY4" s="45">
        <v>1.2</v>
      </c>
      <c r="FZ4" s="45">
        <v>1.2</v>
      </c>
      <c r="GA4" s="45">
        <v>1.2</v>
      </c>
      <c r="GB4" s="45">
        <v>1.2</v>
      </c>
      <c r="GC4" s="45">
        <v>1.2</v>
      </c>
      <c r="GD4" s="45">
        <v>1.2</v>
      </c>
      <c r="GE4" s="45">
        <v>1.2</v>
      </c>
      <c r="GF4" s="45">
        <v>1.2</v>
      </c>
      <c r="GG4" s="45">
        <v>1.2</v>
      </c>
      <c r="GH4" s="45">
        <v>1.2</v>
      </c>
      <c r="GI4" s="45">
        <v>1.2</v>
      </c>
      <c r="GJ4" s="45">
        <v>1.2</v>
      </c>
      <c r="GK4" s="45">
        <v>1.2</v>
      </c>
      <c r="GL4" s="45">
        <v>1.2</v>
      </c>
      <c r="GM4" s="45">
        <v>1.2</v>
      </c>
      <c r="GN4" s="45">
        <v>1.2</v>
      </c>
      <c r="GO4" s="45">
        <v>1.2</v>
      </c>
      <c r="GP4" s="45">
        <v>1.2</v>
      </c>
      <c r="GQ4" s="45">
        <v>1.2</v>
      </c>
      <c r="GR4" s="45">
        <v>1.2</v>
      </c>
      <c r="GS4" s="45">
        <v>1.2</v>
      </c>
      <c r="GT4" s="45">
        <v>1.2</v>
      </c>
      <c r="GU4" s="45">
        <v>1.2</v>
      </c>
      <c r="GV4" s="45">
        <v>1.2</v>
      </c>
      <c r="GW4" s="45">
        <v>1.2</v>
      </c>
      <c r="GX4" s="45">
        <v>1.2</v>
      </c>
      <c r="GY4" s="45">
        <v>1.2</v>
      </c>
      <c r="GZ4" s="45">
        <v>1.2</v>
      </c>
      <c r="HA4" s="45">
        <v>1.2</v>
      </c>
      <c r="HB4" s="45">
        <v>1.2</v>
      </c>
      <c r="HC4" s="45">
        <v>1.2</v>
      </c>
      <c r="HD4" s="45">
        <v>1.2</v>
      </c>
      <c r="HE4" s="45">
        <v>1.2</v>
      </c>
      <c r="HF4" s="45">
        <v>1.2</v>
      </c>
      <c r="HG4" s="45">
        <v>1.2</v>
      </c>
      <c r="HH4" s="45">
        <v>1.2</v>
      </c>
      <c r="HI4" s="45">
        <v>1.2</v>
      </c>
      <c r="HJ4" s="45">
        <v>1.2</v>
      </c>
      <c r="HK4" s="45">
        <v>1.2</v>
      </c>
      <c r="HL4" s="45">
        <v>1.2</v>
      </c>
      <c r="HM4" s="45">
        <v>1.2</v>
      </c>
      <c r="HN4" s="45">
        <v>1.2</v>
      </c>
      <c r="HO4" s="45">
        <v>1.2</v>
      </c>
      <c r="HP4" s="45">
        <v>1.2</v>
      </c>
      <c r="HQ4" s="45">
        <v>1.2</v>
      </c>
      <c r="HR4" s="45">
        <v>1.2</v>
      </c>
      <c r="HS4" s="45">
        <v>1.2</v>
      </c>
      <c r="HT4" s="45">
        <v>1.2</v>
      </c>
      <c r="HU4" s="45">
        <v>1.2</v>
      </c>
      <c r="HV4" s="45">
        <v>1.2</v>
      </c>
      <c r="HW4" s="45">
        <v>1.2</v>
      </c>
      <c r="HX4" s="45">
        <v>1.2</v>
      </c>
      <c r="HY4" s="45">
        <v>1.2</v>
      </c>
      <c r="HZ4" s="45">
        <v>1.2</v>
      </c>
      <c r="IA4" s="45">
        <v>1.2</v>
      </c>
      <c r="IB4" s="45">
        <v>1.2</v>
      </c>
      <c r="IC4" s="45">
        <v>1.2</v>
      </c>
      <c r="ID4" s="45">
        <v>1.2</v>
      </c>
      <c r="IE4" s="45">
        <v>1.2</v>
      </c>
      <c r="IF4" s="45">
        <v>1.2</v>
      </c>
      <c r="IG4" s="45">
        <v>1.2</v>
      </c>
      <c r="IH4" s="45">
        <v>1.2</v>
      </c>
      <c r="II4" s="45">
        <v>1.2</v>
      </c>
      <c r="IJ4" s="45">
        <v>1.2</v>
      </c>
      <c r="IK4" s="45">
        <v>1.2</v>
      </c>
      <c r="IL4" s="45">
        <v>1.2</v>
      </c>
      <c r="IM4" s="45">
        <v>1.2</v>
      </c>
      <c r="IN4" s="45">
        <v>1.2</v>
      </c>
      <c r="IO4" s="45">
        <v>1.2</v>
      </c>
      <c r="IP4" s="45">
        <v>1.2</v>
      </c>
      <c r="IQ4" s="45">
        <v>1.2</v>
      </c>
      <c r="IR4" s="45">
        <v>1.2</v>
      </c>
      <c r="IS4" s="45">
        <v>1.2</v>
      </c>
      <c r="IT4" s="45">
        <v>1.2</v>
      </c>
      <c r="IU4" s="45">
        <v>1.2</v>
      </c>
      <c r="IV4" s="45">
        <v>1.2</v>
      </c>
      <c r="IW4" s="45">
        <v>1.2</v>
      </c>
      <c r="IX4" s="45">
        <v>1.2</v>
      </c>
      <c r="IY4" s="45">
        <v>1.2</v>
      </c>
      <c r="IZ4" s="45">
        <v>1.2</v>
      </c>
      <c r="JA4" s="45">
        <v>1.2</v>
      </c>
      <c r="JB4" s="45">
        <v>1.2</v>
      </c>
      <c r="JC4" s="45">
        <v>1.2</v>
      </c>
      <c r="JD4" s="45">
        <v>1.2</v>
      </c>
      <c r="JE4" s="45">
        <v>1.2</v>
      </c>
      <c r="JF4" s="45">
        <v>1.2</v>
      </c>
      <c r="JG4" s="45">
        <v>1.2</v>
      </c>
      <c r="JH4" s="45">
        <v>1.2</v>
      </c>
      <c r="JI4" s="45">
        <v>1.2</v>
      </c>
      <c r="JJ4" s="45">
        <v>1.2</v>
      </c>
      <c r="JK4" s="45">
        <v>1.2</v>
      </c>
      <c r="JL4" s="45">
        <v>1.2</v>
      </c>
      <c r="JM4" s="45">
        <v>1.2</v>
      </c>
      <c r="JN4" s="45">
        <v>1.2</v>
      </c>
      <c r="JO4" s="45">
        <v>1.2</v>
      </c>
      <c r="JP4" s="45">
        <v>1.2</v>
      </c>
      <c r="JQ4" s="45">
        <v>1.2</v>
      </c>
      <c r="JR4" s="45">
        <v>1.2</v>
      </c>
      <c r="JS4" s="45">
        <v>1.2</v>
      </c>
      <c r="JT4" s="45">
        <v>1.2</v>
      </c>
      <c r="JU4" s="45">
        <v>1.2</v>
      </c>
      <c r="JV4" s="45">
        <v>1.2</v>
      </c>
      <c r="JW4" s="45">
        <v>1.2</v>
      </c>
      <c r="JX4" s="45">
        <v>1.2</v>
      </c>
      <c r="JY4" s="45">
        <v>1.2</v>
      </c>
      <c r="JZ4" s="45">
        <v>1.2</v>
      </c>
      <c r="KA4" s="45">
        <v>1.2</v>
      </c>
      <c r="KB4" s="45">
        <v>1.2</v>
      </c>
      <c r="KC4" s="45">
        <v>1.2</v>
      </c>
      <c r="KD4" s="45">
        <v>1.2</v>
      </c>
      <c r="KE4" s="45">
        <v>1.2</v>
      </c>
      <c r="KF4" s="45">
        <v>1.2</v>
      </c>
      <c r="KG4" s="45">
        <v>1.2</v>
      </c>
      <c r="KH4" s="45">
        <v>1.2</v>
      </c>
      <c r="KI4" s="45">
        <v>1.2</v>
      </c>
      <c r="KJ4" s="45">
        <v>1.2</v>
      </c>
      <c r="KK4" s="45">
        <v>1.2</v>
      </c>
      <c r="KL4" s="45">
        <v>1.2</v>
      </c>
      <c r="KM4" s="45">
        <v>1.2</v>
      </c>
      <c r="KN4" s="45">
        <v>1.2</v>
      </c>
      <c r="KO4" s="45">
        <v>1.2</v>
      </c>
      <c r="KP4" s="45">
        <v>1.2</v>
      </c>
      <c r="KQ4" s="45">
        <v>1.2</v>
      </c>
      <c r="KR4" s="45">
        <v>1.2</v>
      </c>
      <c r="KS4" s="45">
        <v>1.2</v>
      </c>
      <c r="KT4" s="45">
        <v>1.2</v>
      </c>
      <c r="KU4" s="45">
        <v>1.2</v>
      </c>
      <c r="KV4" s="45">
        <v>1.2</v>
      </c>
      <c r="KW4" s="45">
        <v>1.2</v>
      </c>
      <c r="KX4" s="45">
        <v>1.2</v>
      </c>
      <c r="KY4" s="45">
        <v>1.2</v>
      </c>
      <c r="KZ4" s="45">
        <v>1.2</v>
      </c>
      <c r="LA4" s="45">
        <v>1.2</v>
      </c>
      <c r="LB4" s="45">
        <v>1.2</v>
      </c>
      <c r="LC4" s="45">
        <v>1.2</v>
      </c>
      <c r="LD4" s="45">
        <v>1.2</v>
      </c>
      <c r="LE4" s="45">
        <v>1.2</v>
      </c>
      <c r="LF4" s="45">
        <v>1.2</v>
      </c>
      <c r="LG4" s="45">
        <v>1.2</v>
      </c>
      <c r="LH4" s="45">
        <v>1.2</v>
      </c>
      <c r="LI4" s="45">
        <v>1.2</v>
      </c>
      <c r="LJ4" s="45">
        <v>1.2</v>
      </c>
      <c r="LK4" s="45">
        <v>1.2</v>
      </c>
      <c r="LL4" s="45">
        <v>1.2</v>
      </c>
      <c r="LM4" s="45">
        <v>1.2</v>
      </c>
      <c r="LN4" s="45">
        <v>1.2</v>
      </c>
      <c r="LO4" s="45">
        <v>1.2</v>
      </c>
      <c r="LP4" s="45">
        <v>1.2</v>
      </c>
      <c r="LQ4" s="45">
        <v>1.2</v>
      </c>
      <c r="LR4" s="45">
        <v>1.2</v>
      </c>
      <c r="LS4" s="45">
        <v>1.2</v>
      </c>
      <c r="LT4" s="45">
        <v>1.2</v>
      </c>
      <c r="LU4" s="45">
        <v>1.2</v>
      </c>
      <c r="LV4" s="45">
        <v>1.2</v>
      </c>
      <c r="LW4" s="45">
        <v>1.2</v>
      </c>
      <c r="LX4" s="45">
        <v>1.2</v>
      </c>
      <c r="LY4" s="45">
        <v>1.2</v>
      </c>
      <c r="LZ4" s="45">
        <v>1.2</v>
      </c>
      <c r="MA4" s="45">
        <v>1.2</v>
      </c>
      <c r="MB4" s="45">
        <v>1.2</v>
      </c>
      <c r="MC4" s="45">
        <v>1.2</v>
      </c>
      <c r="MD4" s="45">
        <v>1.2</v>
      </c>
      <c r="ME4" s="45">
        <v>1.2</v>
      </c>
      <c r="MF4" s="45">
        <v>1.2</v>
      </c>
      <c r="MG4" s="45">
        <v>1.2</v>
      </c>
      <c r="MH4" s="45">
        <v>1.2</v>
      </c>
      <c r="MI4" s="45">
        <v>1.2</v>
      </c>
      <c r="MJ4" s="45">
        <v>1.2</v>
      </c>
      <c r="MK4" s="45">
        <v>1.2</v>
      </c>
      <c r="ML4" s="45">
        <v>1.2</v>
      </c>
      <c r="MM4" s="45">
        <v>1.2</v>
      </c>
      <c r="MN4" s="45">
        <v>1.2</v>
      </c>
      <c r="MO4" s="45">
        <v>1.2</v>
      </c>
      <c r="MP4" s="45">
        <v>1.2</v>
      </c>
      <c r="MQ4" s="45">
        <v>1.2</v>
      </c>
      <c r="MR4" s="45">
        <v>1.2</v>
      </c>
      <c r="MS4" s="45">
        <v>1.2</v>
      </c>
      <c r="MT4" s="45">
        <v>1.2</v>
      </c>
      <c r="MU4" s="45">
        <v>1.2</v>
      </c>
      <c r="MV4" s="45">
        <v>1.2</v>
      </c>
      <c r="MW4" s="45">
        <v>1.2</v>
      </c>
      <c r="MX4" s="45">
        <v>1.2</v>
      </c>
      <c r="MY4" s="45">
        <v>1.2</v>
      </c>
      <c r="MZ4" s="45">
        <v>1.2</v>
      </c>
      <c r="NA4" s="45">
        <v>1.2</v>
      </c>
      <c r="NB4" s="45">
        <v>1.2</v>
      </c>
      <c r="NC4" s="45">
        <v>1.2</v>
      </c>
      <c r="ND4" s="45">
        <v>1.2</v>
      </c>
      <c r="NE4" s="45">
        <v>1.2</v>
      </c>
      <c r="NF4" s="45">
        <v>1.2</v>
      </c>
      <c r="NG4" s="45">
        <v>1.2</v>
      </c>
      <c r="NH4" s="45">
        <v>1.2</v>
      </c>
      <c r="NI4" s="45">
        <v>1.2</v>
      </c>
      <c r="NJ4" s="45">
        <v>1.2</v>
      </c>
      <c r="NK4" s="45">
        <v>1.2</v>
      </c>
      <c r="NL4" s="45">
        <v>1.2</v>
      </c>
      <c r="NM4" s="45">
        <v>1.2</v>
      </c>
      <c r="NN4" s="45">
        <v>1.2</v>
      </c>
      <c r="NO4" s="45">
        <v>1.2</v>
      </c>
      <c r="NP4" s="45">
        <v>1.2</v>
      </c>
      <c r="NQ4" s="45">
        <v>1.2</v>
      </c>
      <c r="NR4" s="45">
        <v>1.2</v>
      </c>
      <c r="NS4" s="45">
        <v>1.2</v>
      </c>
      <c r="NT4" s="45">
        <v>1.2</v>
      </c>
      <c r="NU4" s="45">
        <v>1.2</v>
      </c>
      <c r="NV4" s="45">
        <v>1.2</v>
      </c>
      <c r="NW4" s="45">
        <v>1.2</v>
      </c>
      <c r="NX4" s="45">
        <v>1.2</v>
      </c>
      <c r="NY4" s="45">
        <v>1.2</v>
      </c>
      <c r="NZ4" s="45">
        <v>1.2</v>
      </c>
      <c r="OA4" s="45">
        <v>1.2</v>
      </c>
      <c r="OB4" s="45">
        <v>1.2</v>
      </c>
      <c r="OC4" s="45">
        <v>1.2</v>
      </c>
      <c r="OD4" s="45">
        <v>1.2</v>
      </c>
      <c r="OE4" s="45">
        <v>1.2</v>
      </c>
      <c r="OF4" s="45">
        <v>1.2</v>
      </c>
      <c r="OG4" s="45">
        <v>1.2</v>
      </c>
      <c r="OH4" s="45">
        <v>1.2</v>
      </c>
      <c r="OI4" s="45">
        <v>1.2</v>
      </c>
      <c r="OJ4" s="45">
        <v>1.2</v>
      </c>
      <c r="OK4" s="45">
        <v>1.2</v>
      </c>
      <c r="OL4" s="45">
        <v>1.2</v>
      </c>
      <c r="OM4" s="45">
        <v>1.2</v>
      </c>
      <c r="ON4" s="45">
        <v>1.2</v>
      </c>
      <c r="OO4" s="45">
        <v>1.2</v>
      </c>
      <c r="OP4" s="45">
        <v>1.2</v>
      </c>
      <c r="OQ4" s="45">
        <v>1.2</v>
      </c>
      <c r="OR4" s="45">
        <v>1.2</v>
      </c>
      <c r="OS4" s="45">
        <v>1.2</v>
      </c>
      <c r="OT4" s="45">
        <v>1.2</v>
      </c>
      <c r="OU4" s="45">
        <v>1.2</v>
      </c>
      <c r="OV4" s="45">
        <v>1.2</v>
      </c>
      <c r="OW4" s="45">
        <v>1.2</v>
      </c>
      <c r="OX4" s="45">
        <v>1.2</v>
      </c>
      <c r="OY4" s="45">
        <v>1.2</v>
      </c>
      <c r="OZ4" s="45">
        <v>1.2</v>
      </c>
      <c r="PA4" s="45">
        <v>1.2</v>
      </c>
      <c r="PB4" s="46"/>
    </row>
    <row r="5" spans="1:418" ht="15" customHeight="1" x14ac:dyDescent="0.2">
      <c r="A5" s="44" t="s">
        <v>119</v>
      </c>
      <c r="B5">
        <v>1.4000000000000057</v>
      </c>
      <c r="C5">
        <v>2.0699999999999998</v>
      </c>
      <c r="D5">
        <v>1.75</v>
      </c>
      <c r="E5">
        <v>1.57</v>
      </c>
      <c r="F5">
        <v>1.79</v>
      </c>
      <c r="G5">
        <v>1.83</v>
      </c>
      <c r="H5">
        <v>2.59</v>
      </c>
      <c r="I5">
        <v>2.89</v>
      </c>
      <c r="J5">
        <v>2.3999999999999981</v>
      </c>
      <c r="K5">
        <v>2.4800000000000035</v>
      </c>
      <c r="L5">
        <v>1.87</v>
      </c>
      <c r="M5">
        <v>2.0699999999999998</v>
      </c>
      <c r="N5">
        <v>1.68</v>
      </c>
      <c r="O5">
        <v>2.0099999999999998</v>
      </c>
      <c r="P5">
        <v>1.65</v>
      </c>
      <c r="Q5">
        <v>2.08</v>
      </c>
      <c r="R5">
        <v>2.21</v>
      </c>
      <c r="S5">
        <v>1.61</v>
      </c>
      <c r="T5">
        <v>1.77</v>
      </c>
      <c r="U5">
        <v>1.89</v>
      </c>
      <c r="V5">
        <v>2.0099999999999998</v>
      </c>
      <c r="W5">
        <v>2.1000000000000014</v>
      </c>
      <c r="X5">
        <v>1.59</v>
      </c>
      <c r="Y5">
        <v>2.23</v>
      </c>
      <c r="Z5">
        <v>2.33</v>
      </c>
      <c r="AA5">
        <v>2.73</v>
      </c>
      <c r="AB5">
        <v>2.89</v>
      </c>
      <c r="AC5">
        <v>2</v>
      </c>
      <c r="AD5">
        <v>2.1</v>
      </c>
      <c r="AE5">
        <v>1.85</v>
      </c>
      <c r="AF5">
        <v>3.01</v>
      </c>
      <c r="AG5">
        <v>2.81</v>
      </c>
      <c r="AH5">
        <v>2.1</v>
      </c>
      <c r="AI5">
        <v>2.4300000000000002</v>
      </c>
      <c r="AJ5">
        <v>2.4300000000000002</v>
      </c>
      <c r="AK5">
        <v>2.5499999999999998</v>
      </c>
      <c r="AL5">
        <v>3.01</v>
      </c>
      <c r="AM5">
        <v>1.6999999999999957</v>
      </c>
      <c r="AN5">
        <v>1.67</v>
      </c>
      <c r="AO5">
        <v>2.1799999999999962</v>
      </c>
      <c r="AP5">
        <v>2.19</v>
      </c>
      <c r="AQ5">
        <v>2.34</v>
      </c>
      <c r="AR5">
        <v>2.65</v>
      </c>
      <c r="AS5">
        <v>2.9</v>
      </c>
      <c r="AT5">
        <v>2.6</v>
      </c>
      <c r="AU5">
        <v>2.37</v>
      </c>
      <c r="AV5">
        <v>2.5499999999999998</v>
      </c>
      <c r="AW5">
        <v>3.18</v>
      </c>
      <c r="AX5">
        <v>2.16</v>
      </c>
      <c r="AY5">
        <v>1.72</v>
      </c>
      <c r="AZ5">
        <v>2.2400000000000002</v>
      </c>
      <c r="BA5">
        <v>1.6099999999999997</v>
      </c>
      <c r="BB5">
        <v>1.92</v>
      </c>
      <c r="BC5">
        <v>1.98</v>
      </c>
      <c r="BD5">
        <v>1.9</v>
      </c>
      <c r="BE5">
        <v>2.0099999999999998</v>
      </c>
      <c r="BF5">
        <v>2.2200000000000002</v>
      </c>
      <c r="BG5" s="89">
        <v>2.5100000000000016</v>
      </c>
      <c r="BH5" s="86">
        <v>2.4700000000000002</v>
      </c>
      <c r="BI5" s="86">
        <v>2.63</v>
      </c>
      <c r="BJ5" s="86">
        <v>2.94</v>
      </c>
      <c r="BK5" s="86">
        <v>1.65</v>
      </c>
      <c r="BL5" s="86">
        <v>1.1000000000000001</v>
      </c>
      <c r="BM5" s="86">
        <v>1.1299999999999999</v>
      </c>
      <c r="BN5" s="86">
        <v>1.72</v>
      </c>
      <c r="BO5" s="86">
        <v>2.0499999999999998</v>
      </c>
      <c r="BP5" s="86">
        <v>1.93</v>
      </c>
      <c r="BQ5" s="86">
        <v>2.5099999999999998</v>
      </c>
      <c r="BR5" s="86">
        <v>2.09</v>
      </c>
      <c r="BS5" s="86">
        <v>2.16</v>
      </c>
      <c r="BT5" s="86">
        <v>2.75</v>
      </c>
      <c r="BU5" s="86">
        <v>2.6</v>
      </c>
      <c r="BV5" s="86">
        <v>3.23</v>
      </c>
      <c r="BW5" s="86">
        <v>1.91</v>
      </c>
      <c r="BX5" s="86">
        <v>2.95</v>
      </c>
      <c r="BY5" s="86">
        <v>1.79</v>
      </c>
      <c r="BZ5" s="86">
        <v>2.78</v>
      </c>
      <c r="CA5" s="86">
        <v>1.5</v>
      </c>
      <c r="CB5" s="86">
        <v>2.3199999999999998</v>
      </c>
      <c r="CC5" s="86">
        <v>2.04</v>
      </c>
      <c r="CD5" s="86">
        <v>2.83</v>
      </c>
      <c r="CE5" s="86">
        <v>1.5200000000000031</v>
      </c>
      <c r="CF5" s="86">
        <v>2.7</v>
      </c>
      <c r="CG5" s="86">
        <v>1.32</v>
      </c>
      <c r="CH5" s="86">
        <v>1.93</v>
      </c>
      <c r="CI5" s="86">
        <v>2.08</v>
      </c>
      <c r="CJ5" s="86">
        <v>2.15</v>
      </c>
      <c r="CK5" s="86">
        <v>2.97</v>
      </c>
      <c r="CL5" s="86">
        <v>1.3999999999999986</v>
      </c>
      <c r="CM5" s="86">
        <v>1.98</v>
      </c>
      <c r="CN5" s="86">
        <v>1.62</v>
      </c>
      <c r="CO5" s="86">
        <v>1.34</v>
      </c>
      <c r="CP5" s="86">
        <v>1.5</v>
      </c>
      <c r="CQ5" s="86">
        <v>2.74</v>
      </c>
      <c r="CR5" s="86">
        <v>1.76</v>
      </c>
      <c r="CS5" s="86">
        <v>2.39</v>
      </c>
      <c r="CT5" s="86">
        <v>2.46</v>
      </c>
      <c r="CU5" s="86">
        <v>1.71</v>
      </c>
      <c r="CV5" s="86">
        <v>2.15</v>
      </c>
      <c r="CW5" s="86">
        <v>1.76</v>
      </c>
      <c r="CX5" s="86">
        <v>1.71</v>
      </c>
      <c r="CY5" s="86">
        <v>4.1899999999999986</v>
      </c>
      <c r="CZ5" s="86">
        <v>3.68</v>
      </c>
      <c r="DA5" s="86">
        <v>1.98</v>
      </c>
      <c r="DB5" s="86">
        <v>1.3999999999999986</v>
      </c>
      <c r="DC5" s="86">
        <v>2.76</v>
      </c>
      <c r="DD5" s="86">
        <v>2.5499999999999998</v>
      </c>
      <c r="DE5" s="86">
        <v>1.82</v>
      </c>
      <c r="DF5" s="86">
        <v>2.57</v>
      </c>
      <c r="DG5" s="86">
        <v>2.2999999999999998</v>
      </c>
      <c r="DH5" s="86">
        <v>2.44</v>
      </c>
      <c r="DI5" s="86">
        <v>1.79</v>
      </c>
      <c r="DJ5" s="86">
        <v>3.04</v>
      </c>
      <c r="DK5" s="86">
        <v>2.67</v>
      </c>
      <c r="DL5" s="86">
        <v>2.35</v>
      </c>
      <c r="DM5" s="86">
        <v>2.2799999999999998</v>
      </c>
      <c r="DN5" s="86">
        <v>3.21</v>
      </c>
      <c r="DO5" s="86">
        <v>2.63</v>
      </c>
      <c r="DP5" s="86">
        <v>1.56</v>
      </c>
      <c r="DQ5" s="86">
        <v>1.57</v>
      </c>
      <c r="DR5" s="86">
        <v>1.56</v>
      </c>
      <c r="DS5" s="86">
        <v>1.54</v>
      </c>
      <c r="DT5" s="86">
        <v>1.56</v>
      </c>
      <c r="DU5" s="86">
        <v>1.55</v>
      </c>
      <c r="DV5" s="86">
        <v>1.52</v>
      </c>
      <c r="DW5" s="86">
        <v>1.54</v>
      </c>
      <c r="DX5" s="86">
        <v>1.58</v>
      </c>
      <c r="DY5" s="86">
        <v>3.04</v>
      </c>
      <c r="DZ5" s="86">
        <v>2.97</v>
      </c>
      <c r="EA5" s="86">
        <v>2.960000000000004</v>
      </c>
      <c r="EB5" s="86">
        <v>2.93</v>
      </c>
      <c r="EC5" s="86">
        <v>2.81</v>
      </c>
      <c r="ED5" s="86">
        <v>2.78</v>
      </c>
      <c r="EE5" s="86">
        <v>2.73</v>
      </c>
      <c r="EF5" s="86">
        <v>2.67</v>
      </c>
      <c r="EG5" s="86">
        <v>2.64</v>
      </c>
      <c r="EH5" s="86">
        <v>2.52</v>
      </c>
      <c r="EI5" s="86">
        <v>2.4000000000000052</v>
      </c>
      <c r="EJ5" s="86">
        <v>2.15</v>
      </c>
      <c r="EK5" s="86">
        <v>1.79</v>
      </c>
      <c r="EL5" s="86">
        <v>1.97</v>
      </c>
      <c r="EM5" s="86">
        <v>1.58</v>
      </c>
      <c r="EN5" s="86">
        <v>2.4700000000000002</v>
      </c>
      <c r="EO5" s="86">
        <v>2.78</v>
      </c>
      <c r="EP5" s="86">
        <v>2.67</v>
      </c>
      <c r="EQ5" s="89">
        <v>2.15</v>
      </c>
      <c r="ER5">
        <v>2.46</v>
      </c>
      <c r="ES5">
        <v>2.13</v>
      </c>
      <c r="ET5">
        <v>1.39</v>
      </c>
      <c r="EU5">
        <v>2.08</v>
      </c>
      <c r="EV5">
        <v>1.79</v>
      </c>
      <c r="EW5">
        <v>2.36</v>
      </c>
      <c r="EX5">
        <v>1.7</v>
      </c>
      <c r="EY5">
        <v>1.63</v>
      </c>
      <c r="EZ5">
        <v>1.8</v>
      </c>
      <c r="FA5">
        <v>1.63</v>
      </c>
      <c r="FB5">
        <v>1.95</v>
      </c>
      <c r="FC5">
        <v>2.85</v>
      </c>
      <c r="FD5">
        <v>3.22</v>
      </c>
      <c r="FE5">
        <v>1.75</v>
      </c>
      <c r="FF5">
        <v>1.9</v>
      </c>
      <c r="FG5">
        <v>1.68</v>
      </c>
      <c r="FH5">
        <v>2.14</v>
      </c>
      <c r="FI5">
        <v>2.21</v>
      </c>
      <c r="FJ5">
        <v>2.57</v>
      </c>
      <c r="FK5">
        <v>3.0099999999999976</v>
      </c>
      <c r="FL5">
        <v>2.33</v>
      </c>
      <c r="FM5">
        <v>2.86</v>
      </c>
      <c r="FN5">
        <v>2.61</v>
      </c>
      <c r="FO5">
        <v>2.1800000000000002</v>
      </c>
      <c r="FP5">
        <v>2.1000000000000014</v>
      </c>
      <c r="FQ5">
        <v>2.5499999999999998</v>
      </c>
      <c r="FR5">
        <v>2.9</v>
      </c>
      <c r="FS5">
        <v>2.35</v>
      </c>
      <c r="FT5">
        <v>2.7</v>
      </c>
      <c r="FU5">
        <v>1.89</v>
      </c>
      <c r="FV5" s="91">
        <v>1.85</v>
      </c>
      <c r="FW5">
        <v>1.2</v>
      </c>
      <c r="FX5">
        <v>1.1999999999999986</v>
      </c>
      <c r="FY5">
        <v>1.2000000000000057</v>
      </c>
      <c r="FZ5">
        <v>1.27</v>
      </c>
      <c r="GA5">
        <v>1.1999999999999957</v>
      </c>
      <c r="GB5">
        <v>1.2000000000000026</v>
      </c>
      <c r="GC5">
        <v>1.1999999999999957</v>
      </c>
      <c r="GD5">
        <v>1.1999999999999957</v>
      </c>
      <c r="GE5">
        <v>1.2000000000000057</v>
      </c>
      <c r="GF5">
        <v>1.2000000000000022</v>
      </c>
      <c r="GG5">
        <v>1.5</v>
      </c>
      <c r="GH5">
        <v>1.1999999999999986</v>
      </c>
      <c r="GI5">
        <v>1.1999999999999986</v>
      </c>
      <c r="GJ5">
        <v>2.08</v>
      </c>
      <c r="GK5">
        <v>1.2000000000000057</v>
      </c>
      <c r="GL5">
        <v>1.1999999999999986</v>
      </c>
      <c r="GM5">
        <v>1.1999999999999986</v>
      </c>
      <c r="GN5">
        <v>1.48</v>
      </c>
      <c r="GO5">
        <v>1.48</v>
      </c>
      <c r="GP5">
        <v>2.08</v>
      </c>
      <c r="GQ5">
        <v>1.2</v>
      </c>
      <c r="GR5">
        <v>1.2</v>
      </c>
      <c r="GS5">
        <v>1.1999999999999986</v>
      </c>
      <c r="GT5">
        <v>1.2000000000000022</v>
      </c>
      <c r="GU5">
        <v>1.1999999999999986</v>
      </c>
      <c r="GV5">
        <v>1.1999999999999986</v>
      </c>
      <c r="GW5">
        <v>1.4999999999999958</v>
      </c>
      <c r="GX5">
        <v>1.5000000000000029</v>
      </c>
      <c r="GY5">
        <v>1.5000000000000029</v>
      </c>
      <c r="GZ5">
        <v>1.1999999999999986</v>
      </c>
      <c r="HA5">
        <v>1.1999999999999986</v>
      </c>
      <c r="HB5">
        <v>1.1999999999999986</v>
      </c>
      <c r="HC5">
        <v>1.1999999999999986</v>
      </c>
      <c r="HD5">
        <v>1.1999999999999986</v>
      </c>
      <c r="HE5">
        <v>1.1999999999999986</v>
      </c>
      <c r="HF5">
        <v>1.1999999999999986</v>
      </c>
      <c r="HG5">
        <v>1.2000000000000022</v>
      </c>
      <c r="HH5">
        <v>1.1999999999999986</v>
      </c>
      <c r="HI5">
        <v>1.1999999999999986</v>
      </c>
      <c r="HJ5">
        <v>1.1999999999999986</v>
      </c>
      <c r="HK5">
        <v>1.5000000000000029</v>
      </c>
      <c r="HL5">
        <v>1.2000000000000022</v>
      </c>
      <c r="HM5">
        <v>1.2000000000000022</v>
      </c>
      <c r="HN5">
        <v>1.1999999999999986</v>
      </c>
      <c r="HO5">
        <v>1.1999999999999986</v>
      </c>
      <c r="HP5">
        <v>1.2000000000000026</v>
      </c>
      <c r="HQ5">
        <v>1.2000000000000026</v>
      </c>
      <c r="HR5">
        <v>1.1999999999999986</v>
      </c>
      <c r="HS5">
        <v>1.1999999999999986</v>
      </c>
      <c r="HT5">
        <v>1.1999999999999986</v>
      </c>
      <c r="HU5">
        <v>1.72</v>
      </c>
      <c r="HV5">
        <v>1.1999999999999986</v>
      </c>
      <c r="HW5">
        <v>1.1999999999999986</v>
      </c>
      <c r="HX5">
        <v>1.1999999999999986</v>
      </c>
      <c r="HY5">
        <v>1.4999999999999958</v>
      </c>
      <c r="HZ5">
        <v>1.1999999999999986</v>
      </c>
      <c r="IA5">
        <v>1.1999999999999986</v>
      </c>
      <c r="IB5">
        <v>2.0499999999999998</v>
      </c>
      <c r="IC5">
        <v>1.1999999999999986</v>
      </c>
      <c r="ID5">
        <v>1.2000000000000022</v>
      </c>
      <c r="IE5">
        <v>1.78</v>
      </c>
      <c r="IF5">
        <v>1.1999999999999986</v>
      </c>
      <c r="IG5">
        <v>1.1999999999999986</v>
      </c>
      <c r="IH5">
        <v>1.2000000000000022</v>
      </c>
      <c r="II5">
        <v>1.2000000000000022</v>
      </c>
      <c r="IJ5">
        <v>1.2000000000000057</v>
      </c>
      <c r="IK5">
        <v>1.1999999999999986</v>
      </c>
      <c r="IL5">
        <v>1.2000000000000057</v>
      </c>
      <c r="IM5">
        <v>1.8</v>
      </c>
      <c r="IN5">
        <v>2.1</v>
      </c>
      <c r="IO5">
        <v>1.1999999999999986</v>
      </c>
      <c r="IP5">
        <v>2.4000000000000012</v>
      </c>
      <c r="IQ5">
        <v>1.1999999999999986</v>
      </c>
      <c r="IR5">
        <v>1.8</v>
      </c>
      <c r="IS5">
        <v>1.1999999999999986</v>
      </c>
      <c r="IT5">
        <v>1.1999999999999986</v>
      </c>
      <c r="IU5">
        <v>1.1999999999999986</v>
      </c>
      <c r="IV5">
        <v>1.1999999999999986</v>
      </c>
      <c r="IW5">
        <v>1.1999999999999986</v>
      </c>
      <c r="IX5">
        <v>1.8</v>
      </c>
      <c r="IY5">
        <v>1.2000000000000057</v>
      </c>
      <c r="IZ5">
        <v>0.90000000000000147</v>
      </c>
      <c r="JA5">
        <v>1.1999999999999986</v>
      </c>
      <c r="JB5">
        <v>1.1999999999999986</v>
      </c>
      <c r="JC5">
        <v>1.1999999999999986</v>
      </c>
      <c r="JD5">
        <v>1.1999999999999986</v>
      </c>
      <c r="JE5">
        <v>1.1999999999999986</v>
      </c>
      <c r="JF5">
        <v>1.1999999999999986</v>
      </c>
      <c r="JG5">
        <v>1.1999999999999986</v>
      </c>
      <c r="JH5">
        <v>1.1999999999999986</v>
      </c>
      <c r="JI5">
        <v>1.1999999999999986</v>
      </c>
      <c r="JJ5">
        <v>1.1999999999999986</v>
      </c>
      <c r="JK5">
        <v>1.1999999999999986</v>
      </c>
      <c r="JL5">
        <v>1.7999999999999965</v>
      </c>
      <c r="JM5">
        <v>1.1999999999999986</v>
      </c>
      <c r="JN5">
        <v>1.1999999999999986</v>
      </c>
      <c r="JO5">
        <v>1.1999999999999986</v>
      </c>
      <c r="JP5">
        <v>1.1999999999999986</v>
      </c>
      <c r="JQ5">
        <v>1.1999999999999986</v>
      </c>
      <c r="JR5">
        <v>1.8</v>
      </c>
      <c r="JS5">
        <v>1.1999999999999986</v>
      </c>
      <c r="JT5">
        <v>1.1999999999999986</v>
      </c>
      <c r="JU5">
        <v>1.2000000000000022</v>
      </c>
      <c r="JV5">
        <v>1.1999999999999986</v>
      </c>
      <c r="JW5">
        <v>1.2000000000000022</v>
      </c>
      <c r="JX5">
        <v>1.2000000000000022</v>
      </c>
      <c r="JY5">
        <v>1.2000000000000022</v>
      </c>
      <c r="JZ5">
        <v>1.1999999999999986</v>
      </c>
      <c r="KA5">
        <v>1.1999999999999986</v>
      </c>
      <c r="KB5">
        <v>1.1999999999999986</v>
      </c>
      <c r="KC5">
        <v>1.1999999999999986</v>
      </c>
      <c r="KD5">
        <v>1.1999999999999986</v>
      </c>
      <c r="KE5">
        <v>1.1999999999999986</v>
      </c>
      <c r="KF5">
        <v>1.1999999999999986</v>
      </c>
      <c r="KG5">
        <v>1.1999999999999986</v>
      </c>
      <c r="KH5">
        <v>1.2000000000000057</v>
      </c>
      <c r="KI5">
        <v>1.2000000000000057</v>
      </c>
      <c r="KJ5">
        <v>1.1999999999999986</v>
      </c>
      <c r="KK5">
        <v>1.1999999999999986</v>
      </c>
      <c r="KL5">
        <v>1.2000000000000057</v>
      </c>
      <c r="KM5">
        <v>1.1999999999999986</v>
      </c>
      <c r="KN5">
        <v>1.1999999999999986</v>
      </c>
      <c r="KO5">
        <v>1.1999999999999986</v>
      </c>
      <c r="KP5">
        <v>1.1999999999999986</v>
      </c>
      <c r="KQ5">
        <v>1.1999999999999986</v>
      </c>
      <c r="KR5">
        <v>1.1999999999999986</v>
      </c>
      <c r="KS5">
        <v>1.1999999999999986</v>
      </c>
      <c r="KT5">
        <v>1.1999999999999986</v>
      </c>
      <c r="KU5">
        <v>1.1999999999999986</v>
      </c>
      <c r="KV5">
        <v>1.1999999999999986</v>
      </c>
      <c r="KW5">
        <v>1.1999999999999986</v>
      </c>
      <c r="KX5">
        <v>1.1999999999999986</v>
      </c>
      <c r="KY5">
        <v>1.2000000000000057</v>
      </c>
      <c r="KZ5">
        <v>1.2000000000000057</v>
      </c>
      <c r="LA5">
        <v>1.1999999999999986</v>
      </c>
      <c r="LB5">
        <v>1.1999999999999986</v>
      </c>
      <c r="LC5">
        <v>1.1999999999999986</v>
      </c>
      <c r="LD5">
        <v>1.1999999999999986</v>
      </c>
      <c r="LE5">
        <v>1.2000000000000057</v>
      </c>
      <c r="LF5">
        <v>1.2000000000000057</v>
      </c>
      <c r="LG5">
        <v>1.1999999999999986</v>
      </c>
      <c r="LH5">
        <v>1.1999999999999986</v>
      </c>
      <c r="LI5">
        <v>1.1999999999999986</v>
      </c>
      <c r="LJ5">
        <v>1.2000000000000057</v>
      </c>
      <c r="LK5">
        <v>1.1999999999999986</v>
      </c>
      <c r="LL5">
        <v>1.1999999999999986</v>
      </c>
      <c r="LM5">
        <v>1.2</v>
      </c>
      <c r="LN5">
        <v>1.45</v>
      </c>
      <c r="LO5">
        <v>1.1999999999999986</v>
      </c>
      <c r="LP5">
        <v>1.2000000000000057</v>
      </c>
      <c r="LQ5">
        <v>1.1999999999999986</v>
      </c>
      <c r="LR5">
        <v>0.88</v>
      </c>
      <c r="LS5">
        <v>1.1999999999999986</v>
      </c>
      <c r="LT5">
        <v>2.08</v>
      </c>
      <c r="LU5">
        <v>1.1999999999999986</v>
      </c>
      <c r="LV5">
        <v>1.1999999999999986</v>
      </c>
      <c r="LW5">
        <v>1.2000000000000022</v>
      </c>
      <c r="LX5">
        <v>1.1999999999999986</v>
      </c>
      <c r="LY5">
        <v>1.1999999999999986</v>
      </c>
      <c r="LZ5">
        <v>1.1999999999999986</v>
      </c>
      <c r="MA5">
        <v>1.1999999999999986</v>
      </c>
      <c r="MB5">
        <v>1.2000000000000022</v>
      </c>
      <c r="MC5">
        <v>1.1999999999999986</v>
      </c>
      <c r="MD5">
        <v>2.08</v>
      </c>
      <c r="ME5">
        <v>1.1999999999999957</v>
      </c>
      <c r="MF5">
        <v>1.1999999999999957</v>
      </c>
      <c r="MG5">
        <v>1.48</v>
      </c>
      <c r="MH5">
        <v>1.1999999999999986</v>
      </c>
      <c r="MI5">
        <v>1.1999999999999986</v>
      </c>
      <c r="MJ5">
        <v>1.1999999999999986</v>
      </c>
      <c r="MK5">
        <v>1.8</v>
      </c>
      <c r="ML5">
        <v>1.2000000000000057</v>
      </c>
      <c r="MM5">
        <v>1.1999999999999986</v>
      </c>
      <c r="MN5">
        <v>1.1999999999999986</v>
      </c>
      <c r="MO5">
        <v>1.1999999999999986</v>
      </c>
      <c r="MP5">
        <v>1.1999999999999986</v>
      </c>
      <c r="MQ5">
        <v>1.1999999999999986</v>
      </c>
      <c r="MR5">
        <v>1.48</v>
      </c>
      <c r="MS5">
        <v>1.1999999999999986</v>
      </c>
      <c r="MT5">
        <v>2.0000000000000027</v>
      </c>
      <c r="MU5">
        <v>1.2</v>
      </c>
      <c r="MV5">
        <v>1.2000000000000022</v>
      </c>
      <c r="MW5">
        <v>1.1999999999999986</v>
      </c>
      <c r="MX5">
        <v>1.2000000000000022</v>
      </c>
      <c r="MY5">
        <v>1.2000000000000057</v>
      </c>
      <c r="MZ5">
        <v>1.1999999999999986</v>
      </c>
      <c r="NA5">
        <v>1.1999999999999986</v>
      </c>
      <c r="NB5">
        <v>1.1999999999999986</v>
      </c>
      <c r="NC5">
        <v>1.1999999999999986</v>
      </c>
      <c r="ND5">
        <v>1.2000000000000026</v>
      </c>
      <c r="NE5">
        <v>1.48</v>
      </c>
      <c r="NF5">
        <v>1.1999999999999986</v>
      </c>
      <c r="NG5">
        <v>1.1999999999999986</v>
      </c>
      <c r="NH5">
        <v>1.2000000000000057</v>
      </c>
      <c r="NI5">
        <v>1.1999999999999986</v>
      </c>
      <c r="NJ5">
        <v>1.48</v>
      </c>
      <c r="NK5">
        <v>1.1999999999999986</v>
      </c>
      <c r="NL5">
        <v>1.1999999999999986</v>
      </c>
      <c r="NM5">
        <v>1.1999999999999986</v>
      </c>
      <c r="NN5">
        <v>1.1999999999999986</v>
      </c>
      <c r="NO5">
        <v>1.2</v>
      </c>
      <c r="NP5">
        <v>1.2</v>
      </c>
      <c r="NQ5">
        <v>1.2</v>
      </c>
      <c r="NR5">
        <v>1.1999999999999986</v>
      </c>
      <c r="NS5">
        <v>1.1999999999999986</v>
      </c>
      <c r="NT5">
        <v>1.2000000000000022</v>
      </c>
      <c r="NU5">
        <v>1.1999999999999986</v>
      </c>
      <c r="NV5">
        <v>1.1999999999999986</v>
      </c>
      <c r="NW5">
        <v>1.1999999999999986</v>
      </c>
      <c r="NX5">
        <v>1.1999999999999986</v>
      </c>
      <c r="NY5">
        <v>1.1999999999999986</v>
      </c>
      <c r="NZ5">
        <v>1.1999999999999986</v>
      </c>
      <c r="OA5">
        <v>1.49</v>
      </c>
      <c r="OB5">
        <v>1.48</v>
      </c>
      <c r="OC5">
        <v>1.2000000000000022</v>
      </c>
      <c r="OD5">
        <v>1.2000000000000022</v>
      </c>
      <c r="OE5">
        <v>1.1999999999999986</v>
      </c>
      <c r="OF5">
        <v>1.1999999999999986</v>
      </c>
      <c r="OG5">
        <v>1.1999999999999986</v>
      </c>
      <c r="OH5">
        <v>1.1999999999999986</v>
      </c>
      <c r="OI5">
        <v>1.1999999999999986</v>
      </c>
      <c r="OJ5">
        <v>1.1999999999999986</v>
      </c>
      <c r="OK5">
        <v>1.1999999999999986</v>
      </c>
      <c r="OL5">
        <v>1.1999999999999986</v>
      </c>
      <c r="OM5">
        <v>1.1999999999999986</v>
      </c>
      <c r="ON5">
        <v>1.1999999999999986</v>
      </c>
      <c r="OO5">
        <v>1.1999999999999986</v>
      </c>
      <c r="OP5">
        <v>1.1999999999999986</v>
      </c>
      <c r="OQ5">
        <v>1.2000000000000022</v>
      </c>
      <c r="OR5">
        <v>1.49</v>
      </c>
      <c r="OS5">
        <v>1.78</v>
      </c>
      <c r="OT5">
        <v>1.78</v>
      </c>
      <c r="OU5">
        <v>1.78</v>
      </c>
      <c r="OV5">
        <v>1.78</v>
      </c>
      <c r="OW5">
        <v>1.58</v>
      </c>
      <c r="OX5">
        <v>1.78</v>
      </c>
      <c r="OY5">
        <v>2.08</v>
      </c>
      <c r="OZ5">
        <v>2.13</v>
      </c>
      <c r="PA5">
        <v>1.49</v>
      </c>
      <c r="PB5" s="46"/>
    </row>
    <row r="6" spans="1:418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45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83">
        <v>1</v>
      </c>
      <c r="BG6" s="88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45">
        <v>1</v>
      </c>
      <c r="DP6" s="45">
        <v>1</v>
      </c>
      <c r="DQ6" s="45">
        <v>1</v>
      </c>
      <c r="DR6" s="45">
        <v>1</v>
      </c>
      <c r="DS6" s="45">
        <v>1</v>
      </c>
      <c r="DT6" s="45">
        <v>1</v>
      </c>
      <c r="DU6" s="45">
        <v>1</v>
      </c>
      <c r="DV6" s="45">
        <v>1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45">
        <v>1</v>
      </c>
      <c r="EC6" s="45">
        <v>1</v>
      </c>
      <c r="ED6" s="45">
        <v>1</v>
      </c>
      <c r="EE6" s="45">
        <v>1</v>
      </c>
      <c r="EF6" s="45">
        <v>1</v>
      </c>
      <c r="EG6" s="45">
        <v>1</v>
      </c>
      <c r="EH6" s="45">
        <v>1</v>
      </c>
      <c r="EI6" s="45">
        <v>1</v>
      </c>
      <c r="EJ6" s="45">
        <v>1</v>
      </c>
      <c r="EK6" s="45">
        <v>1</v>
      </c>
      <c r="EL6" s="45">
        <v>1</v>
      </c>
      <c r="EM6" s="45">
        <v>1</v>
      </c>
      <c r="EN6" s="45">
        <v>1</v>
      </c>
      <c r="EO6" s="45">
        <v>1</v>
      </c>
      <c r="EP6" s="45">
        <v>1</v>
      </c>
      <c r="EQ6" s="88">
        <v>1</v>
      </c>
      <c r="ER6" s="45">
        <v>1</v>
      </c>
      <c r="ES6" s="45">
        <v>1</v>
      </c>
      <c r="ET6" s="45">
        <v>1</v>
      </c>
      <c r="EU6" s="45">
        <v>1</v>
      </c>
      <c r="EV6" s="45">
        <v>1</v>
      </c>
      <c r="EW6" s="45">
        <v>1</v>
      </c>
      <c r="EX6" s="45">
        <v>1</v>
      </c>
      <c r="EY6" s="45">
        <v>1</v>
      </c>
      <c r="EZ6" s="45">
        <v>1</v>
      </c>
      <c r="FA6" s="45">
        <v>1</v>
      </c>
      <c r="FB6" s="45">
        <v>1</v>
      </c>
      <c r="FC6" s="45">
        <v>1</v>
      </c>
      <c r="FD6" s="45">
        <v>1</v>
      </c>
      <c r="FE6" s="45">
        <v>1</v>
      </c>
      <c r="FF6" s="45">
        <v>1</v>
      </c>
      <c r="FG6" s="45">
        <v>1</v>
      </c>
      <c r="FH6" s="45">
        <v>1</v>
      </c>
      <c r="FI6" s="45">
        <v>1</v>
      </c>
      <c r="FJ6" s="45">
        <v>1</v>
      </c>
      <c r="FK6" s="45">
        <v>1</v>
      </c>
      <c r="FL6" s="45">
        <v>1</v>
      </c>
      <c r="FM6" s="45">
        <v>1</v>
      </c>
      <c r="FN6" s="45">
        <v>1</v>
      </c>
      <c r="FO6" s="45">
        <v>1</v>
      </c>
      <c r="FP6" s="45">
        <v>1</v>
      </c>
      <c r="FQ6" s="45">
        <v>1</v>
      </c>
      <c r="FR6" s="45">
        <v>1</v>
      </c>
      <c r="FS6" s="45">
        <v>1</v>
      </c>
      <c r="FT6" s="45">
        <v>1</v>
      </c>
      <c r="FU6" s="45">
        <v>1</v>
      </c>
      <c r="FV6" s="88">
        <v>1</v>
      </c>
      <c r="FW6" s="45">
        <v>1</v>
      </c>
      <c r="FX6" s="45">
        <v>1</v>
      </c>
      <c r="FY6" s="45">
        <v>1</v>
      </c>
      <c r="FZ6" s="45">
        <v>1</v>
      </c>
      <c r="GA6" s="45">
        <v>1</v>
      </c>
      <c r="GB6" s="45">
        <v>1</v>
      </c>
      <c r="GC6" s="45">
        <v>1</v>
      </c>
      <c r="GD6" s="45">
        <v>1</v>
      </c>
      <c r="GE6" s="45">
        <v>1</v>
      </c>
      <c r="GF6" s="45">
        <v>1</v>
      </c>
      <c r="GG6" s="45">
        <v>1</v>
      </c>
      <c r="GH6" s="45">
        <v>1</v>
      </c>
      <c r="GI6" s="45">
        <v>1</v>
      </c>
      <c r="GJ6" s="45">
        <v>1</v>
      </c>
      <c r="GK6" s="45">
        <v>1</v>
      </c>
      <c r="GL6" s="45">
        <v>1</v>
      </c>
      <c r="GM6" s="45">
        <v>1</v>
      </c>
      <c r="GN6" s="45">
        <v>1</v>
      </c>
      <c r="GO6" s="45">
        <v>1</v>
      </c>
      <c r="GP6" s="45">
        <v>1</v>
      </c>
      <c r="GQ6" s="45">
        <v>1</v>
      </c>
      <c r="GR6" s="45">
        <v>1</v>
      </c>
      <c r="GS6" s="45">
        <v>1</v>
      </c>
      <c r="GT6" s="45">
        <v>1</v>
      </c>
      <c r="GU6" s="45">
        <v>1</v>
      </c>
      <c r="GV6" s="45">
        <v>1</v>
      </c>
      <c r="GW6" s="45">
        <v>1</v>
      </c>
      <c r="GX6" s="45">
        <v>1</v>
      </c>
      <c r="GY6" s="45">
        <v>1</v>
      </c>
      <c r="GZ6" s="45">
        <v>1</v>
      </c>
      <c r="HA6" s="45">
        <v>1</v>
      </c>
      <c r="HB6" s="45">
        <v>1</v>
      </c>
      <c r="HC6" s="45">
        <v>1</v>
      </c>
      <c r="HD6" s="45">
        <v>1</v>
      </c>
      <c r="HE6" s="45">
        <v>1</v>
      </c>
      <c r="HF6" s="45">
        <v>1</v>
      </c>
      <c r="HG6" s="45">
        <v>1</v>
      </c>
      <c r="HH6" s="45">
        <v>1</v>
      </c>
      <c r="HI6" s="45">
        <v>1</v>
      </c>
      <c r="HJ6" s="45">
        <v>1</v>
      </c>
      <c r="HK6" s="45">
        <v>1</v>
      </c>
      <c r="HL6" s="45">
        <v>1</v>
      </c>
      <c r="HM6" s="45">
        <v>1</v>
      </c>
      <c r="HN6" s="45">
        <v>1</v>
      </c>
      <c r="HO6" s="45">
        <v>1</v>
      </c>
      <c r="HP6" s="45">
        <v>1</v>
      </c>
      <c r="HQ6" s="45">
        <v>1</v>
      </c>
      <c r="HR6" s="45">
        <v>1</v>
      </c>
      <c r="HS6" s="45">
        <v>1</v>
      </c>
      <c r="HT6" s="45">
        <v>1</v>
      </c>
      <c r="HU6" s="45">
        <v>1</v>
      </c>
      <c r="HV6" s="45">
        <v>1</v>
      </c>
      <c r="HW6" s="45">
        <v>1</v>
      </c>
      <c r="HX6" s="45">
        <v>1</v>
      </c>
      <c r="HY6" s="45">
        <v>1</v>
      </c>
      <c r="HZ6" s="45">
        <v>1</v>
      </c>
      <c r="IA6" s="45">
        <v>1</v>
      </c>
      <c r="IB6" s="45">
        <v>1</v>
      </c>
      <c r="IC6" s="45">
        <v>1</v>
      </c>
      <c r="ID6" s="45">
        <v>1</v>
      </c>
      <c r="IE6" s="45">
        <v>1</v>
      </c>
      <c r="IF6" s="45">
        <v>1</v>
      </c>
      <c r="IG6" s="45">
        <v>1</v>
      </c>
      <c r="IH6" s="45">
        <v>1</v>
      </c>
      <c r="II6" s="45">
        <v>1</v>
      </c>
      <c r="IJ6" s="45">
        <v>1</v>
      </c>
      <c r="IK6" s="45">
        <v>1</v>
      </c>
      <c r="IL6" s="45">
        <v>1</v>
      </c>
      <c r="IM6" s="45">
        <v>1</v>
      </c>
      <c r="IN6" s="45">
        <v>1</v>
      </c>
      <c r="IO6" s="45">
        <v>1</v>
      </c>
      <c r="IP6" s="45">
        <v>1</v>
      </c>
      <c r="IQ6" s="45">
        <v>1</v>
      </c>
      <c r="IR6" s="45">
        <v>1</v>
      </c>
      <c r="IS6" s="45">
        <v>1</v>
      </c>
      <c r="IT6" s="45">
        <v>1</v>
      </c>
      <c r="IU6" s="45">
        <v>1</v>
      </c>
      <c r="IV6" s="45">
        <v>1</v>
      </c>
      <c r="IW6" s="45">
        <v>1</v>
      </c>
      <c r="IX6" s="45">
        <v>1</v>
      </c>
      <c r="IY6" s="45">
        <v>1</v>
      </c>
      <c r="IZ6" s="45">
        <v>1</v>
      </c>
      <c r="JA6" s="45">
        <v>1</v>
      </c>
      <c r="JB6" s="45">
        <v>1</v>
      </c>
      <c r="JC6" s="45">
        <v>1</v>
      </c>
      <c r="JD6" s="45">
        <v>1</v>
      </c>
      <c r="JE6" s="45">
        <v>1</v>
      </c>
      <c r="JF6" s="45">
        <v>1</v>
      </c>
      <c r="JG6" s="45">
        <v>1</v>
      </c>
      <c r="JH6" s="45">
        <v>1</v>
      </c>
      <c r="JI6" s="45">
        <v>1</v>
      </c>
      <c r="JJ6" s="45">
        <v>1</v>
      </c>
      <c r="JK6" s="45">
        <v>1</v>
      </c>
      <c r="JL6" s="45">
        <v>1</v>
      </c>
      <c r="JM6" s="45">
        <v>1</v>
      </c>
      <c r="JN6" s="45">
        <v>1</v>
      </c>
      <c r="JO6" s="45">
        <v>1</v>
      </c>
      <c r="JP6" s="45">
        <v>1</v>
      </c>
      <c r="JQ6" s="45">
        <v>1</v>
      </c>
      <c r="JR6" s="45">
        <v>1</v>
      </c>
      <c r="JS6" s="45">
        <v>1</v>
      </c>
      <c r="JT6" s="45">
        <v>1</v>
      </c>
      <c r="JU6" s="45">
        <v>1</v>
      </c>
      <c r="JV6" s="45">
        <v>1</v>
      </c>
      <c r="JW6" s="45">
        <v>1</v>
      </c>
      <c r="JX6" s="45">
        <v>1</v>
      </c>
      <c r="JY6" s="45">
        <v>1</v>
      </c>
      <c r="JZ6" s="45">
        <v>1</v>
      </c>
      <c r="KA6" s="45">
        <v>1</v>
      </c>
      <c r="KB6" s="45">
        <v>1</v>
      </c>
      <c r="KC6" s="45">
        <v>1</v>
      </c>
      <c r="KD6" s="45">
        <v>1</v>
      </c>
      <c r="KE6" s="45">
        <v>1</v>
      </c>
      <c r="KF6" s="45">
        <v>1</v>
      </c>
      <c r="KG6" s="45">
        <v>1</v>
      </c>
      <c r="KH6" s="45">
        <v>1</v>
      </c>
      <c r="KI6" s="45">
        <v>1</v>
      </c>
      <c r="KJ6" s="45">
        <v>1</v>
      </c>
      <c r="KK6" s="45">
        <v>1</v>
      </c>
      <c r="KL6" s="45">
        <v>1</v>
      </c>
      <c r="KM6" s="45">
        <v>1</v>
      </c>
      <c r="KN6" s="45">
        <v>1</v>
      </c>
      <c r="KO6" s="45">
        <v>1</v>
      </c>
      <c r="KP6" s="45">
        <v>1</v>
      </c>
      <c r="KQ6" s="45">
        <v>1</v>
      </c>
      <c r="KR6" s="45">
        <v>1</v>
      </c>
      <c r="KS6" s="45">
        <v>1</v>
      </c>
      <c r="KT6" s="45">
        <v>1</v>
      </c>
      <c r="KU6" s="45">
        <v>1</v>
      </c>
      <c r="KV6" s="45">
        <v>1</v>
      </c>
      <c r="KW6" s="45">
        <v>1</v>
      </c>
      <c r="KX6" s="45">
        <v>1</v>
      </c>
      <c r="KY6" s="45">
        <v>1</v>
      </c>
      <c r="KZ6" s="45">
        <v>1</v>
      </c>
      <c r="LA6" s="45">
        <v>1</v>
      </c>
      <c r="LB6" s="45">
        <v>1</v>
      </c>
      <c r="LC6" s="45">
        <v>1</v>
      </c>
      <c r="LD6" s="45">
        <v>1</v>
      </c>
      <c r="LE6" s="45">
        <v>1</v>
      </c>
      <c r="LF6" s="45">
        <v>1</v>
      </c>
      <c r="LG6" s="45">
        <v>1</v>
      </c>
      <c r="LH6" s="45">
        <v>1</v>
      </c>
      <c r="LI6" s="45">
        <v>1</v>
      </c>
      <c r="LJ6" s="45">
        <v>1</v>
      </c>
      <c r="LK6" s="45">
        <v>1</v>
      </c>
      <c r="LL6" s="45">
        <v>1</v>
      </c>
      <c r="LM6" s="45">
        <v>1</v>
      </c>
      <c r="LN6" s="45">
        <v>1</v>
      </c>
      <c r="LO6" s="45">
        <v>1</v>
      </c>
      <c r="LP6" s="45">
        <v>1</v>
      </c>
      <c r="LQ6" s="45">
        <v>1</v>
      </c>
      <c r="LR6" s="45">
        <v>1</v>
      </c>
      <c r="LS6" s="45">
        <v>1</v>
      </c>
      <c r="LT6" s="45">
        <v>1</v>
      </c>
      <c r="LU6" s="45">
        <v>1</v>
      </c>
      <c r="LV6" s="45">
        <v>1</v>
      </c>
      <c r="LW6" s="45">
        <v>1</v>
      </c>
      <c r="LX6" s="45">
        <v>1</v>
      </c>
      <c r="LY6" s="45">
        <v>1</v>
      </c>
      <c r="LZ6" s="45">
        <v>1</v>
      </c>
      <c r="MA6" s="45">
        <v>1</v>
      </c>
      <c r="MB6" s="45">
        <v>1</v>
      </c>
      <c r="MC6" s="45">
        <v>1</v>
      </c>
      <c r="MD6" s="45">
        <v>1</v>
      </c>
      <c r="ME6" s="45">
        <v>1</v>
      </c>
      <c r="MF6" s="45">
        <v>1</v>
      </c>
      <c r="MG6" s="45">
        <v>1</v>
      </c>
      <c r="MH6" s="45">
        <v>1</v>
      </c>
      <c r="MI6" s="45">
        <v>1</v>
      </c>
      <c r="MJ6" s="45">
        <v>1</v>
      </c>
      <c r="MK6" s="45">
        <v>1</v>
      </c>
      <c r="ML6" s="45">
        <v>1</v>
      </c>
      <c r="MM6" s="45">
        <v>1</v>
      </c>
      <c r="MN6" s="45">
        <v>1</v>
      </c>
      <c r="MO6" s="45">
        <v>1</v>
      </c>
      <c r="MP6" s="45">
        <v>1</v>
      </c>
      <c r="MQ6" s="45">
        <v>1</v>
      </c>
      <c r="MR6" s="45">
        <v>1</v>
      </c>
      <c r="MS6" s="45">
        <v>1</v>
      </c>
      <c r="MT6" s="45">
        <v>1</v>
      </c>
      <c r="MU6" s="45">
        <v>1</v>
      </c>
      <c r="MV6" s="45">
        <v>1</v>
      </c>
      <c r="MW6" s="45">
        <v>1</v>
      </c>
      <c r="MX6" s="45">
        <v>1</v>
      </c>
      <c r="MY6" s="45">
        <v>1</v>
      </c>
      <c r="MZ6" s="45">
        <v>1</v>
      </c>
      <c r="NA6" s="45">
        <v>1</v>
      </c>
      <c r="NB6" s="45">
        <v>1</v>
      </c>
      <c r="NC6" s="45">
        <v>1</v>
      </c>
      <c r="ND6" s="45">
        <v>1</v>
      </c>
      <c r="NE6" s="45">
        <v>1</v>
      </c>
      <c r="NF6" s="45">
        <v>1</v>
      </c>
      <c r="NG6" s="45">
        <v>1</v>
      </c>
      <c r="NH6" s="45">
        <v>1</v>
      </c>
      <c r="NI6" s="45">
        <v>1</v>
      </c>
      <c r="NJ6" s="45">
        <v>1</v>
      </c>
      <c r="NK6" s="45">
        <v>1</v>
      </c>
      <c r="NL6" s="45">
        <v>1</v>
      </c>
      <c r="NM6" s="45">
        <v>1</v>
      </c>
      <c r="NN6" s="45">
        <v>1</v>
      </c>
      <c r="NO6" s="45">
        <v>1</v>
      </c>
      <c r="NP6" s="45">
        <v>1</v>
      </c>
      <c r="NQ6" s="45">
        <v>1</v>
      </c>
      <c r="NR6" s="45">
        <v>1</v>
      </c>
      <c r="NS6" s="45">
        <v>1</v>
      </c>
      <c r="NT6" s="45">
        <v>1</v>
      </c>
      <c r="NU6" s="45">
        <v>1</v>
      </c>
      <c r="NV6" s="45">
        <v>1</v>
      </c>
      <c r="NW6" s="45">
        <v>1</v>
      </c>
      <c r="NX6" s="45">
        <v>1</v>
      </c>
      <c r="NY6" s="45">
        <v>1</v>
      </c>
      <c r="NZ6" s="45">
        <v>1</v>
      </c>
      <c r="OA6" s="45">
        <v>1</v>
      </c>
      <c r="OB6" s="45">
        <v>1</v>
      </c>
      <c r="OC6" s="45">
        <v>1</v>
      </c>
      <c r="OD6" s="45">
        <v>1</v>
      </c>
      <c r="OE6" s="45">
        <v>1</v>
      </c>
      <c r="OF6" s="45">
        <v>1</v>
      </c>
      <c r="OG6" s="45">
        <v>1</v>
      </c>
      <c r="OH6" s="45">
        <v>1</v>
      </c>
      <c r="OI6" s="45">
        <v>1</v>
      </c>
      <c r="OJ6" s="45">
        <v>1</v>
      </c>
      <c r="OK6" s="45">
        <v>1</v>
      </c>
      <c r="OL6" s="45">
        <v>1</v>
      </c>
      <c r="OM6" s="45">
        <v>1</v>
      </c>
      <c r="ON6" s="45">
        <v>1</v>
      </c>
      <c r="OO6" s="45">
        <v>1</v>
      </c>
      <c r="OP6" s="45">
        <v>1</v>
      </c>
      <c r="OQ6" s="45">
        <v>1</v>
      </c>
      <c r="OR6" s="45">
        <v>1</v>
      </c>
      <c r="OS6" s="45">
        <v>1</v>
      </c>
      <c r="OT6" s="45">
        <v>1</v>
      </c>
      <c r="OU6" s="45">
        <v>1</v>
      </c>
      <c r="OV6" s="45">
        <v>1</v>
      </c>
      <c r="OW6" s="45">
        <v>1</v>
      </c>
      <c r="OX6" s="45">
        <v>1</v>
      </c>
      <c r="OY6" s="45">
        <v>1</v>
      </c>
      <c r="OZ6" s="45">
        <v>1</v>
      </c>
      <c r="PA6" s="45">
        <v>1</v>
      </c>
      <c r="PB6" s="46"/>
    </row>
    <row r="7" spans="1:418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45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45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83">
        <v>20</v>
      </c>
      <c r="BG7" s="88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45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45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5">
        <v>20</v>
      </c>
      <c r="DM7" s="45">
        <v>20</v>
      </c>
      <c r="DN7" s="45">
        <v>20</v>
      </c>
      <c r="DO7" s="45">
        <v>20</v>
      </c>
      <c r="DP7" s="45">
        <v>20</v>
      </c>
      <c r="DQ7" s="45">
        <v>20</v>
      </c>
      <c r="DR7" s="45">
        <v>20</v>
      </c>
      <c r="DS7" s="45">
        <v>20</v>
      </c>
      <c r="DT7" s="45">
        <v>20</v>
      </c>
      <c r="DU7" s="45">
        <v>20</v>
      </c>
      <c r="DV7" s="45">
        <v>20</v>
      </c>
      <c r="DW7" s="45">
        <v>20</v>
      </c>
      <c r="DX7" s="45">
        <v>20</v>
      </c>
      <c r="DY7" s="45">
        <v>20</v>
      </c>
      <c r="DZ7" s="45">
        <v>20</v>
      </c>
      <c r="EA7" s="45">
        <v>20</v>
      </c>
      <c r="EB7" s="45">
        <v>20</v>
      </c>
      <c r="EC7" s="45">
        <v>20</v>
      </c>
      <c r="ED7" s="45">
        <v>20</v>
      </c>
      <c r="EE7" s="45">
        <v>20</v>
      </c>
      <c r="EF7" s="45">
        <v>20</v>
      </c>
      <c r="EG7" s="45">
        <v>20</v>
      </c>
      <c r="EH7" s="45">
        <v>20</v>
      </c>
      <c r="EI7" s="45">
        <v>20</v>
      </c>
      <c r="EJ7" s="45">
        <v>20</v>
      </c>
      <c r="EK7" s="45">
        <v>20</v>
      </c>
      <c r="EL7" s="45">
        <v>20</v>
      </c>
      <c r="EM7" s="45">
        <v>20</v>
      </c>
      <c r="EN7" s="45">
        <v>20</v>
      </c>
      <c r="EO7" s="45">
        <v>20</v>
      </c>
      <c r="EP7" s="45">
        <v>20</v>
      </c>
      <c r="EQ7" s="88">
        <v>20</v>
      </c>
      <c r="ER7" s="45">
        <v>20</v>
      </c>
      <c r="ES7" s="45">
        <v>20</v>
      </c>
      <c r="ET7" s="45">
        <v>20</v>
      </c>
      <c r="EU7" s="45">
        <v>20</v>
      </c>
      <c r="EV7" s="45">
        <v>20</v>
      </c>
      <c r="EW7" s="45">
        <v>20</v>
      </c>
      <c r="EX7" s="45">
        <v>20</v>
      </c>
      <c r="EY7" s="45">
        <v>20</v>
      </c>
      <c r="EZ7" s="45">
        <v>20</v>
      </c>
      <c r="FA7" s="45">
        <v>20</v>
      </c>
      <c r="FB7" s="45">
        <v>20</v>
      </c>
      <c r="FC7" s="45">
        <v>20</v>
      </c>
      <c r="FD7" s="45">
        <v>20</v>
      </c>
      <c r="FE7" s="45">
        <v>20</v>
      </c>
      <c r="FF7" s="45">
        <v>20</v>
      </c>
      <c r="FG7" s="45">
        <v>20</v>
      </c>
      <c r="FH7" s="45">
        <v>20</v>
      </c>
      <c r="FI7" s="45">
        <v>20</v>
      </c>
      <c r="FJ7" s="45">
        <v>20</v>
      </c>
      <c r="FK7" s="45">
        <v>20</v>
      </c>
      <c r="FL7" s="45">
        <v>20</v>
      </c>
      <c r="FM7" s="45">
        <v>20</v>
      </c>
      <c r="FN7" s="45">
        <v>20</v>
      </c>
      <c r="FO7" s="45">
        <v>20</v>
      </c>
      <c r="FP7" s="45">
        <v>20</v>
      </c>
      <c r="FQ7" s="45">
        <v>20</v>
      </c>
      <c r="FR7" s="45">
        <v>20</v>
      </c>
      <c r="FS7" s="45">
        <v>20</v>
      </c>
      <c r="FT7" s="45">
        <v>20</v>
      </c>
      <c r="FU7" s="45">
        <v>20</v>
      </c>
      <c r="FV7" s="88">
        <v>20</v>
      </c>
      <c r="FW7" s="45">
        <v>20</v>
      </c>
      <c r="FX7" s="45">
        <v>20</v>
      </c>
      <c r="FY7" s="45">
        <v>20</v>
      </c>
      <c r="FZ7" s="45">
        <v>20</v>
      </c>
      <c r="GA7" s="45">
        <v>20</v>
      </c>
      <c r="GB7" s="45">
        <v>20</v>
      </c>
      <c r="GC7" s="45">
        <v>20</v>
      </c>
      <c r="GD7" s="45">
        <v>20</v>
      </c>
      <c r="GE7" s="45">
        <v>20</v>
      </c>
      <c r="GF7" s="45">
        <v>20</v>
      </c>
      <c r="GG7" s="45">
        <v>20</v>
      </c>
      <c r="GH7" s="45">
        <v>20</v>
      </c>
      <c r="GI7" s="45">
        <v>20</v>
      </c>
      <c r="GJ7" s="45">
        <v>20</v>
      </c>
      <c r="GK7" s="45">
        <v>20</v>
      </c>
      <c r="GL7" s="45">
        <v>20</v>
      </c>
      <c r="GM7" s="45">
        <v>20</v>
      </c>
      <c r="GN7" s="45">
        <v>20</v>
      </c>
      <c r="GO7" s="45">
        <v>20</v>
      </c>
      <c r="GP7" s="45">
        <v>20</v>
      </c>
      <c r="GQ7" s="45">
        <v>20</v>
      </c>
      <c r="GR7" s="45">
        <v>20</v>
      </c>
      <c r="GS7" s="45">
        <v>20</v>
      </c>
      <c r="GT7" s="45">
        <v>20</v>
      </c>
      <c r="GU7" s="45">
        <v>20</v>
      </c>
      <c r="GV7" s="45">
        <v>20</v>
      </c>
      <c r="GW7" s="45">
        <v>20</v>
      </c>
      <c r="GX7" s="45">
        <v>20</v>
      </c>
      <c r="GY7" s="45">
        <v>20</v>
      </c>
      <c r="GZ7" s="45">
        <v>20</v>
      </c>
      <c r="HA7" s="45">
        <v>20</v>
      </c>
      <c r="HB7" s="45">
        <v>20</v>
      </c>
      <c r="HC7" s="45">
        <v>20</v>
      </c>
      <c r="HD7" s="45">
        <v>20</v>
      </c>
      <c r="HE7" s="45">
        <v>20</v>
      </c>
      <c r="HF7" s="45">
        <v>20</v>
      </c>
      <c r="HG7" s="45">
        <v>20</v>
      </c>
      <c r="HH7" s="45">
        <v>20</v>
      </c>
      <c r="HI7" s="45">
        <v>20</v>
      </c>
      <c r="HJ7" s="45">
        <v>20</v>
      </c>
      <c r="HK7" s="45">
        <v>20</v>
      </c>
      <c r="HL7" s="45">
        <v>20</v>
      </c>
      <c r="HM7" s="45">
        <v>20</v>
      </c>
      <c r="HN7" s="45">
        <v>20</v>
      </c>
      <c r="HO7" s="45">
        <v>20</v>
      </c>
      <c r="HP7" s="45">
        <v>20</v>
      </c>
      <c r="HQ7" s="45">
        <v>20</v>
      </c>
      <c r="HR7" s="45">
        <v>20</v>
      </c>
      <c r="HS7" s="45">
        <v>20</v>
      </c>
      <c r="HT7" s="45">
        <v>20</v>
      </c>
      <c r="HU7" s="45">
        <v>20</v>
      </c>
      <c r="HV7" s="45">
        <v>20</v>
      </c>
      <c r="HW7" s="45">
        <v>20</v>
      </c>
      <c r="HX7" s="45">
        <v>20</v>
      </c>
      <c r="HY7" s="45">
        <v>20</v>
      </c>
      <c r="HZ7" s="45">
        <v>20</v>
      </c>
      <c r="IA7" s="45">
        <v>20</v>
      </c>
      <c r="IB7" s="45">
        <v>20</v>
      </c>
      <c r="IC7" s="45">
        <v>20</v>
      </c>
      <c r="ID7" s="45">
        <v>20</v>
      </c>
      <c r="IE7" s="45">
        <v>20</v>
      </c>
      <c r="IF7" s="45">
        <v>20</v>
      </c>
      <c r="IG7" s="45">
        <v>20</v>
      </c>
      <c r="IH7" s="45">
        <v>20</v>
      </c>
      <c r="II7" s="45">
        <v>20</v>
      </c>
      <c r="IJ7" s="45">
        <v>20</v>
      </c>
      <c r="IK7" s="45">
        <v>20</v>
      </c>
      <c r="IL7" s="45">
        <v>20</v>
      </c>
      <c r="IM7" s="45">
        <v>20</v>
      </c>
      <c r="IN7" s="45">
        <v>20</v>
      </c>
      <c r="IO7" s="45">
        <v>20</v>
      </c>
      <c r="IP7" s="45">
        <v>20</v>
      </c>
      <c r="IQ7" s="45">
        <v>20</v>
      </c>
      <c r="IR7" s="45">
        <v>20</v>
      </c>
      <c r="IS7" s="45">
        <v>20</v>
      </c>
      <c r="IT7" s="45">
        <v>20</v>
      </c>
      <c r="IU7" s="45">
        <v>20</v>
      </c>
      <c r="IV7" s="45">
        <v>20</v>
      </c>
      <c r="IW7" s="45">
        <v>20</v>
      </c>
      <c r="IX7" s="45">
        <v>20</v>
      </c>
      <c r="IY7" s="45">
        <v>20</v>
      </c>
      <c r="IZ7" s="45">
        <v>20</v>
      </c>
      <c r="JA7" s="45">
        <v>20</v>
      </c>
      <c r="JB7" s="45">
        <v>20</v>
      </c>
      <c r="JC7" s="45">
        <v>20</v>
      </c>
      <c r="JD7" s="45">
        <v>20</v>
      </c>
      <c r="JE7" s="45">
        <v>20</v>
      </c>
      <c r="JF7" s="45">
        <v>20</v>
      </c>
      <c r="JG7" s="45">
        <v>20</v>
      </c>
      <c r="JH7" s="45">
        <v>20</v>
      </c>
      <c r="JI7" s="45">
        <v>20</v>
      </c>
      <c r="JJ7" s="45">
        <v>20</v>
      </c>
      <c r="JK7" s="45">
        <v>20</v>
      </c>
      <c r="JL7" s="45">
        <v>20</v>
      </c>
      <c r="JM7" s="45">
        <v>20</v>
      </c>
      <c r="JN7" s="45">
        <v>20</v>
      </c>
      <c r="JO7" s="45">
        <v>20</v>
      </c>
      <c r="JP7" s="45">
        <v>20</v>
      </c>
      <c r="JQ7" s="45">
        <v>20</v>
      </c>
      <c r="JR7" s="45">
        <v>20</v>
      </c>
      <c r="JS7" s="45">
        <v>20</v>
      </c>
      <c r="JT7" s="45">
        <v>20</v>
      </c>
      <c r="JU7" s="45">
        <v>20</v>
      </c>
      <c r="JV7" s="45">
        <v>20</v>
      </c>
      <c r="JW7" s="45">
        <v>20</v>
      </c>
      <c r="JX7" s="45">
        <v>20</v>
      </c>
      <c r="JY7" s="45">
        <v>20</v>
      </c>
      <c r="JZ7" s="45">
        <v>20</v>
      </c>
      <c r="KA7" s="45">
        <v>20</v>
      </c>
      <c r="KB7" s="45">
        <v>20</v>
      </c>
      <c r="KC7" s="45">
        <v>20</v>
      </c>
      <c r="KD7" s="45">
        <v>20</v>
      </c>
      <c r="KE7" s="45">
        <v>20</v>
      </c>
      <c r="KF7" s="45">
        <v>20</v>
      </c>
      <c r="KG7" s="45">
        <v>20</v>
      </c>
      <c r="KH7" s="45">
        <v>20</v>
      </c>
      <c r="KI7" s="45">
        <v>20</v>
      </c>
      <c r="KJ7" s="45">
        <v>20</v>
      </c>
      <c r="KK7" s="45">
        <v>20</v>
      </c>
      <c r="KL7" s="45">
        <v>20</v>
      </c>
      <c r="KM7" s="45">
        <v>20</v>
      </c>
      <c r="KN7" s="45">
        <v>20</v>
      </c>
      <c r="KO7" s="45">
        <v>20</v>
      </c>
      <c r="KP7" s="45">
        <v>20</v>
      </c>
      <c r="KQ7" s="45">
        <v>20</v>
      </c>
      <c r="KR7" s="45">
        <v>20</v>
      </c>
      <c r="KS7" s="45">
        <v>20</v>
      </c>
      <c r="KT7" s="45">
        <v>20</v>
      </c>
      <c r="KU7" s="45">
        <v>20</v>
      </c>
      <c r="KV7" s="45">
        <v>20</v>
      </c>
      <c r="KW7" s="45">
        <v>20</v>
      </c>
      <c r="KX7" s="45">
        <v>20</v>
      </c>
      <c r="KY7" s="45">
        <v>20</v>
      </c>
      <c r="KZ7" s="45">
        <v>20</v>
      </c>
      <c r="LA7" s="45">
        <v>20</v>
      </c>
      <c r="LB7" s="45">
        <v>20</v>
      </c>
      <c r="LC7" s="45">
        <v>20</v>
      </c>
      <c r="LD7" s="45">
        <v>20</v>
      </c>
      <c r="LE7" s="45">
        <v>20</v>
      </c>
      <c r="LF7" s="45">
        <v>20</v>
      </c>
      <c r="LG7" s="45">
        <v>20</v>
      </c>
      <c r="LH7" s="45">
        <v>20</v>
      </c>
      <c r="LI7" s="45">
        <v>20</v>
      </c>
      <c r="LJ7" s="45">
        <v>20</v>
      </c>
      <c r="LK7" s="45">
        <v>20</v>
      </c>
      <c r="LL7" s="45">
        <v>20</v>
      </c>
      <c r="LM7" s="45">
        <v>20</v>
      </c>
      <c r="LN7" s="45">
        <v>20</v>
      </c>
      <c r="LO7" s="45">
        <v>20</v>
      </c>
      <c r="LP7" s="45">
        <v>20</v>
      </c>
      <c r="LQ7" s="45">
        <v>20</v>
      </c>
      <c r="LR7" s="45">
        <v>20</v>
      </c>
      <c r="LS7" s="45">
        <v>20</v>
      </c>
      <c r="LT7" s="45">
        <v>20</v>
      </c>
      <c r="LU7" s="45">
        <v>20</v>
      </c>
      <c r="LV7" s="45">
        <v>20</v>
      </c>
      <c r="LW7" s="45">
        <v>20</v>
      </c>
      <c r="LX7" s="45">
        <v>20</v>
      </c>
      <c r="LY7" s="45">
        <v>20</v>
      </c>
      <c r="LZ7" s="45">
        <v>20</v>
      </c>
      <c r="MA7" s="45">
        <v>20</v>
      </c>
      <c r="MB7" s="45">
        <v>20</v>
      </c>
      <c r="MC7" s="45">
        <v>20</v>
      </c>
      <c r="MD7" s="45">
        <v>20</v>
      </c>
      <c r="ME7" s="45">
        <v>20</v>
      </c>
      <c r="MF7" s="45">
        <v>20</v>
      </c>
      <c r="MG7" s="45">
        <v>20</v>
      </c>
      <c r="MH7" s="45">
        <v>20</v>
      </c>
      <c r="MI7" s="45">
        <v>20</v>
      </c>
      <c r="MJ7" s="45">
        <v>20</v>
      </c>
      <c r="MK7" s="45">
        <v>20</v>
      </c>
      <c r="ML7" s="45">
        <v>20</v>
      </c>
      <c r="MM7" s="45">
        <v>20</v>
      </c>
      <c r="MN7" s="45">
        <v>20</v>
      </c>
      <c r="MO7" s="45">
        <v>20</v>
      </c>
      <c r="MP7" s="45">
        <v>20</v>
      </c>
      <c r="MQ7" s="45">
        <v>20</v>
      </c>
      <c r="MR7" s="45">
        <v>20</v>
      </c>
      <c r="MS7" s="45">
        <v>20</v>
      </c>
      <c r="MT7" s="45">
        <v>20</v>
      </c>
      <c r="MU7" s="45">
        <v>20</v>
      </c>
      <c r="MV7" s="45">
        <v>20</v>
      </c>
      <c r="MW7" s="45">
        <v>20</v>
      </c>
      <c r="MX7" s="45">
        <v>20</v>
      </c>
      <c r="MY7" s="45">
        <v>20</v>
      </c>
      <c r="MZ7" s="45">
        <v>20</v>
      </c>
      <c r="NA7" s="45">
        <v>20</v>
      </c>
      <c r="NB7" s="45">
        <v>20</v>
      </c>
      <c r="NC7" s="45">
        <v>20</v>
      </c>
      <c r="ND7" s="45">
        <v>20</v>
      </c>
      <c r="NE7" s="45">
        <v>20</v>
      </c>
      <c r="NF7" s="45">
        <v>20</v>
      </c>
      <c r="NG7" s="45">
        <v>20</v>
      </c>
      <c r="NH7" s="45">
        <v>20</v>
      </c>
      <c r="NI7" s="45">
        <v>20</v>
      </c>
      <c r="NJ7" s="45">
        <v>20</v>
      </c>
      <c r="NK7" s="45">
        <v>20</v>
      </c>
      <c r="NL7" s="45">
        <v>20</v>
      </c>
      <c r="NM7" s="45">
        <v>20</v>
      </c>
      <c r="NN7" s="45">
        <v>20</v>
      </c>
      <c r="NO7" s="45">
        <v>20</v>
      </c>
      <c r="NP7" s="45">
        <v>20</v>
      </c>
      <c r="NQ7" s="45">
        <v>20</v>
      </c>
      <c r="NR7" s="45">
        <v>20</v>
      </c>
      <c r="NS7" s="45">
        <v>20</v>
      </c>
      <c r="NT7" s="45">
        <v>20</v>
      </c>
      <c r="NU7" s="45">
        <v>20</v>
      </c>
      <c r="NV7" s="45">
        <v>20</v>
      </c>
      <c r="NW7" s="45">
        <v>20</v>
      </c>
      <c r="NX7" s="45">
        <v>20</v>
      </c>
      <c r="NY7" s="45">
        <v>20</v>
      </c>
      <c r="NZ7" s="45">
        <v>20</v>
      </c>
      <c r="OA7" s="45">
        <v>20</v>
      </c>
      <c r="OB7" s="45">
        <v>20</v>
      </c>
      <c r="OC7" s="45">
        <v>20</v>
      </c>
      <c r="OD7" s="45">
        <v>20</v>
      </c>
      <c r="OE7" s="45">
        <v>20</v>
      </c>
      <c r="OF7" s="45">
        <v>20</v>
      </c>
      <c r="OG7" s="45">
        <v>20</v>
      </c>
      <c r="OH7" s="45">
        <v>20</v>
      </c>
      <c r="OI7" s="45">
        <v>20</v>
      </c>
      <c r="OJ7" s="45">
        <v>20</v>
      </c>
      <c r="OK7" s="45">
        <v>20</v>
      </c>
      <c r="OL7" s="45">
        <v>20</v>
      </c>
      <c r="OM7" s="45">
        <v>20</v>
      </c>
      <c r="ON7" s="45">
        <v>20</v>
      </c>
      <c r="OO7" s="45">
        <v>20</v>
      </c>
      <c r="OP7" s="45">
        <v>20</v>
      </c>
      <c r="OQ7" s="45">
        <v>20</v>
      </c>
      <c r="OR7" s="45">
        <v>20</v>
      </c>
      <c r="OS7" s="45">
        <v>20</v>
      </c>
      <c r="OT7" s="45">
        <v>20</v>
      </c>
      <c r="OU7" s="45">
        <v>20</v>
      </c>
      <c r="OV7" s="45">
        <v>20</v>
      </c>
      <c r="OW7" s="45">
        <v>20</v>
      </c>
      <c r="OX7" s="45">
        <v>20</v>
      </c>
      <c r="OY7" s="45">
        <v>20</v>
      </c>
      <c r="OZ7" s="45">
        <v>20</v>
      </c>
      <c r="PA7" s="45">
        <v>20</v>
      </c>
      <c r="PB7" s="46"/>
    </row>
    <row r="8" spans="1:418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45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45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83">
        <v>0.3</v>
      </c>
      <c r="BG8" s="88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45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45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5">
        <v>0.3</v>
      </c>
      <c r="DM8" s="45">
        <v>0.3</v>
      </c>
      <c r="DN8" s="45">
        <v>0.3</v>
      </c>
      <c r="DO8" s="45">
        <v>0.3</v>
      </c>
      <c r="DP8" s="45">
        <v>0.3</v>
      </c>
      <c r="DQ8" s="45">
        <v>0.3</v>
      </c>
      <c r="DR8" s="45">
        <v>0.3</v>
      </c>
      <c r="DS8" s="45">
        <v>0.3</v>
      </c>
      <c r="DT8" s="45">
        <v>0.3</v>
      </c>
      <c r="DU8" s="45">
        <v>0.3</v>
      </c>
      <c r="DV8" s="45">
        <v>0.3</v>
      </c>
      <c r="DW8" s="45">
        <v>0.3</v>
      </c>
      <c r="DX8" s="45">
        <v>0.3</v>
      </c>
      <c r="DY8" s="45">
        <v>0.3</v>
      </c>
      <c r="DZ8" s="45">
        <v>0.3</v>
      </c>
      <c r="EA8" s="45">
        <v>0.3</v>
      </c>
      <c r="EB8" s="45">
        <v>0.3</v>
      </c>
      <c r="EC8" s="45">
        <v>0.3</v>
      </c>
      <c r="ED8" s="45">
        <v>0.3</v>
      </c>
      <c r="EE8" s="45">
        <v>0.3</v>
      </c>
      <c r="EF8" s="45">
        <v>0.3</v>
      </c>
      <c r="EG8" s="45">
        <v>0.3</v>
      </c>
      <c r="EH8" s="45">
        <v>0.3</v>
      </c>
      <c r="EI8" s="45">
        <v>0.3</v>
      </c>
      <c r="EJ8" s="45">
        <v>0.3</v>
      </c>
      <c r="EK8" s="45">
        <v>0.3</v>
      </c>
      <c r="EL8" s="45">
        <v>0.3</v>
      </c>
      <c r="EM8" s="45">
        <v>0.3</v>
      </c>
      <c r="EN8" s="45">
        <v>0.3</v>
      </c>
      <c r="EO8" s="45">
        <v>0.3</v>
      </c>
      <c r="EP8" s="45">
        <v>0.3</v>
      </c>
      <c r="EQ8" s="88">
        <v>0.3</v>
      </c>
      <c r="ER8" s="45">
        <v>0.3</v>
      </c>
      <c r="ES8" s="45">
        <v>0.3</v>
      </c>
      <c r="ET8" s="45">
        <v>0.3</v>
      </c>
      <c r="EU8" s="45">
        <v>0.3</v>
      </c>
      <c r="EV8" s="45">
        <v>0.3</v>
      </c>
      <c r="EW8" s="45">
        <v>0.3</v>
      </c>
      <c r="EX8" s="45">
        <v>0.3</v>
      </c>
      <c r="EY8" s="45">
        <v>0.3</v>
      </c>
      <c r="EZ8" s="45">
        <v>0.3</v>
      </c>
      <c r="FA8" s="45">
        <v>0.3</v>
      </c>
      <c r="FB8" s="45">
        <v>0.3</v>
      </c>
      <c r="FC8" s="45">
        <v>0.3</v>
      </c>
      <c r="FD8" s="45">
        <v>0.3</v>
      </c>
      <c r="FE8" s="45">
        <v>0.3</v>
      </c>
      <c r="FF8" s="45">
        <v>0.3</v>
      </c>
      <c r="FG8" s="45">
        <v>0.3</v>
      </c>
      <c r="FH8" s="45">
        <v>0.3</v>
      </c>
      <c r="FI8" s="45">
        <v>0.3</v>
      </c>
      <c r="FJ8" s="45">
        <v>0.3</v>
      </c>
      <c r="FK8" s="45">
        <v>0.3</v>
      </c>
      <c r="FL8" s="45">
        <v>0.3</v>
      </c>
      <c r="FM8" s="45">
        <v>0.3</v>
      </c>
      <c r="FN8" s="45">
        <v>0.3</v>
      </c>
      <c r="FO8" s="45">
        <v>0.3</v>
      </c>
      <c r="FP8" s="45">
        <v>0.3</v>
      </c>
      <c r="FQ8" s="45">
        <v>0.3</v>
      </c>
      <c r="FR8" s="45">
        <v>0.3</v>
      </c>
      <c r="FS8" s="45">
        <v>0.3</v>
      </c>
      <c r="FT8" s="45">
        <v>0.3</v>
      </c>
      <c r="FU8" s="45">
        <v>0.3</v>
      </c>
      <c r="FV8" s="88">
        <v>0.3</v>
      </c>
      <c r="FW8" s="45">
        <v>0.3</v>
      </c>
      <c r="FX8" s="45">
        <v>0.3</v>
      </c>
      <c r="FY8" s="45">
        <v>0.3</v>
      </c>
      <c r="FZ8" s="45">
        <v>0.3</v>
      </c>
      <c r="GA8" s="45">
        <v>0.3</v>
      </c>
      <c r="GB8" s="45">
        <v>0.3</v>
      </c>
      <c r="GC8" s="45">
        <v>0.3</v>
      </c>
      <c r="GD8" s="45">
        <v>0.3</v>
      </c>
      <c r="GE8" s="45">
        <v>0.3</v>
      </c>
      <c r="GF8" s="45">
        <v>0.3</v>
      </c>
      <c r="GG8" s="45">
        <v>0.3</v>
      </c>
      <c r="GH8" s="45">
        <v>0.3</v>
      </c>
      <c r="GI8" s="45">
        <v>0.3</v>
      </c>
      <c r="GJ8" s="45">
        <v>0.3</v>
      </c>
      <c r="GK8" s="45">
        <v>0.3</v>
      </c>
      <c r="GL8" s="45">
        <v>0.3</v>
      </c>
      <c r="GM8" s="45">
        <v>0.3</v>
      </c>
      <c r="GN8" s="45">
        <v>0.3</v>
      </c>
      <c r="GO8" s="45">
        <v>0.3</v>
      </c>
      <c r="GP8" s="45">
        <v>0.3</v>
      </c>
      <c r="GQ8" s="45">
        <v>0.3</v>
      </c>
      <c r="GR8" s="45">
        <v>0.3</v>
      </c>
      <c r="GS8" s="45">
        <v>0.3</v>
      </c>
      <c r="GT8" s="45">
        <v>0.3</v>
      </c>
      <c r="GU8" s="45">
        <v>0.3</v>
      </c>
      <c r="GV8" s="45">
        <v>0.3</v>
      </c>
      <c r="GW8" s="45">
        <v>0.3</v>
      </c>
      <c r="GX8" s="45">
        <v>0.3</v>
      </c>
      <c r="GY8" s="45">
        <v>0.3</v>
      </c>
      <c r="GZ8" s="45">
        <v>0.3</v>
      </c>
      <c r="HA8" s="45">
        <v>0.3</v>
      </c>
      <c r="HB8" s="45">
        <v>0.3</v>
      </c>
      <c r="HC8" s="45">
        <v>0.3</v>
      </c>
      <c r="HD8" s="45">
        <v>0.3</v>
      </c>
      <c r="HE8" s="45">
        <v>0.3</v>
      </c>
      <c r="HF8" s="45">
        <v>0.3</v>
      </c>
      <c r="HG8" s="45">
        <v>0.3</v>
      </c>
      <c r="HH8" s="45">
        <v>0.3</v>
      </c>
      <c r="HI8" s="45">
        <v>0.3</v>
      </c>
      <c r="HJ8" s="45">
        <v>0.3</v>
      </c>
      <c r="HK8" s="45">
        <v>0.3</v>
      </c>
      <c r="HL8" s="45">
        <v>0.3</v>
      </c>
      <c r="HM8" s="45">
        <v>0.3</v>
      </c>
      <c r="HN8" s="45">
        <v>0.3</v>
      </c>
      <c r="HO8" s="45">
        <v>0.3</v>
      </c>
      <c r="HP8" s="45">
        <v>0.3</v>
      </c>
      <c r="HQ8" s="45">
        <v>0.3</v>
      </c>
      <c r="HR8" s="45">
        <v>0.3</v>
      </c>
      <c r="HS8" s="45">
        <v>0.3</v>
      </c>
      <c r="HT8" s="45">
        <v>0.3</v>
      </c>
      <c r="HU8" s="45">
        <v>0.3</v>
      </c>
      <c r="HV8" s="45">
        <v>0.3</v>
      </c>
      <c r="HW8" s="45">
        <v>0.3</v>
      </c>
      <c r="HX8" s="45">
        <v>0.3</v>
      </c>
      <c r="HY8" s="45">
        <v>0.3</v>
      </c>
      <c r="HZ8" s="45">
        <v>0.3</v>
      </c>
      <c r="IA8" s="45">
        <v>0.3</v>
      </c>
      <c r="IB8" s="45">
        <v>0.3</v>
      </c>
      <c r="IC8" s="45">
        <v>0.3</v>
      </c>
      <c r="ID8" s="45">
        <v>0.3</v>
      </c>
      <c r="IE8" s="45">
        <v>0.3</v>
      </c>
      <c r="IF8" s="45">
        <v>0.3</v>
      </c>
      <c r="IG8" s="45">
        <v>0.3</v>
      </c>
      <c r="IH8" s="45">
        <v>0.3</v>
      </c>
      <c r="II8" s="45">
        <v>0.3</v>
      </c>
      <c r="IJ8" s="45">
        <v>0.3</v>
      </c>
      <c r="IK8" s="45">
        <v>0.3</v>
      </c>
      <c r="IL8" s="45">
        <v>0.3</v>
      </c>
      <c r="IM8" s="45">
        <v>0.3</v>
      </c>
      <c r="IN8" s="45">
        <v>0.3</v>
      </c>
      <c r="IO8" s="45">
        <v>0.3</v>
      </c>
      <c r="IP8" s="45">
        <v>0.3</v>
      </c>
      <c r="IQ8" s="45">
        <v>0.3</v>
      </c>
      <c r="IR8" s="45">
        <v>0.3</v>
      </c>
      <c r="IS8" s="45">
        <v>0.3</v>
      </c>
      <c r="IT8" s="45">
        <v>0.3</v>
      </c>
      <c r="IU8" s="45">
        <v>0.3</v>
      </c>
      <c r="IV8" s="45">
        <v>0.3</v>
      </c>
      <c r="IW8" s="45">
        <v>0.3</v>
      </c>
      <c r="IX8" s="45">
        <v>0.3</v>
      </c>
      <c r="IY8" s="45">
        <v>0.3</v>
      </c>
      <c r="IZ8" s="45">
        <v>0.3</v>
      </c>
      <c r="JA8" s="45">
        <v>0.3</v>
      </c>
      <c r="JB8" s="45">
        <v>0.3</v>
      </c>
      <c r="JC8" s="45">
        <v>0.3</v>
      </c>
      <c r="JD8" s="45">
        <v>0.3</v>
      </c>
      <c r="JE8" s="45">
        <v>0.3</v>
      </c>
      <c r="JF8" s="45">
        <v>0.3</v>
      </c>
      <c r="JG8" s="45">
        <v>0.3</v>
      </c>
      <c r="JH8" s="45">
        <v>0.3</v>
      </c>
      <c r="JI8" s="45">
        <v>0.3</v>
      </c>
      <c r="JJ8" s="45">
        <v>0.3</v>
      </c>
      <c r="JK8" s="45">
        <v>0.3</v>
      </c>
      <c r="JL8" s="45">
        <v>0.3</v>
      </c>
      <c r="JM8" s="45">
        <v>0.3</v>
      </c>
      <c r="JN8" s="45">
        <v>0.3</v>
      </c>
      <c r="JO8" s="45">
        <v>0.3</v>
      </c>
      <c r="JP8" s="45">
        <v>0.3</v>
      </c>
      <c r="JQ8" s="45">
        <v>0.3</v>
      </c>
      <c r="JR8" s="45">
        <v>0.3</v>
      </c>
      <c r="JS8" s="45">
        <v>0.3</v>
      </c>
      <c r="JT8" s="45">
        <v>0.3</v>
      </c>
      <c r="JU8" s="45">
        <v>0.3</v>
      </c>
      <c r="JV8" s="45">
        <v>0.3</v>
      </c>
      <c r="JW8" s="45">
        <v>0.3</v>
      </c>
      <c r="JX8" s="45">
        <v>0.3</v>
      </c>
      <c r="JY8" s="45">
        <v>0.3</v>
      </c>
      <c r="JZ8" s="45">
        <v>0.3</v>
      </c>
      <c r="KA8" s="45">
        <v>0.3</v>
      </c>
      <c r="KB8" s="45">
        <v>0.3</v>
      </c>
      <c r="KC8" s="45">
        <v>0.3</v>
      </c>
      <c r="KD8" s="45">
        <v>0.3</v>
      </c>
      <c r="KE8" s="45">
        <v>0.3</v>
      </c>
      <c r="KF8" s="45">
        <v>0.3</v>
      </c>
      <c r="KG8" s="45">
        <v>0.3</v>
      </c>
      <c r="KH8" s="45">
        <v>0.3</v>
      </c>
      <c r="KI8" s="45">
        <v>0.3</v>
      </c>
      <c r="KJ8" s="45">
        <v>0.3</v>
      </c>
      <c r="KK8" s="45">
        <v>0.3</v>
      </c>
      <c r="KL8" s="45">
        <v>0.3</v>
      </c>
      <c r="KM8" s="45">
        <v>0.3</v>
      </c>
      <c r="KN8" s="45">
        <v>0.3</v>
      </c>
      <c r="KO8" s="45">
        <v>0.3</v>
      </c>
      <c r="KP8" s="45">
        <v>0.3</v>
      </c>
      <c r="KQ8" s="45">
        <v>0.3</v>
      </c>
      <c r="KR8" s="45">
        <v>0.3</v>
      </c>
      <c r="KS8" s="45">
        <v>0.3</v>
      </c>
      <c r="KT8" s="45">
        <v>0.3</v>
      </c>
      <c r="KU8" s="45">
        <v>0.3</v>
      </c>
      <c r="KV8" s="45">
        <v>0.3</v>
      </c>
      <c r="KW8" s="45">
        <v>0.3</v>
      </c>
      <c r="KX8" s="45">
        <v>0.3</v>
      </c>
      <c r="KY8" s="45">
        <v>0.3</v>
      </c>
      <c r="KZ8" s="45">
        <v>0.3</v>
      </c>
      <c r="LA8" s="45">
        <v>0.3</v>
      </c>
      <c r="LB8" s="45">
        <v>0.3</v>
      </c>
      <c r="LC8" s="45">
        <v>0.3</v>
      </c>
      <c r="LD8" s="45">
        <v>0.3</v>
      </c>
      <c r="LE8" s="45">
        <v>0.3</v>
      </c>
      <c r="LF8" s="45">
        <v>0.3</v>
      </c>
      <c r="LG8" s="45">
        <v>0.3</v>
      </c>
      <c r="LH8" s="45">
        <v>0.3</v>
      </c>
      <c r="LI8" s="45">
        <v>0.3</v>
      </c>
      <c r="LJ8" s="45">
        <v>0.3</v>
      </c>
      <c r="LK8" s="45">
        <v>0.3</v>
      </c>
      <c r="LL8" s="45">
        <v>0.3</v>
      </c>
      <c r="LM8" s="45">
        <v>0.3</v>
      </c>
      <c r="LN8" s="45">
        <v>0.3</v>
      </c>
      <c r="LO8" s="45">
        <v>0.3</v>
      </c>
      <c r="LP8" s="45">
        <v>0.3</v>
      </c>
      <c r="LQ8" s="45">
        <v>0.3</v>
      </c>
      <c r="LR8" s="45">
        <v>0.3</v>
      </c>
      <c r="LS8" s="45">
        <v>0.3</v>
      </c>
      <c r="LT8" s="45">
        <v>0.3</v>
      </c>
      <c r="LU8" s="45">
        <v>0.3</v>
      </c>
      <c r="LV8" s="45">
        <v>0.3</v>
      </c>
      <c r="LW8" s="45">
        <v>0.3</v>
      </c>
      <c r="LX8" s="45">
        <v>0.3</v>
      </c>
      <c r="LY8" s="45">
        <v>0.3</v>
      </c>
      <c r="LZ8" s="45">
        <v>0.3</v>
      </c>
      <c r="MA8" s="45">
        <v>0.3</v>
      </c>
      <c r="MB8" s="45">
        <v>0.3</v>
      </c>
      <c r="MC8" s="45">
        <v>0.3</v>
      </c>
      <c r="MD8" s="45">
        <v>0.3</v>
      </c>
      <c r="ME8" s="45">
        <v>0.3</v>
      </c>
      <c r="MF8" s="45">
        <v>0.3</v>
      </c>
      <c r="MG8" s="45">
        <v>0.3</v>
      </c>
      <c r="MH8" s="45">
        <v>0.3</v>
      </c>
      <c r="MI8" s="45">
        <v>0.3</v>
      </c>
      <c r="MJ8" s="45">
        <v>0.3</v>
      </c>
      <c r="MK8" s="45">
        <v>0.3</v>
      </c>
      <c r="ML8" s="45">
        <v>0.3</v>
      </c>
      <c r="MM8" s="45">
        <v>0.3</v>
      </c>
      <c r="MN8" s="45">
        <v>0.3</v>
      </c>
      <c r="MO8" s="45">
        <v>0.3</v>
      </c>
      <c r="MP8" s="45">
        <v>0.3</v>
      </c>
      <c r="MQ8" s="45">
        <v>0.3</v>
      </c>
      <c r="MR8" s="45">
        <v>0.3</v>
      </c>
      <c r="MS8" s="45">
        <v>0.3</v>
      </c>
      <c r="MT8" s="45">
        <v>0.3</v>
      </c>
      <c r="MU8" s="45">
        <v>0.3</v>
      </c>
      <c r="MV8" s="45">
        <v>0.3</v>
      </c>
      <c r="MW8" s="45">
        <v>0.3</v>
      </c>
      <c r="MX8" s="45">
        <v>0.3</v>
      </c>
      <c r="MY8" s="45">
        <v>0.3</v>
      </c>
      <c r="MZ8" s="45">
        <v>0.3</v>
      </c>
      <c r="NA8" s="45">
        <v>0.3</v>
      </c>
      <c r="NB8" s="45">
        <v>0.3</v>
      </c>
      <c r="NC8" s="45">
        <v>0.3</v>
      </c>
      <c r="ND8" s="45">
        <v>0.3</v>
      </c>
      <c r="NE8" s="45">
        <v>0.3</v>
      </c>
      <c r="NF8" s="45">
        <v>0.3</v>
      </c>
      <c r="NG8" s="45">
        <v>0.3</v>
      </c>
      <c r="NH8" s="45">
        <v>0.3</v>
      </c>
      <c r="NI8" s="45">
        <v>0.3</v>
      </c>
      <c r="NJ8" s="45">
        <v>0.3</v>
      </c>
      <c r="NK8" s="45">
        <v>0.3</v>
      </c>
      <c r="NL8" s="45">
        <v>0.3</v>
      </c>
      <c r="NM8" s="45">
        <v>0.3</v>
      </c>
      <c r="NN8" s="45">
        <v>0.3</v>
      </c>
      <c r="NO8" s="45">
        <v>0.3</v>
      </c>
      <c r="NP8" s="45">
        <v>0.3</v>
      </c>
      <c r="NQ8" s="45">
        <v>0.3</v>
      </c>
      <c r="NR8" s="45">
        <v>0.3</v>
      </c>
      <c r="NS8" s="45">
        <v>0.3</v>
      </c>
      <c r="NT8" s="45">
        <v>0.3</v>
      </c>
      <c r="NU8" s="45">
        <v>0.3</v>
      </c>
      <c r="NV8" s="45">
        <v>0.3</v>
      </c>
      <c r="NW8" s="45">
        <v>0.3</v>
      </c>
      <c r="NX8" s="45">
        <v>0.3</v>
      </c>
      <c r="NY8" s="45">
        <v>0.3</v>
      </c>
      <c r="NZ8" s="45">
        <v>0.3</v>
      </c>
      <c r="OA8" s="45">
        <v>0.3</v>
      </c>
      <c r="OB8" s="45">
        <v>0.3</v>
      </c>
      <c r="OC8" s="45">
        <v>0.3</v>
      </c>
      <c r="OD8" s="45">
        <v>0.3</v>
      </c>
      <c r="OE8" s="45">
        <v>0.3</v>
      </c>
      <c r="OF8" s="45">
        <v>0.3</v>
      </c>
      <c r="OG8" s="45">
        <v>0.3</v>
      </c>
      <c r="OH8" s="45">
        <v>0.3</v>
      </c>
      <c r="OI8" s="45">
        <v>0.3</v>
      </c>
      <c r="OJ8" s="45">
        <v>0.3</v>
      </c>
      <c r="OK8" s="45">
        <v>0.3</v>
      </c>
      <c r="OL8" s="45">
        <v>0.3</v>
      </c>
      <c r="OM8" s="45">
        <v>0.3</v>
      </c>
      <c r="ON8" s="45">
        <v>0.3</v>
      </c>
      <c r="OO8" s="45">
        <v>0.3</v>
      </c>
      <c r="OP8" s="45">
        <v>0.3</v>
      </c>
      <c r="OQ8" s="45">
        <v>0.3</v>
      </c>
      <c r="OR8" s="45">
        <v>0.3</v>
      </c>
      <c r="OS8" s="45">
        <v>0.3</v>
      </c>
      <c r="OT8" s="45">
        <v>0.3</v>
      </c>
      <c r="OU8" s="45">
        <v>0.3</v>
      </c>
      <c r="OV8" s="45">
        <v>0.3</v>
      </c>
      <c r="OW8" s="45">
        <v>0.3</v>
      </c>
      <c r="OX8" s="45">
        <v>0.3</v>
      </c>
      <c r="OY8" s="45">
        <v>0.3</v>
      </c>
      <c r="OZ8" s="45">
        <v>0.3</v>
      </c>
      <c r="PA8" s="45">
        <v>0.3</v>
      </c>
      <c r="PB8" s="46"/>
    </row>
    <row r="9" spans="1:418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45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45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83">
        <v>1.81</v>
      </c>
      <c r="BG9" s="88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45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45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5">
        <v>1.81</v>
      </c>
      <c r="DM9" s="45">
        <v>1.81</v>
      </c>
      <c r="DN9" s="45">
        <v>1.81</v>
      </c>
      <c r="DO9" s="45">
        <v>1.81</v>
      </c>
      <c r="DP9" s="45">
        <v>1.81</v>
      </c>
      <c r="DQ9" s="45">
        <v>1.81</v>
      </c>
      <c r="DR9" s="45">
        <v>1.81</v>
      </c>
      <c r="DS9" s="45">
        <v>1.81</v>
      </c>
      <c r="DT9" s="45">
        <v>1.81</v>
      </c>
      <c r="DU9" s="45">
        <v>1.81</v>
      </c>
      <c r="DV9" s="45">
        <v>1.81</v>
      </c>
      <c r="DW9" s="45">
        <v>1.81</v>
      </c>
      <c r="DX9" s="45">
        <v>1.81</v>
      </c>
      <c r="DY9" s="45">
        <v>1.81</v>
      </c>
      <c r="DZ9" s="45">
        <v>1.81</v>
      </c>
      <c r="EA9" s="45">
        <v>1.81</v>
      </c>
      <c r="EB9" s="45">
        <v>1.81</v>
      </c>
      <c r="EC9" s="45">
        <v>1.81</v>
      </c>
      <c r="ED9" s="45">
        <v>1.81</v>
      </c>
      <c r="EE9" s="45">
        <v>1.81</v>
      </c>
      <c r="EF9" s="45">
        <v>1.81</v>
      </c>
      <c r="EG9" s="45">
        <v>1.81</v>
      </c>
      <c r="EH9" s="45">
        <v>1.81</v>
      </c>
      <c r="EI9" s="45">
        <v>1.81</v>
      </c>
      <c r="EJ9" s="45">
        <v>1.81</v>
      </c>
      <c r="EK9" s="45">
        <v>1.81</v>
      </c>
      <c r="EL9" s="45">
        <v>1.81</v>
      </c>
      <c r="EM9" s="45">
        <v>1.81</v>
      </c>
      <c r="EN9" s="45">
        <v>1.81</v>
      </c>
      <c r="EO9" s="45">
        <v>1.81</v>
      </c>
      <c r="EP9" s="45">
        <v>1.81</v>
      </c>
      <c r="EQ9" s="88">
        <v>1.81</v>
      </c>
      <c r="ER9" s="45">
        <v>1.81</v>
      </c>
      <c r="ES9" s="45">
        <v>1.81</v>
      </c>
      <c r="ET9" s="45">
        <v>1.81</v>
      </c>
      <c r="EU9" s="45">
        <v>1.81</v>
      </c>
      <c r="EV9" s="45">
        <v>1.81</v>
      </c>
      <c r="EW9" s="45">
        <v>1.81</v>
      </c>
      <c r="EX9" s="45">
        <v>1.81</v>
      </c>
      <c r="EY9" s="45">
        <v>1.81</v>
      </c>
      <c r="EZ9" s="45">
        <v>1.81</v>
      </c>
      <c r="FA9" s="45">
        <v>1.81</v>
      </c>
      <c r="FB9" s="45">
        <v>1.81</v>
      </c>
      <c r="FC9" s="45">
        <v>1.81</v>
      </c>
      <c r="FD9" s="45">
        <v>1.81</v>
      </c>
      <c r="FE9" s="45">
        <v>1.81</v>
      </c>
      <c r="FF9" s="45">
        <v>1.81</v>
      </c>
      <c r="FG9" s="45">
        <v>1.81</v>
      </c>
      <c r="FH9" s="45">
        <v>1.81</v>
      </c>
      <c r="FI9" s="45">
        <v>1.81</v>
      </c>
      <c r="FJ9" s="45">
        <v>1.81</v>
      </c>
      <c r="FK9" s="45">
        <v>1.81</v>
      </c>
      <c r="FL9" s="45">
        <v>1.81</v>
      </c>
      <c r="FM9" s="45">
        <v>1.81</v>
      </c>
      <c r="FN9" s="45">
        <v>1.81</v>
      </c>
      <c r="FO9" s="45">
        <v>1.81</v>
      </c>
      <c r="FP9" s="45">
        <v>1.81</v>
      </c>
      <c r="FQ9" s="45">
        <v>1.81</v>
      </c>
      <c r="FR9" s="45">
        <v>1.81</v>
      </c>
      <c r="FS9" s="45">
        <v>1.81</v>
      </c>
      <c r="FT9" s="45">
        <v>1.81</v>
      </c>
      <c r="FU9" s="45">
        <v>1.81</v>
      </c>
      <c r="FV9" s="88">
        <v>1.81</v>
      </c>
      <c r="FW9" s="45">
        <v>1.81</v>
      </c>
      <c r="FX9" s="45">
        <v>1.81</v>
      </c>
      <c r="FY9" s="45">
        <v>1.81</v>
      </c>
      <c r="FZ9" s="45">
        <v>1.81</v>
      </c>
      <c r="GA9" s="45">
        <v>1.81</v>
      </c>
      <c r="GB9" s="45">
        <v>1.81</v>
      </c>
      <c r="GC9" s="45">
        <v>1.81</v>
      </c>
      <c r="GD9" s="45">
        <v>1.81</v>
      </c>
      <c r="GE9" s="45">
        <v>1.81</v>
      </c>
      <c r="GF9" s="45">
        <v>1.81</v>
      </c>
      <c r="GG9" s="45">
        <v>1.81</v>
      </c>
      <c r="GH9" s="45">
        <v>1.81</v>
      </c>
      <c r="GI9" s="45">
        <v>1.81</v>
      </c>
      <c r="GJ9" s="45">
        <v>1.81</v>
      </c>
      <c r="GK9" s="45">
        <v>1.81</v>
      </c>
      <c r="GL9" s="45">
        <v>1.81</v>
      </c>
      <c r="GM9" s="45">
        <v>1.81</v>
      </c>
      <c r="GN9" s="45">
        <v>1.81</v>
      </c>
      <c r="GO9" s="45">
        <v>1.81</v>
      </c>
      <c r="GP9" s="45">
        <v>1.81</v>
      </c>
      <c r="GQ9" s="45">
        <v>1.81</v>
      </c>
      <c r="GR9" s="45">
        <v>1.81</v>
      </c>
      <c r="GS9" s="45">
        <v>1.81</v>
      </c>
      <c r="GT9" s="45">
        <v>1.81</v>
      </c>
      <c r="GU9" s="45">
        <v>1.81</v>
      </c>
      <c r="GV9" s="45">
        <v>1.81</v>
      </c>
      <c r="GW9" s="45">
        <v>1.81</v>
      </c>
      <c r="GX9" s="45">
        <v>1.81</v>
      </c>
      <c r="GY9" s="45">
        <v>1.81</v>
      </c>
      <c r="GZ9" s="45">
        <v>1.81</v>
      </c>
      <c r="HA9" s="45">
        <v>1.81</v>
      </c>
      <c r="HB9" s="45">
        <v>1.81</v>
      </c>
      <c r="HC9" s="45">
        <v>1.81</v>
      </c>
      <c r="HD9" s="45">
        <v>1.81</v>
      </c>
      <c r="HE9" s="45">
        <v>1.81</v>
      </c>
      <c r="HF9" s="45">
        <v>1.81</v>
      </c>
      <c r="HG9" s="45">
        <v>1.81</v>
      </c>
      <c r="HH9" s="45">
        <v>1.81</v>
      </c>
      <c r="HI9" s="45">
        <v>1.81</v>
      </c>
      <c r="HJ9" s="45">
        <v>1.81</v>
      </c>
      <c r="HK9" s="45">
        <v>1.81</v>
      </c>
      <c r="HL9" s="45">
        <v>1.81</v>
      </c>
      <c r="HM9" s="45">
        <v>1.81</v>
      </c>
      <c r="HN9" s="45">
        <v>1.81</v>
      </c>
      <c r="HO9" s="45">
        <v>1.81</v>
      </c>
      <c r="HP9" s="45">
        <v>1.81</v>
      </c>
      <c r="HQ9" s="45">
        <v>1.81</v>
      </c>
      <c r="HR9" s="45">
        <v>1.81</v>
      </c>
      <c r="HS9" s="45">
        <v>1.81</v>
      </c>
      <c r="HT9" s="45">
        <v>1.81</v>
      </c>
      <c r="HU9" s="45">
        <v>1.81</v>
      </c>
      <c r="HV9" s="45">
        <v>1.81</v>
      </c>
      <c r="HW9" s="45">
        <v>1.81</v>
      </c>
      <c r="HX9" s="45">
        <v>1.81</v>
      </c>
      <c r="HY9" s="45">
        <v>1.81</v>
      </c>
      <c r="HZ9" s="45">
        <v>1.81</v>
      </c>
      <c r="IA9" s="45">
        <v>1.81</v>
      </c>
      <c r="IB9" s="45">
        <v>1.81</v>
      </c>
      <c r="IC9" s="45">
        <v>1.81</v>
      </c>
      <c r="ID9" s="45">
        <v>1.81</v>
      </c>
      <c r="IE9" s="45">
        <v>1.81</v>
      </c>
      <c r="IF9" s="45">
        <v>1.81</v>
      </c>
      <c r="IG9" s="45">
        <v>1.81</v>
      </c>
      <c r="IH9" s="45">
        <v>1.81</v>
      </c>
      <c r="II9" s="45">
        <v>1.81</v>
      </c>
      <c r="IJ9" s="45">
        <v>1.81</v>
      </c>
      <c r="IK9" s="45">
        <v>1.81</v>
      </c>
      <c r="IL9" s="45">
        <v>1.81</v>
      </c>
      <c r="IM9" s="45">
        <v>1.81</v>
      </c>
      <c r="IN9" s="45">
        <v>1.81</v>
      </c>
      <c r="IO9" s="45">
        <v>1.81</v>
      </c>
      <c r="IP9" s="45">
        <v>1.81</v>
      </c>
      <c r="IQ9" s="45">
        <v>1.81</v>
      </c>
      <c r="IR9" s="45">
        <v>1.81</v>
      </c>
      <c r="IS9" s="45">
        <v>1.81</v>
      </c>
      <c r="IT9" s="45">
        <v>1.81</v>
      </c>
      <c r="IU9" s="45">
        <v>1.81</v>
      </c>
      <c r="IV9" s="45">
        <v>1.81</v>
      </c>
      <c r="IW9" s="45">
        <v>1.81</v>
      </c>
      <c r="IX9" s="45">
        <v>1.81</v>
      </c>
      <c r="IY9" s="45">
        <v>1.81</v>
      </c>
      <c r="IZ9" s="45">
        <v>1.81</v>
      </c>
      <c r="JA9" s="45">
        <v>1.81</v>
      </c>
      <c r="JB9" s="45">
        <v>1.81</v>
      </c>
      <c r="JC9" s="45">
        <v>1.81</v>
      </c>
      <c r="JD9" s="45">
        <v>1.81</v>
      </c>
      <c r="JE9" s="45">
        <v>1.81</v>
      </c>
      <c r="JF9" s="45">
        <v>1.81</v>
      </c>
      <c r="JG9" s="45">
        <v>1.81</v>
      </c>
      <c r="JH9" s="45">
        <v>1.81</v>
      </c>
      <c r="JI9" s="45">
        <v>1.81</v>
      </c>
      <c r="JJ9" s="45">
        <v>1.81</v>
      </c>
      <c r="JK9" s="45">
        <v>1.81</v>
      </c>
      <c r="JL9" s="45">
        <v>1.81</v>
      </c>
      <c r="JM9" s="45">
        <v>1.81</v>
      </c>
      <c r="JN9" s="45">
        <v>1.81</v>
      </c>
      <c r="JO9" s="45">
        <v>1.81</v>
      </c>
      <c r="JP9" s="45">
        <v>1.81</v>
      </c>
      <c r="JQ9" s="45">
        <v>1.81</v>
      </c>
      <c r="JR9" s="45">
        <v>1.81</v>
      </c>
      <c r="JS9" s="45">
        <v>1.81</v>
      </c>
      <c r="JT9" s="45">
        <v>1.81</v>
      </c>
      <c r="JU9" s="45">
        <v>1.81</v>
      </c>
      <c r="JV9" s="45">
        <v>1.81</v>
      </c>
      <c r="JW9" s="45">
        <v>1.81</v>
      </c>
      <c r="JX9" s="45">
        <v>1.81</v>
      </c>
      <c r="JY9" s="45">
        <v>1.81</v>
      </c>
      <c r="JZ9" s="45">
        <v>1.81</v>
      </c>
      <c r="KA9" s="45">
        <v>1.81</v>
      </c>
      <c r="KB9" s="45">
        <v>1.81</v>
      </c>
      <c r="KC9" s="45">
        <v>1.81</v>
      </c>
      <c r="KD9" s="45">
        <v>1.81</v>
      </c>
      <c r="KE9" s="45">
        <v>1.81</v>
      </c>
      <c r="KF9" s="45">
        <v>1.81</v>
      </c>
      <c r="KG9" s="45">
        <v>1.81</v>
      </c>
      <c r="KH9" s="45">
        <v>1.81</v>
      </c>
      <c r="KI9" s="45">
        <v>1.81</v>
      </c>
      <c r="KJ9" s="45">
        <v>1.81</v>
      </c>
      <c r="KK9" s="45">
        <v>1.81</v>
      </c>
      <c r="KL9" s="45">
        <v>1.81</v>
      </c>
      <c r="KM9" s="45">
        <v>1.81</v>
      </c>
      <c r="KN9" s="45">
        <v>1.81</v>
      </c>
      <c r="KO9" s="45">
        <v>1.81</v>
      </c>
      <c r="KP9" s="45">
        <v>1.81</v>
      </c>
      <c r="KQ9" s="45">
        <v>1.81</v>
      </c>
      <c r="KR9" s="45">
        <v>1.81</v>
      </c>
      <c r="KS9" s="45">
        <v>1.81</v>
      </c>
      <c r="KT9" s="45">
        <v>1.81</v>
      </c>
      <c r="KU9" s="45">
        <v>1.81</v>
      </c>
      <c r="KV9" s="45">
        <v>1.81</v>
      </c>
      <c r="KW9" s="45">
        <v>1.81</v>
      </c>
      <c r="KX9" s="45">
        <v>1.81</v>
      </c>
      <c r="KY9" s="45">
        <v>1.81</v>
      </c>
      <c r="KZ9" s="45">
        <v>1.81</v>
      </c>
      <c r="LA9" s="45">
        <v>1.81</v>
      </c>
      <c r="LB9" s="45">
        <v>1.81</v>
      </c>
      <c r="LC9" s="45">
        <v>1.81</v>
      </c>
      <c r="LD9" s="45">
        <v>1.81</v>
      </c>
      <c r="LE9" s="45">
        <v>1.81</v>
      </c>
      <c r="LF9" s="45">
        <v>1.81</v>
      </c>
      <c r="LG9" s="45">
        <v>1.81</v>
      </c>
      <c r="LH9" s="45">
        <v>1.81</v>
      </c>
      <c r="LI9" s="45">
        <v>1.81</v>
      </c>
      <c r="LJ9" s="45">
        <v>1.81</v>
      </c>
      <c r="LK9" s="45">
        <v>1.81</v>
      </c>
      <c r="LL9" s="45">
        <v>1.81</v>
      </c>
      <c r="LM9" s="45">
        <v>1.81</v>
      </c>
      <c r="LN9" s="45">
        <v>1.81</v>
      </c>
      <c r="LO9" s="45">
        <v>1.81</v>
      </c>
      <c r="LP9" s="45">
        <v>1.81</v>
      </c>
      <c r="LQ9" s="45">
        <v>1.81</v>
      </c>
      <c r="LR9" s="45">
        <v>1.81</v>
      </c>
      <c r="LS9" s="45">
        <v>1.81</v>
      </c>
      <c r="LT9" s="45">
        <v>1.81</v>
      </c>
      <c r="LU9" s="45">
        <v>1.81</v>
      </c>
      <c r="LV9" s="45">
        <v>1.81</v>
      </c>
      <c r="LW9" s="45">
        <v>1.81</v>
      </c>
      <c r="LX9" s="45">
        <v>1.81</v>
      </c>
      <c r="LY9" s="45">
        <v>1.81</v>
      </c>
      <c r="LZ9" s="45">
        <v>1.81</v>
      </c>
      <c r="MA9" s="45">
        <v>1.81</v>
      </c>
      <c r="MB9" s="45">
        <v>1.81</v>
      </c>
      <c r="MC9" s="45">
        <v>1.81</v>
      </c>
      <c r="MD9" s="45">
        <v>1.81</v>
      </c>
      <c r="ME9" s="45">
        <v>1.81</v>
      </c>
      <c r="MF9" s="45">
        <v>1.81</v>
      </c>
      <c r="MG9" s="45">
        <v>1.81</v>
      </c>
      <c r="MH9" s="45">
        <v>1.81</v>
      </c>
      <c r="MI9" s="45">
        <v>1.81</v>
      </c>
      <c r="MJ9" s="45">
        <v>1.81</v>
      </c>
      <c r="MK9" s="45">
        <v>1.81</v>
      </c>
      <c r="ML9" s="45">
        <v>1.81</v>
      </c>
      <c r="MM9" s="45">
        <v>1.81</v>
      </c>
      <c r="MN9" s="45">
        <v>1.81</v>
      </c>
      <c r="MO9" s="45">
        <v>1.81</v>
      </c>
      <c r="MP9" s="45">
        <v>1.81</v>
      </c>
      <c r="MQ9" s="45">
        <v>1.81</v>
      </c>
      <c r="MR9" s="45">
        <v>1.81</v>
      </c>
      <c r="MS9" s="45">
        <v>1.81</v>
      </c>
      <c r="MT9" s="45">
        <v>1.81</v>
      </c>
      <c r="MU9" s="45">
        <v>1.81</v>
      </c>
      <c r="MV9" s="45">
        <v>1.81</v>
      </c>
      <c r="MW9" s="45">
        <v>1.81</v>
      </c>
      <c r="MX9" s="45">
        <v>1.81</v>
      </c>
      <c r="MY9" s="45">
        <v>1.81</v>
      </c>
      <c r="MZ9" s="45">
        <v>1.81</v>
      </c>
      <c r="NA9" s="45">
        <v>1.81</v>
      </c>
      <c r="NB9" s="45">
        <v>1.81</v>
      </c>
      <c r="NC9" s="45">
        <v>1.81</v>
      </c>
      <c r="ND9" s="45">
        <v>1.81</v>
      </c>
      <c r="NE9" s="45">
        <v>1.81</v>
      </c>
      <c r="NF9" s="45">
        <v>1.81</v>
      </c>
      <c r="NG9" s="45">
        <v>1.81</v>
      </c>
      <c r="NH9" s="45">
        <v>1.81</v>
      </c>
      <c r="NI9" s="45">
        <v>1.81</v>
      </c>
      <c r="NJ9" s="45">
        <v>1.81</v>
      </c>
      <c r="NK9" s="45">
        <v>1.81</v>
      </c>
      <c r="NL9" s="45">
        <v>1.81</v>
      </c>
      <c r="NM9" s="45">
        <v>1.81</v>
      </c>
      <c r="NN9" s="45">
        <v>1.81</v>
      </c>
      <c r="NO9" s="45">
        <v>1.81</v>
      </c>
      <c r="NP9" s="45">
        <v>1.81</v>
      </c>
      <c r="NQ9" s="45">
        <v>1.81</v>
      </c>
      <c r="NR9" s="45">
        <v>1.81</v>
      </c>
      <c r="NS9" s="45">
        <v>1.81</v>
      </c>
      <c r="NT9" s="45">
        <v>1.81</v>
      </c>
      <c r="NU9" s="45">
        <v>1.81</v>
      </c>
      <c r="NV9" s="45">
        <v>1.81</v>
      </c>
      <c r="NW9" s="45">
        <v>1.81</v>
      </c>
      <c r="NX9" s="45">
        <v>1.81</v>
      </c>
      <c r="NY9" s="45">
        <v>1.81</v>
      </c>
      <c r="NZ9" s="45">
        <v>1.81</v>
      </c>
      <c r="OA9" s="45">
        <v>1.81</v>
      </c>
      <c r="OB9" s="45">
        <v>1.81</v>
      </c>
      <c r="OC9" s="45">
        <v>1.81</v>
      </c>
      <c r="OD9" s="45">
        <v>1.81</v>
      </c>
      <c r="OE9" s="45">
        <v>1.81</v>
      </c>
      <c r="OF9" s="45">
        <v>1.81</v>
      </c>
      <c r="OG9" s="45">
        <v>1.81</v>
      </c>
      <c r="OH9" s="45">
        <v>1.81</v>
      </c>
      <c r="OI9" s="45">
        <v>1.81</v>
      </c>
      <c r="OJ9" s="45">
        <v>1.81</v>
      </c>
      <c r="OK9" s="45">
        <v>1.81</v>
      </c>
      <c r="OL9" s="45">
        <v>1.81</v>
      </c>
      <c r="OM9" s="45">
        <v>1.81</v>
      </c>
      <c r="ON9" s="45">
        <v>1.81</v>
      </c>
      <c r="OO9" s="45">
        <v>1.81</v>
      </c>
      <c r="OP9" s="45">
        <v>1.81</v>
      </c>
      <c r="OQ9" s="45">
        <v>1.81</v>
      </c>
      <c r="OR9" s="45">
        <v>1.81</v>
      </c>
      <c r="OS9" s="45">
        <v>1.81</v>
      </c>
      <c r="OT9" s="45">
        <v>1.81</v>
      </c>
      <c r="OU9" s="45">
        <v>1.81</v>
      </c>
      <c r="OV9" s="45">
        <v>1.81</v>
      </c>
      <c r="OW9" s="45">
        <v>1.81</v>
      </c>
      <c r="OX9" s="45">
        <v>1.81</v>
      </c>
      <c r="OY9" s="45">
        <v>1.81</v>
      </c>
      <c r="OZ9" s="45">
        <v>1.81</v>
      </c>
      <c r="PA9" s="45">
        <v>1.81</v>
      </c>
      <c r="PB9" s="46"/>
    </row>
    <row r="10" spans="1:418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45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45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83">
        <v>0.4</v>
      </c>
      <c r="BG10" s="88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45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45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5">
        <v>0.4</v>
      </c>
      <c r="DM10" s="45">
        <v>0.4</v>
      </c>
      <c r="DN10" s="45">
        <v>0.4</v>
      </c>
      <c r="DO10" s="45">
        <v>0.4</v>
      </c>
      <c r="DP10" s="45">
        <v>0.4</v>
      </c>
      <c r="DQ10" s="45">
        <v>0.4</v>
      </c>
      <c r="DR10" s="45">
        <v>0.4</v>
      </c>
      <c r="DS10" s="45">
        <v>0.4</v>
      </c>
      <c r="DT10" s="45">
        <v>0.4</v>
      </c>
      <c r="DU10" s="45">
        <v>0.4</v>
      </c>
      <c r="DV10" s="45">
        <v>0.4</v>
      </c>
      <c r="DW10" s="45">
        <v>0.4</v>
      </c>
      <c r="DX10" s="45">
        <v>0.4</v>
      </c>
      <c r="DY10" s="45">
        <v>0.4</v>
      </c>
      <c r="DZ10" s="45">
        <v>0.4</v>
      </c>
      <c r="EA10" s="45">
        <v>0.4</v>
      </c>
      <c r="EB10" s="45">
        <v>0.4</v>
      </c>
      <c r="EC10" s="45">
        <v>0.4</v>
      </c>
      <c r="ED10" s="45">
        <v>0.4</v>
      </c>
      <c r="EE10" s="45">
        <v>0.4</v>
      </c>
      <c r="EF10" s="45">
        <v>0.4</v>
      </c>
      <c r="EG10" s="45">
        <v>0.4</v>
      </c>
      <c r="EH10" s="45">
        <v>0.4</v>
      </c>
      <c r="EI10" s="45">
        <v>0.4</v>
      </c>
      <c r="EJ10" s="45">
        <v>0.4</v>
      </c>
      <c r="EK10" s="45">
        <v>0.4</v>
      </c>
      <c r="EL10" s="45">
        <v>0.4</v>
      </c>
      <c r="EM10" s="45">
        <v>0.4</v>
      </c>
      <c r="EN10" s="45">
        <v>0.4</v>
      </c>
      <c r="EO10" s="45">
        <v>0.4</v>
      </c>
      <c r="EP10" s="45">
        <v>0.4</v>
      </c>
      <c r="EQ10" s="88">
        <v>0.4</v>
      </c>
      <c r="ER10" s="45">
        <v>0.4</v>
      </c>
      <c r="ES10" s="45">
        <v>0.4</v>
      </c>
      <c r="ET10" s="45">
        <v>0.4</v>
      </c>
      <c r="EU10" s="45">
        <v>0.4</v>
      </c>
      <c r="EV10" s="45">
        <v>0.4</v>
      </c>
      <c r="EW10" s="45">
        <v>0.4</v>
      </c>
      <c r="EX10" s="45">
        <v>0.4</v>
      </c>
      <c r="EY10" s="45">
        <v>0.4</v>
      </c>
      <c r="EZ10" s="45">
        <v>0.4</v>
      </c>
      <c r="FA10" s="45">
        <v>0.4</v>
      </c>
      <c r="FB10" s="45">
        <v>0.4</v>
      </c>
      <c r="FC10" s="45">
        <v>0.4</v>
      </c>
      <c r="FD10" s="45">
        <v>0.4</v>
      </c>
      <c r="FE10" s="45">
        <v>0.4</v>
      </c>
      <c r="FF10" s="45">
        <v>0.4</v>
      </c>
      <c r="FG10" s="45">
        <v>0.4</v>
      </c>
      <c r="FH10" s="45">
        <v>0.4</v>
      </c>
      <c r="FI10" s="45">
        <v>0.4</v>
      </c>
      <c r="FJ10" s="45">
        <v>0.4</v>
      </c>
      <c r="FK10" s="45">
        <v>0.4</v>
      </c>
      <c r="FL10" s="45">
        <v>0.4</v>
      </c>
      <c r="FM10" s="45">
        <v>0.4</v>
      </c>
      <c r="FN10" s="45">
        <v>0.4</v>
      </c>
      <c r="FO10" s="45">
        <v>0.4</v>
      </c>
      <c r="FP10" s="45">
        <v>0.4</v>
      </c>
      <c r="FQ10" s="45">
        <v>0.4</v>
      </c>
      <c r="FR10" s="45">
        <v>0.4</v>
      </c>
      <c r="FS10" s="45">
        <v>0.4</v>
      </c>
      <c r="FT10" s="45">
        <v>0.4</v>
      </c>
      <c r="FU10" s="45">
        <v>0.4</v>
      </c>
      <c r="FV10" s="88">
        <v>0.4</v>
      </c>
      <c r="FW10" s="45">
        <v>0.4</v>
      </c>
      <c r="FX10" s="45">
        <v>0.4</v>
      </c>
      <c r="FY10" s="45">
        <v>0.4</v>
      </c>
      <c r="FZ10" s="45">
        <v>0.4</v>
      </c>
      <c r="GA10" s="45">
        <v>0.4</v>
      </c>
      <c r="GB10" s="45">
        <v>0.4</v>
      </c>
      <c r="GC10" s="45">
        <v>0.4</v>
      </c>
      <c r="GD10" s="45">
        <v>0.4</v>
      </c>
      <c r="GE10" s="45">
        <v>0.4</v>
      </c>
      <c r="GF10" s="45">
        <v>0.4</v>
      </c>
      <c r="GG10" s="45">
        <v>0.4</v>
      </c>
      <c r="GH10" s="45">
        <v>0.4</v>
      </c>
      <c r="GI10" s="45">
        <v>0.4</v>
      </c>
      <c r="GJ10" s="45">
        <v>0.4</v>
      </c>
      <c r="GK10" s="45">
        <v>0.4</v>
      </c>
      <c r="GL10" s="45">
        <v>0.4</v>
      </c>
      <c r="GM10" s="45">
        <v>0.4</v>
      </c>
      <c r="GN10" s="45">
        <v>0.4</v>
      </c>
      <c r="GO10" s="45">
        <v>0.4</v>
      </c>
      <c r="GP10" s="45">
        <v>0.4</v>
      </c>
      <c r="GQ10" s="45">
        <v>0.4</v>
      </c>
      <c r="GR10" s="45">
        <v>0.4</v>
      </c>
      <c r="GS10" s="45">
        <v>0.4</v>
      </c>
      <c r="GT10" s="45">
        <v>0.4</v>
      </c>
      <c r="GU10" s="45">
        <v>0.4</v>
      </c>
      <c r="GV10" s="45">
        <v>0.4</v>
      </c>
      <c r="GW10" s="45">
        <v>0.4</v>
      </c>
      <c r="GX10" s="45">
        <v>0.4</v>
      </c>
      <c r="GY10" s="45">
        <v>0.4</v>
      </c>
      <c r="GZ10" s="45">
        <v>0.4</v>
      </c>
      <c r="HA10" s="45">
        <v>0.4</v>
      </c>
      <c r="HB10" s="45">
        <v>0.4</v>
      </c>
      <c r="HC10" s="45">
        <v>0.4</v>
      </c>
      <c r="HD10" s="45">
        <v>0.4</v>
      </c>
      <c r="HE10" s="45">
        <v>0.4</v>
      </c>
      <c r="HF10" s="45">
        <v>0.4</v>
      </c>
      <c r="HG10" s="45">
        <v>0.4</v>
      </c>
      <c r="HH10" s="45">
        <v>0.4</v>
      </c>
      <c r="HI10" s="45">
        <v>0.4</v>
      </c>
      <c r="HJ10" s="45">
        <v>0.4</v>
      </c>
      <c r="HK10" s="45">
        <v>0.4</v>
      </c>
      <c r="HL10" s="45">
        <v>0.4</v>
      </c>
      <c r="HM10" s="45">
        <v>0.4</v>
      </c>
      <c r="HN10" s="45">
        <v>0.4</v>
      </c>
      <c r="HO10" s="45">
        <v>0.4</v>
      </c>
      <c r="HP10" s="45">
        <v>0.4</v>
      </c>
      <c r="HQ10" s="45">
        <v>0.4</v>
      </c>
      <c r="HR10" s="45">
        <v>0.4</v>
      </c>
      <c r="HS10" s="45">
        <v>0.4</v>
      </c>
      <c r="HT10" s="45">
        <v>0.4</v>
      </c>
      <c r="HU10" s="45">
        <v>0.4</v>
      </c>
      <c r="HV10" s="45">
        <v>0.4</v>
      </c>
      <c r="HW10" s="45">
        <v>0.4</v>
      </c>
      <c r="HX10" s="45">
        <v>0.4</v>
      </c>
      <c r="HY10" s="45">
        <v>0.4</v>
      </c>
      <c r="HZ10" s="45">
        <v>0.4</v>
      </c>
      <c r="IA10" s="45">
        <v>0.4</v>
      </c>
      <c r="IB10" s="45">
        <v>0.4</v>
      </c>
      <c r="IC10" s="45">
        <v>0.4</v>
      </c>
      <c r="ID10" s="45">
        <v>0.4</v>
      </c>
      <c r="IE10" s="45">
        <v>0.4</v>
      </c>
      <c r="IF10" s="45">
        <v>0.4</v>
      </c>
      <c r="IG10" s="45">
        <v>0.4</v>
      </c>
      <c r="IH10" s="45">
        <v>0.4</v>
      </c>
      <c r="II10" s="45">
        <v>0.4</v>
      </c>
      <c r="IJ10" s="45">
        <v>0.4</v>
      </c>
      <c r="IK10" s="45">
        <v>0.4</v>
      </c>
      <c r="IL10" s="45">
        <v>0.4</v>
      </c>
      <c r="IM10" s="45">
        <v>0.4</v>
      </c>
      <c r="IN10" s="45">
        <v>0.4</v>
      </c>
      <c r="IO10" s="45">
        <v>0.4</v>
      </c>
      <c r="IP10" s="45">
        <v>0.4</v>
      </c>
      <c r="IQ10" s="45">
        <v>0.4</v>
      </c>
      <c r="IR10" s="45">
        <v>0.4</v>
      </c>
      <c r="IS10" s="45">
        <v>0.4</v>
      </c>
      <c r="IT10" s="45">
        <v>0.4</v>
      </c>
      <c r="IU10" s="45">
        <v>0.4</v>
      </c>
      <c r="IV10" s="45">
        <v>0.4</v>
      </c>
      <c r="IW10" s="45">
        <v>0.4</v>
      </c>
      <c r="IX10" s="45">
        <v>0.4</v>
      </c>
      <c r="IY10" s="45">
        <v>0.4</v>
      </c>
      <c r="IZ10" s="45">
        <v>0.4</v>
      </c>
      <c r="JA10" s="45">
        <v>0.4</v>
      </c>
      <c r="JB10" s="45">
        <v>0.4</v>
      </c>
      <c r="JC10" s="45">
        <v>0.4</v>
      </c>
      <c r="JD10" s="45">
        <v>0.4</v>
      </c>
      <c r="JE10" s="45">
        <v>0.4</v>
      </c>
      <c r="JF10" s="45">
        <v>0.4</v>
      </c>
      <c r="JG10" s="45">
        <v>0.4</v>
      </c>
      <c r="JH10" s="45">
        <v>0.4</v>
      </c>
      <c r="JI10" s="45">
        <v>0.4</v>
      </c>
      <c r="JJ10" s="45">
        <v>0.4</v>
      </c>
      <c r="JK10" s="45">
        <v>0.4</v>
      </c>
      <c r="JL10" s="45">
        <v>0.4</v>
      </c>
      <c r="JM10" s="45">
        <v>0.4</v>
      </c>
      <c r="JN10" s="45">
        <v>0.4</v>
      </c>
      <c r="JO10" s="45">
        <v>0.4</v>
      </c>
      <c r="JP10" s="45">
        <v>0.4</v>
      </c>
      <c r="JQ10" s="45">
        <v>0.4</v>
      </c>
      <c r="JR10" s="45">
        <v>0.4</v>
      </c>
      <c r="JS10" s="45">
        <v>0.4</v>
      </c>
      <c r="JT10" s="45">
        <v>0.4</v>
      </c>
      <c r="JU10" s="45">
        <v>0.4</v>
      </c>
      <c r="JV10" s="45">
        <v>0.4</v>
      </c>
      <c r="JW10" s="45">
        <v>0.4</v>
      </c>
      <c r="JX10" s="45">
        <v>0.4</v>
      </c>
      <c r="JY10" s="45">
        <v>0.4</v>
      </c>
      <c r="JZ10" s="45">
        <v>0.4</v>
      </c>
      <c r="KA10" s="45">
        <v>0.4</v>
      </c>
      <c r="KB10" s="45">
        <v>0.4</v>
      </c>
      <c r="KC10" s="45">
        <v>0.4</v>
      </c>
      <c r="KD10" s="45">
        <v>0.4</v>
      </c>
      <c r="KE10" s="45">
        <v>0.4</v>
      </c>
      <c r="KF10" s="45">
        <v>0.4</v>
      </c>
      <c r="KG10" s="45">
        <v>0.4</v>
      </c>
      <c r="KH10" s="45">
        <v>0.4</v>
      </c>
      <c r="KI10" s="45">
        <v>0.4</v>
      </c>
      <c r="KJ10" s="45">
        <v>0.4</v>
      </c>
      <c r="KK10" s="45">
        <v>0.4</v>
      </c>
      <c r="KL10" s="45">
        <v>0.4</v>
      </c>
      <c r="KM10" s="45">
        <v>0.4</v>
      </c>
      <c r="KN10" s="45">
        <v>0.4</v>
      </c>
      <c r="KO10" s="45">
        <v>0.4</v>
      </c>
      <c r="KP10" s="45">
        <v>0.4</v>
      </c>
      <c r="KQ10" s="45">
        <v>0.4</v>
      </c>
      <c r="KR10" s="45">
        <v>0.4</v>
      </c>
      <c r="KS10" s="45">
        <v>0.4</v>
      </c>
      <c r="KT10" s="45">
        <v>0.4</v>
      </c>
      <c r="KU10" s="45">
        <v>0.4</v>
      </c>
      <c r="KV10" s="45">
        <v>0.4</v>
      </c>
      <c r="KW10" s="45">
        <v>0.4</v>
      </c>
      <c r="KX10" s="45">
        <v>0.4</v>
      </c>
      <c r="KY10" s="45">
        <v>0.4</v>
      </c>
      <c r="KZ10" s="45">
        <v>0.4</v>
      </c>
      <c r="LA10" s="45">
        <v>0.4</v>
      </c>
      <c r="LB10" s="45">
        <v>0.4</v>
      </c>
      <c r="LC10" s="45">
        <v>0.4</v>
      </c>
      <c r="LD10" s="45">
        <v>0.4</v>
      </c>
      <c r="LE10" s="45">
        <v>0.4</v>
      </c>
      <c r="LF10" s="45">
        <v>0.4</v>
      </c>
      <c r="LG10" s="45">
        <v>0.4</v>
      </c>
      <c r="LH10" s="45">
        <v>0.4</v>
      </c>
      <c r="LI10" s="45">
        <v>0.4</v>
      </c>
      <c r="LJ10" s="45">
        <v>0.4</v>
      </c>
      <c r="LK10" s="45">
        <v>0.4</v>
      </c>
      <c r="LL10" s="45">
        <v>0.4</v>
      </c>
      <c r="LM10" s="45">
        <v>0.4</v>
      </c>
      <c r="LN10" s="45">
        <v>0.4</v>
      </c>
      <c r="LO10" s="45">
        <v>0.4</v>
      </c>
      <c r="LP10" s="45">
        <v>0.4</v>
      </c>
      <c r="LQ10" s="45">
        <v>0.4</v>
      </c>
      <c r="LR10" s="45">
        <v>0.4</v>
      </c>
      <c r="LS10" s="45">
        <v>0.4</v>
      </c>
      <c r="LT10" s="45">
        <v>0.4</v>
      </c>
      <c r="LU10" s="45">
        <v>0.4</v>
      </c>
      <c r="LV10" s="45">
        <v>0.4</v>
      </c>
      <c r="LW10" s="45">
        <v>0.4</v>
      </c>
      <c r="LX10" s="45">
        <v>0.4</v>
      </c>
      <c r="LY10" s="45">
        <v>0.4</v>
      </c>
      <c r="LZ10" s="45">
        <v>0.4</v>
      </c>
      <c r="MA10" s="45">
        <v>0.4</v>
      </c>
      <c r="MB10" s="45">
        <v>0.4</v>
      </c>
      <c r="MC10" s="45">
        <v>0.4</v>
      </c>
      <c r="MD10" s="45">
        <v>0.4</v>
      </c>
      <c r="ME10" s="45">
        <v>0.4</v>
      </c>
      <c r="MF10" s="45">
        <v>0.4</v>
      </c>
      <c r="MG10" s="45">
        <v>0.4</v>
      </c>
      <c r="MH10" s="45">
        <v>0.4</v>
      </c>
      <c r="MI10" s="45">
        <v>0.4</v>
      </c>
      <c r="MJ10" s="45">
        <v>0.4</v>
      </c>
      <c r="MK10" s="45">
        <v>0.4</v>
      </c>
      <c r="ML10" s="45">
        <v>0.4</v>
      </c>
      <c r="MM10" s="45">
        <v>0.4</v>
      </c>
      <c r="MN10" s="45">
        <v>0.4</v>
      </c>
      <c r="MO10" s="45">
        <v>0.4</v>
      </c>
      <c r="MP10" s="45">
        <v>0.4</v>
      </c>
      <c r="MQ10" s="45">
        <v>0.4</v>
      </c>
      <c r="MR10" s="45">
        <v>0.4</v>
      </c>
      <c r="MS10" s="45">
        <v>0.4</v>
      </c>
      <c r="MT10" s="45">
        <v>0.4</v>
      </c>
      <c r="MU10" s="45">
        <v>0.4</v>
      </c>
      <c r="MV10" s="45">
        <v>0.4</v>
      </c>
      <c r="MW10" s="45">
        <v>0.4</v>
      </c>
      <c r="MX10" s="45">
        <v>0.4</v>
      </c>
      <c r="MY10" s="45">
        <v>0.4</v>
      </c>
      <c r="MZ10" s="45">
        <v>0.4</v>
      </c>
      <c r="NA10" s="45">
        <v>0.4</v>
      </c>
      <c r="NB10" s="45">
        <v>0.4</v>
      </c>
      <c r="NC10" s="45">
        <v>0.4</v>
      </c>
      <c r="ND10" s="45">
        <v>0.4</v>
      </c>
      <c r="NE10" s="45">
        <v>0.4</v>
      </c>
      <c r="NF10" s="45">
        <v>0.4</v>
      </c>
      <c r="NG10" s="45">
        <v>0.4</v>
      </c>
      <c r="NH10" s="45">
        <v>0.4</v>
      </c>
      <c r="NI10" s="45">
        <v>0.4</v>
      </c>
      <c r="NJ10" s="45">
        <v>0.4</v>
      </c>
      <c r="NK10" s="45">
        <v>0.4</v>
      </c>
      <c r="NL10" s="45">
        <v>0.4</v>
      </c>
      <c r="NM10" s="45">
        <v>0.4</v>
      </c>
      <c r="NN10" s="45">
        <v>0.4</v>
      </c>
      <c r="NO10" s="45">
        <v>0.4</v>
      </c>
      <c r="NP10" s="45">
        <v>0.4</v>
      </c>
      <c r="NQ10" s="45">
        <v>0.4</v>
      </c>
      <c r="NR10" s="45">
        <v>0.4</v>
      </c>
      <c r="NS10" s="45">
        <v>0.4</v>
      </c>
      <c r="NT10" s="45">
        <v>0.4</v>
      </c>
      <c r="NU10" s="45">
        <v>0.4</v>
      </c>
      <c r="NV10" s="45">
        <v>0.4</v>
      </c>
      <c r="NW10" s="45">
        <v>0.4</v>
      </c>
      <c r="NX10" s="45">
        <v>0.4</v>
      </c>
      <c r="NY10" s="45">
        <v>0.4</v>
      </c>
      <c r="NZ10" s="45">
        <v>0.4</v>
      </c>
      <c r="OA10" s="45">
        <v>0.4</v>
      </c>
      <c r="OB10" s="45">
        <v>0.4</v>
      </c>
      <c r="OC10" s="45">
        <v>0.4</v>
      </c>
      <c r="OD10" s="45">
        <v>0.4</v>
      </c>
      <c r="OE10" s="45">
        <v>0.4</v>
      </c>
      <c r="OF10" s="45">
        <v>0.4</v>
      </c>
      <c r="OG10" s="45">
        <v>0.4</v>
      </c>
      <c r="OH10" s="45">
        <v>0.4</v>
      </c>
      <c r="OI10" s="45">
        <v>0.4</v>
      </c>
      <c r="OJ10" s="45">
        <v>0.4</v>
      </c>
      <c r="OK10" s="45">
        <v>0.4</v>
      </c>
      <c r="OL10" s="45">
        <v>0.4</v>
      </c>
      <c r="OM10" s="45">
        <v>0.4</v>
      </c>
      <c r="ON10" s="45">
        <v>0.4</v>
      </c>
      <c r="OO10" s="45">
        <v>0.4</v>
      </c>
      <c r="OP10" s="45">
        <v>0.4</v>
      </c>
      <c r="OQ10" s="45">
        <v>0.4</v>
      </c>
      <c r="OR10" s="45">
        <v>0.4</v>
      </c>
      <c r="OS10" s="45">
        <v>0.4</v>
      </c>
      <c r="OT10" s="45">
        <v>0.4</v>
      </c>
      <c r="OU10" s="45">
        <v>0.4</v>
      </c>
      <c r="OV10" s="45">
        <v>0.4</v>
      </c>
      <c r="OW10" s="45">
        <v>0.4</v>
      </c>
      <c r="OX10" s="45">
        <v>0.4</v>
      </c>
      <c r="OY10" s="45">
        <v>0.4</v>
      </c>
      <c r="OZ10" s="45">
        <v>0.4</v>
      </c>
      <c r="PA10" s="45">
        <v>0.4</v>
      </c>
      <c r="PB10" s="46"/>
    </row>
    <row r="11" spans="1:418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84"/>
      <c r="BG11" s="90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90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90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  <c r="IP11" s="49"/>
      <c r="IQ11" s="49"/>
      <c r="IR11" s="49"/>
      <c r="IS11" s="49"/>
      <c r="IT11" s="49"/>
      <c r="IU11" s="49"/>
      <c r="IV11" s="49"/>
      <c r="IW11" s="49"/>
      <c r="IX11" s="49"/>
      <c r="IY11" s="49"/>
      <c r="IZ11" s="49"/>
      <c r="JA11" s="49"/>
      <c r="JB11" s="49"/>
      <c r="JC11" s="49"/>
      <c r="JD11" s="49"/>
      <c r="JE11" s="49"/>
      <c r="JF11" s="49"/>
      <c r="JG11" s="49"/>
      <c r="JH11" s="49"/>
      <c r="JI11" s="49"/>
      <c r="JJ11" s="49"/>
      <c r="JK11" s="49"/>
      <c r="JL11" s="49"/>
      <c r="JM11" s="49"/>
      <c r="JN11" s="49"/>
      <c r="JO11" s="49"/>
      <c r="JP11" s="49"/>
      <c r="JQ11" s="49"/>
      <c r="JR11" s="49"/>
      <c r="JS11" s="49"/>
      <c r="JT11" s="49"/>
      <c r="JU11" s="49"/>
      <c r="JV11" s="49"/>
      <c r="JW11" s="49"/>
      <c r="JX11" s="49"/>
      <c r="JY11" s="49"/>
      <c r="JZ11" s="49"/>
      <c r="KA11" s="49"/>
      <c r="KB11" s="49"/>
      <c r="KC11" s="49"/>
      <c r="KD11" s="49"/>
      <c r="KE11" s="49"/>
      <c r="KF11" s="49"/>
      <c r="KG11" s="49"/>
      <c r="KH11" s="49"/>
      <c r="KI11" s="49"/>
      <c r="KJ11" s="49"/>
      <c r="KK11" s="49"/>
      <c r="KL11" s="49"/>
      <c r="KM11" s="49"/>
      <c r="KN11" s="49"/>
      <c r="KO11" s="49"/>
      <c r="KP11" s="49"/>
      <c r="KQ11" s="49"/>
      <c r="KR11" s="49"/>
      <c r="KS11" s="49"/>
      <c r="KT11" s="49"/>
      <c r="KU11" s="49"/>
      <c r="KV11" s="49"/>
      <c r="KW11" s="49"/>
      <c r="KX11" s="49"/>
      <c r="KY11" s="49"/>
      <c r="KZ11" s="49"/>
      <c r="LA11" s="49"/>
      <c r="LB11" s="49"/>
      <c r="LC11" s="49"/>
      <c r="LD11" s="49"/>
      <c r="LE11" s="49"/>
      <c r="LF11" s="49"/>
      <c r="LG11" s="49"/>
      <c r="LH11" s="49"/>
      <c r="LI11" s="49"/>
      <c r="LJ11" s="49"/>
      <c r="LK11" s="49"/>
      <c r="LL11" s="49"/>
      <c r="LM11" s="49"/>
      <c r="LN11" s="49"/>
      <c r="LO11" s="49"/>
      <c r="LP11" s="49"/>
      <c r="LQ11" s="49"/>
      <c r="LR11" s="49"/>
      <c r="LS11" s="49"/>
      <c r="LT11" s="49"/>
      <c r="LU11" s="49"/>
      <c r="LV11" s="49"/>
      <c r="LW11" s="49"/>
      <c r="LX11" s="49"/>
      <c r="LY11" s="49"/>
      <c r="LZ11" s="49"/>
      <c r="MA11" s="49"/>
      <c r="MB11" s="49"/>
      <c r="MC11" s="49"/>
      <c r="MD11" s="49"/>
      <c r="ME11" s="49"/>
      <c r="MF11" s="49"/>
      <c r="MG11" s="49"/>
      <c r="MH11" s="49"/>
      <c r="MI11" s="49"/>
      <c r="MJ11" s="49"/>
      <c r="MK11" s="49"/>
      <c r="ML11" s="49"/>
      <c r="MM11" s="49"/>
      <c r="MN11" s="49"/>
      <c r="MO11" s="49"/>
      <c r="MP11" s="49"/>
      <c r="MQ11" s="49"/>
      <c r="MR11" s="49"/>
      <c r="MS11" s="49"/>
      <c r="MT11" s="49"/>
      <c r="MU11" s="49"/>
      <c r="MV11" s="49"/>
      <c r="MW11" s="49"/>
      <c r="MX11" s="49"/>
      <c r="MY11" s="49"/>
      <c r="MZ11" s="49"/>
      <c r="NA11" s="49"/>
      <c r="NB11" s="49"/>
      <c r="NC11" s="49"/>
      <c r="ND11" s="49"/>
      <c r="NE11" s="49"/>
      <c r="NF11" s="49"/>
      <c r="NG11" s="49"/>
      <c r="NH11" s="49"/>
      <c r="NI11" s="49"/>
      <c r="NJ11" s="49"/>
      <c r="NK11" s="49"/>
      <c r="NL11" s="49"/>
      <c r="NM11" s="49"/>
      <c r="NN11" s="49"/>
      <c r="NO11" s="49"/>
      <c r="NP11" s="49"/>
      <c r="NQ11" s="49"/>
      <c r="NR11" s="49"/>
      <c r="NS11" s="49"/>
      <c r="NT11" s="49"/>
      <c r="NU11" s="49"/>
      <c r="NV11" s="49"/>
      <c r="NW11" s="49"/>
      <c r="NX11" s="49"/>
      <c r="NY11" s="49"/>
      <c r="NZ11" s="49"/>
      <c r="OA11" s="49"/>
      <c r="OB11" s="49"/>
      <c r="OC11" s="49"/>
      <c r="OD11" s="49"/>
      <c r="OE11" s="49"/>
      <c r="OF11" s="49"/>
      <c r="OG11" s="49"/>
      <c r="OH11" s="49"/>
      <c r="OI11" s="49"/>
      <c r="OJ11" s="49"/>
      <c r="OK11" s="49"/>
      <c r="OL11" s="49"/>
      <c r="OM11" s="49"/>
      <c r="ON11" s="49"/>
      <c r="OO11" s="49"/>
      <c r="OP11" s="49"/>
      <c r="OQ11" s="49"/>
      <c r="OR11" s="49"/>
      <c r="OS11" s="49"/>
      <c r="OT11" s="49"/>
      <c r="OU11" s="49"/>
      <c r="OV11" s="49"/>
      <c r="OW11" s="49"/>
      <c r="OX11" s="49"/>
      <c r="OY11" s="49"/>
      <c r="OZ11" s="49"/>
      <c r="PA11" s="49"/>
      <c r="PB11" s="50"/>
    </row>
    <row r="12" spans="1:418" ht="15" customHeight="1" x14ac:dyDescent="0.2">
      <c r="A12" s="51" t="s">
        <v>126</v>
      </c>
      <c r="B12" s="52">
        <f>B4+B10*2</f>
        <v>2</v>
      </c>
      <c r="C12" s="52">
        <f t="shared" ref="C12:BG12" si="0">C4+C10*2</f>
        <v>2</v>
      </c>
      <c r="D12" s="52">
        <f t="shared" si="0"/>
        <v>2</v>
      </c>
      <c r="E12" s="52">
        <f t="shared" si="0"/>
        <v>2</v>
      </c>
      <c r="F12" s="52">
        <f t="shared" si="0"/>
        <v>2</v>
      </c>
      <c r="G12" s="52">
        <f t="shared" si="0"/>
        <v>2</v>
      </c>
      <c r="H12" s="52">
        <f t="shared" si="0"/>
        <v>2</v>
      </c>
      <c r="I12" s="52">
        <f t="shared" si="0"/>
        <v>2</v>
      </c>
      <c r="J12" s="52">
        <f t="shared" si="0"/>
        <v>2</v>
      </c>
      <c r="K12" s="52">
        <f t="shared" si="0"/>
        <v>2</v>
      </c>
      <c r="L12" s="52">
        <f t="shared" si="0"/>
        <v>2</v>
      </c>
      <c r="M12" s="52">
        <f t="shared" si="0"/>
        <v>2</v>
      </c>
      <c r="N12" s="52">
        <f t="shared" si="0"/>
        <v>2</v>
      </c>
      <c r="O12" s="52">
        <f t="shared" si="0"/>
        <v>2</v>
      </c>
      <c r="P12" s="52">
        <f t="shared" si="0"/>
        <v>2</v>
      </c>
      <c r="Q12" s="52">
        <f t="shared" si="0"/>
        <v>2</v>
      </c>
      <c r="R12" s="52">
        <f t="shared" si="0"/>
        <v>2</v>
      </c>
      <c r="S12" s="52">
        <f t="shared" si="0"/>
        <v>2</v>
      </c>
      <c r="T12" s="52">
        <f t="shared" si="0"/>
        <v>2</v>
      </c>
      <c r="U12" s="52">
        <f t="shared" si="0"/>
        <v>2</v>
      </c>
      <c r="V12" s="52">
        <f t="shared" si="0"/>
        <v>2</v>
      </c>
      <c r="W12" s="52">
        <f t="shared" si="0"/>
        <v>2</v>
      </c>
      <c r="X12" s="52">
        <f t="shared" si="0"/>
        <v>2</v>
      </c>
      <c r="Y12" s="52">
        <f t="shared" si="0"/>
        <v>2</v>
      </c>
      <c r="Z12" s="52">
        <f t="shared" si="0"/>
        <v>2</v>
      </c>
      <c r="AA12" s="52">
        <f t="shared" si="0"/>
        <v>2</v>
      </c>
      <c r="AB12" s="52">
        <f t="shared" si="0"/>
        <v>2</v>
      </c>
      <c r="AC12" s="52">
        <f t="shared" si="0"/>
        <v>2</v>
      </c>
      <c r="AD12" s="52">
        <f t="shared" si="0"/>
        <v>2</v>
      </c>
      <c r="AE12" s="52">
        <f t="shared" si="0"/>
        <v>2</v>
      </c>
      <c r="AF12" s="52">
        <f t="shared" si="0"/>
        <v>2</v>
      </c>
      <c r="AG12" s="52">
        <f t="shared" si="0"/>
        <v>2</v>
      </c>
      <c r="AH12" s="52">
        <f t="shared" si="0"/>
        <v>2</v>
      </c>
      <c r="AI12" s="52">
        <f t="shared" si="0"/>
        <v>2</v>
      </c>
      <c r="AJ12" s="52">
        <f t="shared" si="0"/>
        <v>2</v>
      </c>
      <c r="AK12" s="52">
        <f t="shared" si="0"/>
        <v>2</v>
      </c>
      <c r="AL12" s="52">
        <f t="shared" si="0"/>
        <v>2</v>
      </c>
      <c r="AM12" s="52">
        <f t="shared" si="0"/>
        <v>2</v>
      </c>
      <c r="AN12" s="52">
        <f t="shared" si="0"/>
        <v>2</v>
      </c>
      <c r="AO12" s="52">
        <f t="shared" si="0"/>
        <v>2</v>
      </c>
      <c r="AP12" s="52">
        <f t="shared" si="0"/>
        <v>2</v>
      </c>
      <c r="AQ12" s="52">
        <f t="shared" si="0"/>
        <v>2</v>
      </c>
      <c r="AR12" s="52">
        <f t="shared" si="0"/>
        <v>2</v>
      </c>
      <c r="AS12" s="52">
        <f t="shared" si="0"/>
        <v>2</v>
      </c>
      <c r="AT12" s="52">
        <f t="shared" si="0"/>
        <v>2</v>
      </c>
      <c r="AU12" s="52">
        <f t="shared" si="0"/>
        <v>2</v>
      </c>
      <c r="AV12" s="52">
        <f t="shared" si="0"/>
        <v>2</v>
      </c>
      <c r="AW12" s="52">
        <f t="shared" si="0"/>
        <v>2</v>
      </c>
      <c r="AX12" s="52">
        <f t="shared" si="0"/>
        <v>2</v>
      </c>
      <c r="AY12" s="52">
        <f t="shared" si="0"/>
        <v>2</v>
      </c>
      <c r="AZ12" s="52">
        <f t="shared" si="0"/>
        <v>2</v>
      </c>
      <c r="BA12" s="52">
        <f t="shared" si="0"/>
        <v>2</v>
      </c>
      <c r="BB12" s="52">
        <f t="shared" si="0"/>
        <v>2</v>
      </c>
      <c r="BC12" s="52">
        <f t="shared" si="0"/>
        <v>2</v>
      </c>
      <c r="BD12" s="52">
        <f t="shared" si="0"/>
        <v>2</v>
      </c>
      <c r="BE12" s="52">
        <f t="shared" si="0"/>
        <v>2</v>
      </c>
      <c r="BF12" s="85">
        <f t="shared" si="0"/>
        <v>2</v>
      </c>
      <c r="BG12" s="88">
        <f t="shared" si="0"/>
        <v>2</v>
      </c>
      <c r="BH12" s="52">
        <f t="shared" ref="BH12:DS12" si="1">BH4+BH10*2</f>
        <v>2</v>
      </c>
      <c r="BI12" s="52">
        <f t="shared" si="1"/>
        <v>2</v>
      </c>
      <c r="BJ12" s="52">
        <f t="shared" si="1"/>
        <v>2</v>
      </c>
      <c r="BK12" s="52">
        <f t="shared" si="1"/>
        <v>2</v>
      </c>
      <c r="BL12" s="52">
        <f t="shared" si="1"/>
        <v>2</v>
      </c>
      <c r="BM12" s="52">
        <f t="shared" si="1"/>
        <v>2</v>
      </c>
      <c r="BN12" s="52">
        <f t="shared" si="1"/>
        <v>2</v>
      </c>
      <c r="BO12" s="52">
        <f t="shared" si="1"/>
        <v>2</v>
      </c>
      <c r="BP12" s="52">
        <f t="shared" si="1"/>
        <v>2</v>
      </c>
      <c r="BQ12" s="52">
        <f t="shared" si="1"/>
        <v>2</v>
      </c>
      <c r="BR12" s="52">
        <f t="shared" si="1"/>
        <v>2</v>
      </c>
      <c r="BS12" s="52">
        <f t="shared" si="1"/>
        <v>2</v>
      </c>
      <c r="BT12" s="52">
        <f t="shared" si="1"/>
        <v>2</v>
      </c>
      <c r="BU12" s="52">
        <f t="shared" si="1"/>
        <v>2</v>
      </c>
      <c r="BV12" s="52">
        <f t="shared" si="1"/>
        <v>2</v>
      </c>
      <c r="BW12" s="52">
        <f t="shared" si="1"/>
        <v>2</v>
      </c>
      <c r="BX12" s="52">
        <f t="shared" si="1"/>
        <v>2</v>
      </c>
      <c r="BY12" s="52">
        <f t="shared" si="1"/>
        <v>2</v>
      </c>
      <c r="BZ12" s="52">
        <f t="shared" si="1"/>
        <v>2</v>
      </c>
      <c r="CA12" s="52">
        <f t="shared" si="1"/>
        <v>2</v>
      </c>
      <c r="CB12" s="52">
        <f t="shared" si="1"/>
        <v>2</v>
      </c>
      <c r="CC12" s="52">
        <f t="shared" si="1"/>
        <v>2</v>
      </c>
      <c r="CD12" s="52">
        <f t="shared" si="1"/>
        <v>2</v>
      </c>
      <c r="CE12" s="52">
        <f t="shared" si="1"/>
        <v>2</v>
      </c>
      <c r="CF12" s="52">
        <f t="shared" si="1"/>
        <v>2</v>
      </c>
      <c r="CG12" s="52">
        <f t="shared" si="1"/>
        <v>2</v>
      </c>
      <c r="CH12" s="52">
        <f t="shared" si="1"/>
        <v>2</v>
      </c>
      <c r="CI12" s="52">
        <f t="shared" si="1"/>
        <v>2</v>
      </c>
      <c r="CJ12" s="52">
        <f t="shared" si="1"/>
        <v>2</v>
      </c>
      <c r="CK12" s="52">
        <f t="shared" si="1"/>
        <v>2</v>
      </c>
      <c r="CL12" s="52">
        <f t="shared" si="1"/>
        <v>2</v>
      </c>
      <c r="CM12" s="52">
        <f t="shared" si="1"/>
        <v>2</v>
      </c>
      <c r="CN12" s="52">
        <f t="shared" si="1"/>
        <v>2</v>
      </c>
      <c r="CO12" s="52">
        <f t="shared" si="1"/>
        <v>2</v>
      </c>
      <c r="CP12" s="52">
        <f t="shared" si="1"/>
        <v>2</v>
      </c>
      <c r="CQ12" s="52">
        <f t="shared" si="1"/>
        <v>2</v>
      </c>
      <c r="CR12" s="52">
        <f t="shared" si="1"/>
        <v>2</v>
      </c>
      <c r="CS12" s="52">
        <f t="shared" si="1"/>
        <v>2</v>
      </c>
      <c r="CT12" s="52">
        <f t="shared" si="1"/>
        <v>2</v>
      </c>
      <c r="CU12" s="52">
        <f t="shared" si="1"/>
        <v>2</v>
      </c>
      <c r="CV12" s="52">
        <f t="shared" si="1"/>
        <v>2</v>
      </c>
      <c r="CW12" s="52">
        <f t="shared" si="1"/>
        <v>2</v>
      </c>
      <c r="CX12" s="52">
        <f t="shared" si="1"/>
        <v>2</v>
      </c>
      <c r="CY12" s="52">
        <f t="shared" si="1"/>
        <v>2</v>
      </c>
      <c r="CZ12" s="52">
        <f t="shared" si="1"/>
        <v>2</v>
      </c>
      <c r="DA12" s="52">
        <f t="shared" si="1"/>
        <v>2</v>
      </c>
      <c r="DB12" s="52">
        <f t="shared" si="1"/>
        <v>2</v>
      </c>
      <c r="DC12" s="52">
        <f t="shared" si="1"/>
        <v>2</v>
      </c>
      <c r="DD12" s="52">
        <f t="shared" si="1"/>
        <v>2</v>
      </c>
      <c r="DE12" s="52">
        <f t="shared" si="1"/>
        <v>2</v>
      </c>
      <c r="DF12" s="52">
        <f t="shared" si="1"/>
        <v>2</v>
      </c>
      <c r="DG12" s="52">
        <f t="shared" si="1"/>
        <v>2</v>
      </c>
      <c r="DH12" s="52">
        <f t="shared" si="1"/>
        <v>2</v>
      </c>
      <c r="DI12" s="52">
        <f t="shared" si="1"/>
        <v>2</v>
      </c>
      <c r="DJ12" s="52">
        <f t="shared" si="1"/>
        <v>2</v>
      </c>
      <c r="DK12" s="52">
        <f t="shared" si="1"/>
        <v>2</v>
      </c>
      <c r="DL12" s="52">
        <f t="shared" si="1"/>
        <v>2</v>
      </c>
      <c r="DM12" s="52">
        <f t="shared" si="1"/>
        <v>2</v>
      </c>
      <c r="DN12" s="52">
        <f t="shared" si="1"/>
        <v>2</v>
      </c>
      <c r="DO12" s="52">
        <f t="shared" si="1"/>
        <v>2</v>
      </c>
      <c r="DP12" s="52">
        <f t="shared" si="1"/>
        <v>2</v>
      </c>
      <c r="DQ12" s="52">
        <f t="shared" si="1"/>
        <v>2</v>
      </c>
      <c r="DR12" s="52">
        <f t="shared" si="1"/>
        <v>2</v>
      </c>
      <c r="DS12" s="52">
        <f t="shared" si="1"/>
        <v>2</v>
      </c>
      <c r="DT12" s="52">
        <f t="shared" ref="DT12:FW12" si="2">DT4+DT10*2</f>
        <v>2</v>
      </c>
      <c r="DU12" s="52">
        <f t="shared" si="2"/>
        <v>2</v>
      </c>
      <c r="DV12" s="52">
        <f t="shared" si="2"/>
        <v>2</v>
      </c>
      <c r="DW12" s="52">
        <f t="shared" si="2"/>
        <v>2</v>
      </c>
      <c r="DX12" s="52">
        <f t="shared" si="2"/>
        <v>2</v>
      </c>
      <c r="DY12" s="52">
        <f t="shared" si="2"/>
        <v>2</v>
      </c>
      <c r="DZ12" s="52">
        <f t="shared" si="2"/>
        <v>2</v>
      </c>
      <c r="EA12" s="52">
        <f t="shared" si="2"/>
        <v>2</v>
      </c>
      <c r="EB12" s="52">
        <f t="shared" si="2"/>
        <v>2</v>
      </c>
      <c r="EC12" s="52">
        <f t="shared" si="2"/>
        <v>2</v>
      </c>
      <c r="ED12" s="52">
        <f t="shared" si="2"/>
        <v>2</v>
      </c>
      <c r="EE12" s="52">
        <f t="shared" si="2"/>
        <v>2</v>
      </c>
      <c r="EF12" s="52">
        <f t="shared" si="2"/>
        <v>2</v>
      </c>
      <c r="EG12" s="52">
        <f t="shared" si="2"/>
        <v>2</v>
      </c>
      <c r="EH12" s="52">
        <f t="shared" si="2"/>
        <v>2</v>
      </c>
      <c r="EI12" s="52">
        <f t="shared" si="2"/>
        <v>2</v>
      </c>
      <c r="EJ12" s="52">
        <f t="shared" si="2"/>
        <v>2</v>
      </c>
      <c r="EK12" s="52">
        <f t="shared" si="2"/>
        <v>2</v>
      </c>
      <c r="EL12" s="52">
        <f t="shared" si="2"/>
        <v>2</v>
      </c>
      <c r="EM12" s="52">
        <f t="shared" si="2"/>
        <v>2</v>
      </c>
      <c r="EN12" s="52">
        <f t="shared" si="2"/>
        <v>2</v>
      </c>
      <c r="EO12" s="52">
        <f t="shared" si="2"/>
        <v>2</v>
      </c>
      <c r="EP12" s="52">
        <f t="shared" si="2"/>
        <v>2</v>
      </c>
      <c r="EQ12" s="88">
        <f t="shared" si="2"/>
        <v>2</v>
      </c>
      <c r="ER12" s="52">
        <f t="shared" si="2"/>
        <v>2</v>
      </c>
      <c r="ES12" s="52">
        <f t="shared" si="2"/>
        <v>2</v>
      </c>
      <c r="ET12" s="52">
        <f t="shared" si="2"/>
        <v>2</v>
      </c>
      <c r="EU12" s="52">
        <f t="shared" si="2"/>
        <v>2</v>
      </c>
      <c r="EV12" s="52">
        <f t="shared" si="2"/>
        <v>2</v>
      </c>
      <c r="EW12" s="52">
        <f t="shared" si="2"/>
        <v>2</v>
      </c>
      <c r="EX12" s="52">
        <f t="shared" si="2"/>
        <v>2</v>
      </c>
      <c r="EY12" s="52">
        <f t="shared" si="2"/>
        <v>2</v>
      </c>
      <c r="EZ12" s="52">
        <f t="shared" si="2"/>
        <v>2</v>
      </c>
      <c r="FA12" s="52">
        <f t="shared" si="2"/>
        <v>2</v>
      </c>
      <c r="FB12" s="52">
        <f t="shared" si="2"/>
        <v>2</v>
      </c>
      <c r="FC12" s="52">
        <f t="shared" si="2"/>
        <v>2</v>
      </c>
      <c r="FD12" s="52">
        <f t="shared" si="2"/>
        <v>2</v>
      </c>
      <c r="FE12" s="52">
        <f t="shared" si="2"/>
        <v>2</v>
      </c>
      <c r="FF12" s="52">
        <f t="shared" si="2"/>
        <v>2</v>
      </c>
      <c r="FG12" s="52">
        <f t="shared" si="2"/>
        <v>2</v>
      </c>
      <c r="FH12" s="52">
        <f t="shared" si="2"/>
        <v>2</v>
      </c>
      <c r="FI12" s="52">
        <f t="shared" si="2"/>
        <v>2</v>
      </c>
      <c r="FJ12" s="52">
        <f t="shared" si="2"/>
        <v>2</v>
      </c>
      <c r="FK12" s="52">
        <f t="shared" si="2"/>
        <v>2</v>
      </c>
      <c r="FL12" s="52">
        <f t="shared" si="2"/>
        <v>2</v>
      </c>
      <c r="FM12" s="52">
        <f t="shared" si="2"/>
        <v>2</v>
      </c>
      <c r="FN12" s="52">
        <f t="shared" si="2"/>
        <v>2</v>
      </c>
      <c r="FO12" s="52">
        <f t="shared" si="2"/>
        <v>2</v>
      </c>
      <c r="FP12" s="52">
        <f t="shared" si="2"/>
        <v>2</v>
      </c>
      <c r="FQ12" s="52">
        <f t="shared" si="2"/>
        <v>2</v>
      </c>
      <c r="FR12" s="52">
        <f t="shared" si="2"/>
        <v>2</v>
      </c>
      <c r="FS12" s="52">
        <f t="shared" si="2"/>
        <v>2</v>
      </c>
      <c r="FT12" s="52">
        <f t="shared" si="2"/>
        <v>2</v>
      </c>
      <c r="FU12" s="52">
        <f t="shared" si="2"/>
        <v>2</v>
      </c>
      <c r="FV12" s="88">
        <f t="shared" si="2"/>
        <v>2</v>
      </c>
      <c r="FW12" s="52">
        <f t="shared" si="2"/>
        <v>2</v>
      </c>
      <c r="FX12" s="52">
        <f t="shared" ref="FX12:II12" si="3">FX4+FX10*2</f>
        <v>2</v>
      </c>
      <c r="FY12" s="52">
        <f t="shared" si="3"/>
        <v>2</v>
      </c>
      <c r="FZ12" s="52">
        <f t="shared" si="3"/>
        <v>2</v>
      </c>
      <c r="GA12" s="52">
        <f t="shared" si="3"/>
        <v>2</v>
      </c>
      <c r="GB12" s="52">
        <f t="shared" si="3"/>
        <v>2</v>
      </c>
      <c r="GC12" s="52">
        <f t="shared" si="3"/>
        <v>2</v>
      </c>
      <c r="GD12" s="52">
        <f t="shared" si="3"/>
        <v>2</v>
      </c>
      <c r="GE12" s="52">
        <f t="shared" si="3"/>
        <v>2</v>
      </c>
      <c r="GF12" s="52">
        <f t="shared" si="3"/>
        <v>2</v>
      </c>
      <c r="GG12" s="52">
        <f t="shared" si="3"/>
        <v>2</v>
      </c>
      <c r="GH12" s="52">
        <f t="shared" si="3"/>
        <v>2</v>
      </c>
      <c r="GI12" s="52">
        <f t="shared" si="3"/>
        <v>2</v>
      </c>
      <c r="GJ12" s="52">
        <f t="shared" si="3"/>
        <v>2</v>
      </c>
      <c r="GK12" s="52">
        <f t="shared" si="3"/>
        <v>2</v>
      </c>
      <c r="GL12" s="52">
        <f t="shared" si="3"/>
        <v>2</v>
      </c>
      <c r="GM12" s="52">
        <f t="shared" si="3"/>
        <v>2</v>
      </c>
      <c r="GN12" s="52">
        <f t="shared" si="3"/>
        <v>2</v>
      </c>
      <c r="GO12" s="52">
        <f t="shared" si="3"/>
        <v>2</v>
      </c>
      <c r="GP12" s="52">
        <f t="shared" si="3"/>
        <v>2</v>
      </c>
      <c r="GQ12" s="52">
        <f t="shared" si="3"/>
        <v>2</v>
      </c>
      <c r="GR12" s="52">
        <f t="shared" si="3"/>
        <v>2</v>
      </c>
      <c r="GS12" s="52">
        <f t="shared" si="3"/>
        <v>2</v>
      </c>
      <c r="GT12" s="52">
        <f t="shared" si="3"/>
        <v>2</v>
      </c>
      <c r="GU12" s="52">
        <f t="shared" si="3"/>
        <v>2</v>
      </c>
      <c r="GV12" s="52">
        <f t="shared" si="3"/>
        <v>2</v>
      </c>
      <c r="GW12" s="52">
        <f t="shared" si="3"/>
        <v>2</v>
      </c>
      <c r="GX12" s="52">
        <f t="shared" si="3"/>
        <v>2</v>
      </c>
      <c r="GY12" s="52">
        <f t="shared" si="3"/>
        <v>2</v>
      </c>
      <c r="GZ12" s="52">
        <f t="shared" si="3"/>
        <v>2</v>
      </c>
      <c r="HA12" s="52">
        <f t="shared" si="3"/>
        <v>2</v>
      </c>
      <c r="HB12" s="52">
        <f t="shared" si="3"/>
        <v>2</v>
      </c>
      <c r="HC12" s="52">
        <f t="shared" si="3"/>
        <v>2</v>
      </c>
      <c r="HD12" s="52">
        <f t="shared" si="3"/>
        <v>2</v>
      </c>
      <c r="HE12" s="52">
        <f t="shared" si="3"/>
        <v>2</v>
      </c>
      <c r="HF12" s="52">
        <f t="shared" si="3"/>
        <v>2</v>
      </c>
      <c r="HG12" s="52">
        <f t="shared" si="3"/>
        <v>2</v>
      </c>
      <c r="HH12" s="52">
        <f t="shared" si="3"/>
        <v>2</v>
      </c>
      <c r="HI12" s="52">
        <f t="shared" si="3"/>
        <v>2</v>
      </c>
      <c r="HJ12" s="52">
        <f t="shared" si="3"/>
        <v>2</v>
      </c>
      <c r="HK12" s="52">
        <f t="shared" si="3"/>
        <v>2</v>
      </c>
      <c r="HL12" s="52">
        <f t="shared" si="3"/>
        <v>2</v>
      </c>
      <c r="HM12" s="52">
        <f t="shared" si="3"/>
        <v>2</v>
      </c>
      <c r="HN12" s="52">
        <f t="shared" si="3"/>
        <v>2</v>
      </c>
      <c r="HO12" s="52">
        <f t="shared" si="3"/>
        <v>2</v>
      </c>
      <c r="HP12" s="52">
        <f t="shared" si="3"/>
        <v>2</v>
      </c>
      <c r="HQ12" s="52">
        <f t="shared" si="3"/>
        <v>2</v>
      </c>
      <c r="HR12" s="52">
        <f t="shared" si="3"/>
        <v>2</v>
      </c>
      <c r="HS12" s="52">
        <f t="shared" si="3"/>
        <v>2</v>
      </c>
      <c r="HT12" s="52">
        <f t="shared" si="3"/>
        <v>2</v>
      </c>
      <c r="HU12" s="52">
        <f t="shared" si="3"/>
        <v>2</v>
      </c>
      <c r="HV12" s="52">
        <f t="shared" si="3"/>
        <v>2</v>
      </c>
      <c r="HW12" s="52">
        <f t="shared" si="3"/>
        <v>2</v>
      </c>
      <c r="HX12" s="52">
        <f t="shared" si="3"/>
        <v>2</v>
      </c>
      <c r="HY12" s="52">
        <f t="shared" si="3"/>
        <v>2</v>
      </c>
      <c r="HZ12" s="52">
        <f t="shared" si="3"/>
        <v>2</v>
      </c>
      <c r="IA12" s="52">
        <f t="shared" si="3"/>
        <v>2</v>
      </c>
      <c r="IB12" s="52">
        <f t="shared" si="3"/>
        <v>2</v>
      </c>
      <c r="IC12" s="52">
        <f t="shared" si="3"/>
        <v>2</v>
      </c>
      <c r="ID12" s="52">
        <f t="shared" si="3"/>
        <v>2</v>
      </c>
      <c r="IE12" s="52">
        <f t="shared" si="3"/>
        <v>2</v>
      </c>
      <c r="IF12" s="52">
        <f t="shared" si="3"/>
        <v>2</v>
      </c>
      <c r="IG12" s="52">
        <f t="shared" si="3"/>
        <v>2</v>
      </c>
      <c r="IH12" s="52">
        <f t="shared" si="3"/>
        <v>2</v>
      </c>
      <c r="II12" s="52">
        <f t="shared" si="3"/>
        <v>2</v>
      </c>
      <c r="IJ12" s="52">
        <f t="shared" ref="IJ12:KU12" si="4">IJ4+IJ10*2</f>
        <v>2</v>
      </c>
      <c r="IK12" s="52">
        <f t="shared" si="4"/>
        <v>2</v>
      </c>
      <c r="IL12" s="52">
        <f t="shared" si="4"/>
        <v>2</v>
      </c>
      <c r="IM12" s="52">
        <f t="shared" si="4"/>
        <v>2</v>
      </c>
      <c r="IN12" s="52">
        <f t="shared" si="4"/>
        <v>2</v>
      </c>
      <c r="IO12" s="52">
        <f t="shared" si="4"/>
        <v>2</v>
      </c>
      <c r="IP12" s="52">
        <f t="shared" si="4"/>
        <v>2</v>
      </c>
      <c r="IQ12" s="52">
        <f t="shared" si="4"/>
        <v>2</v>
      </c>
      <c r="IR12" s="52">
        <f t="shared" si="4"/>
        <v>2</v>
      </c>
      <c r="IS12" s="52">
        <f t="shared" si="4"/>
        <v>2</v>
      </c>
      <c r="IT12" s="52">
        <f t="shared" si="4"/>
        <v>2</v>
      </c>
      <c r="IU12" s="52">
        <f t="shared" si="4"/>
        <v>2</v>
      </c>
      <c r="IV12" s="52">
        <f t="shared" si="4"/>
        <v>2</v>
      </c>
      <c r="IW12" s="52">
        <f t="shared" si="4"/>
        <v>2</v>
      </c>
      <c r="IX12" s="52">
        <f t="shared" si="4"/>
        <v>2</v>
      </c>
      <c r="IY12" s="52">
        <f t="shared" si="4"/>
        <v>2</v>
      </c>
      <c r="IZ12" s="52">
        <f t="shared" si="4"/>
        <v>2</v>
      </c>
      <c r="JA12" s="52">
        <f t="shared" si="4"/>
        <v>2</v>
      </c>
      <c r="JB12" s="52">
        <f t="shared" si="4"/>
        <v>2</v>
      </c>
      <c r="JC12" s="52">
        <f t="shared" si="4"/>
        <v>2</v>
      </c>
      <c r="JD12" s="52">
        <f t="shared" si="4"/>
        <v>2</v>
      </c>
      <c r="JE12" s="52">
        <f t="shared" si="4"/>
        <v>2</v>
      </c>
      <c r="JF12" s="52">
        <f t="shared" si="4"/>
        <v>2</v>
      </c>
      <c r="JG12" s="52">
        <f t="shared" si="4"/>
        <v>2</v>
      </c>
      <c r="JH12" s="52">
        <f t="shared" si="4"/>
        <v>2</v>
      </c>
      <c r="JI12" s="52">
        <f t="shared" si="4"/>
        <v>2</v>
      </c>
      <c r="JJ12" s="52">
        <f t="shared" si="4"/>
        <v>2</v>
      </c>
      <c r="JK12" s="52">
        <f t="shared" si="4"/>
        <v>2</v>
      </c>
      <c r="JL12" s="52">
        <f t="shared" si="4"/>
        <v>2</v>
      </c>
      <c r="JM12" s="52">
        <f t="shared" si="4"/>
        <v>2</v>
      </c>
      <c r="JN12" s="52">
        <f t="shared" si="4"/>
        <v>2</v>
      </c>
      <c r="JO12" s="52">
        <f t="shared" si="4"/>
        <v>2</v>
      </c>
      <c r="JP12" s="52">
        <f t="shared" si="4"/>
        <v>2</v>
      </c>
      <c r="JQ12" s="52">
        <f t="shared" si="4"/>
        <v>2</v>
      </c>
      <c r="JR12" s="52">
        <f t="shared" si="4"/>
        <v>2</v>
      </c>
      <c r="JS12" s="52">
        <f t="shared" si="4"/>
        <v>2</v>
      </c>
      <c r="JT12" s="52">
        <f t="shared" si="4"/>
        <v>2</v>
      </c>
      <c r="JU12" s="52">
        <f t="shared" si="4"/>
        <v>2</v>
      </c>
      <c r="JV12" s="52">
        <f t="shared" si="4"/>
        <v>2</v>
      </c>
      <c r="JW12" s="52">
        <f t="shared" si="4"/>
        <v>2</v>
      </c>
      <c r="JX12" s="52">
        <f t="shared" si="4"/>
        <v>2</v>
      </c>
      <c r="JY12" s="52">
        <f t="shared" si="4"/>
        <v>2</v>
      </c>
      <c r="JZ12" s="52">
        <f t="shared" si="4"/>
        <v>2</v>
      </c>
      <c r="KA12" s="52">
        <f t="shared" si="4"/>
        <v>2</v>
      </c>
      <c r="KB12" s="52">
        <f t="shared" si="4"/>
        <v>2</v>
      </c>
      <c r="KC12" s="52">
        <f t="shared" si="4"/>
        <v>2</v>
      </c>
      <c r="KD12" s="52">
        <f t="shared" si="4"/>
        <v>2</v>
      </c>
      <c r="KE12" s="52">
        <f t="shared" si="4"/>
        <v>2</v>
      </c>
      <c r="KF12" s="52">
        <f t="shared" si="4"/>
        <v>2</v>
      </c>
      <c r="KG12" s="52">
        <f t="shared" si="4"/>
        <v>2</v>
      </c>
      <c r="KH12" s="52">
        <f t="shared" si="4"/>
        <v>2</v>
      </c>
      <c r="KI12" s="52">
        <f t="shared" si="4"/>
        <v>2</v>
      </c>
      <c r="KJ12" s="52">
        <f t="shared" si="4"/>
        <v>2</v>
      </c>
      <c r="KK12" s="52">
        <f t="shared" si="4"/>
        <v>2</v>
      </c>
      <c r="KL12" s="52">
        <f t="shared" si="4"/>
        <v>2</v>
      </c>
      <c r="KM12" s="52">
        <f t="shared" si="4"/>
        <v>2</v>
      </c>
      <c r="KN12" s="52">
        <f t="shared" si="4"/>
        <v>2</v>
      </c>
      <c r="KO12" s="52">
        <f t="shared" si="4"/>
        <v>2</v>
      </c>
      <c r="KP12" s="52">
        <f t="shared" si="4"/>
        <v>2</v>
      </c>
      <c r="KQ12" s="52">
        <f t="shared" si="4"/>
        <v>2</v>
      </c>
      <c r="KR12" s="52">
        <f t="shared" si="4"/>
        <v>2</v>
      </c>
      <c r="KS12" s="52">
        <f t="shared" si="4"/>
        <v>2</v>
      </c>
      <c r="KT12" s="52">
        <f t="shared" si="4"/>
        <v>2</v>
      </c>
      <c r="KU12" s="52">
        <f t="shared" si="4"/>
        <v>2</v>
      </c>
      <c r="KV12" s="52">
        <f t="shared" ref="KV12:NG12" si="5">KV4+KV10*2</f>
        <v>2</v>
      </c>
      <c r="KW12" s="52">
        <f t="shared" si="5"/>
        <v>2</v>
      </c>
      <c r="KX12" s="52">
        <f t="shared" si="5"/>
        <v>2</v>
      </c>
      <c r="KY12" s="52">
        <f t="shared" si="5"/>
        <v>2</v>
      </c>
      <c r="KZ12" s="52">
        <f t="shared" si="5"/>
        <v>2</v>
      </c>
      <c r="LA12" s="52">
        <f t="shared" si="5"/>
        <v>2</v>
      </c>
      <c r="LB12" s="52">
        <f t="shared" si="5"/>
        <v>2</v>
      </c>
      <c r="LC12" s="52">
        <f t="shared" si="5"/>
        <v>2</v>
      </c>
      <c r="LD12" s="52">
        <f t="shared" si="5"/>
        <v>2</v>
      </c>
      <c r="LE12" s="52">
        <f t="shared" si="5"/>
        <v>2</v>
      </c>
      <c r="LF12" s="52">
        <f t="shared" si="5"/>
        <v>2</v>
      </c>
      <c r="LG12" s="52">
        <f t="shared" si="5"/>
        <v>2</v>
      </c>
      <c r="LH12" s="52">
        <f t="shared" si="5"/>
        <v>2</v>
      </c>
      <c r="LI12" s="52">
        <f t="shared" si="5"/>
        <v>2</v>
      </c>
      <c r="LJ12" s="52">
        <f t="shared" si="5"/>
        <v>2</v>
      </c>
      <c r="LK12" s="52">
        <f t="shared" si="5"/>
        <v>2</v>
      </c>
      <c r="LL12" s="52">
        <f t="shared" si="5"/>
        <v>2</v>
      </c>
      <c r="LM12" s="52">
        <f t="shared" si="5"/>
        <v>2</v>
      </c>
      <c r="LN12" s="52">
        <f t="shared" si="5"/>
        <v>2</v>
      </c>
      <c r="LO12" s="52">
        <f t="shared" si="5"/>
        <v>2</v>
      </c>
      <c r="LP12" s="52">
        <f t="shared" si="5"/>
        <v>2</v>
      </c>
      <c r="LQ12" s="52">
        <f t="shared" si="5"/>
        <v>2</v>
      </c>
      <c r="LR12" s="52">
        <f t="shared" si="5"/>
        <v>2</v>
      </c>
      <c r="LS12" s="52">
        <f t="shared" si="5"/>
        <v>2</v>
      </c>
      <c r="LT12" s="52">
        <f t="shared" si="5"/>
        <v>2</v>
      </c>
      <c r="LU12" s="52">
        <f t="shared" si="5"/>
        <v>2</v>
      </c>
      <c r="LV12" s="52">
        <f t="shared" si="5"/>
        <v>2</v>
      </c>
      <c r="LW12" s="52">
        <f t="shared" si="5"/>
        <v>2</v>
      </c>
      <c r="LX12" s="52">
        <f t="shared" si="5"/>
        <v>2</v>
      </c>
      <c r="LY12" s="52">
        <f t="shared" si="5"/>
        <v>2</v>
      </c>
      <c r="LZ12" s="52">
        <f t="shared" si="5"/>
        <v>2</v>
      </c>
      <c r="MA12" s="52">
        <f t="shared" si="5"/>
        <v>2</v>
      </c>
      <c r="MB12" s="52">
        <f t="shared" si="5"/>
        <v>2</v>
      </c>
      <c r="MC12" s="52">
        <f t="shared" si="5"/>
        <v>2</v>
      </c>
      <c r="MD12" s="52">
        <f t="shared" si="5"/>
        <v>2</v>
      </c>
      <c r="ME12" s="52">
        <f t="shared" si="5"/>
        <v>2</v>
      </c>
      <c r="MF12" s="52">
        <f t="shared" si="5"/>
        <v>2</v>
      </c>
      <c r="MG12" s="52">
        <f t="shared" si="5"/>
        <v>2</v>
      </c>
      <c r="MH12" s="52">
        <f t="shared" si="5"/>
        <v>2</v>
      </c>
      <c r="MI12" s="52">
        <f t="shared" si="5"/>
        <v>2</v>
      </c>
      <c r="MJ12" s="52">
        <f t="shared" si="5"/>
        <v>2</v>
      </c>
      <c r="MK12" s="52">
        <f t="shared" si="5"/>
        <v>2</v>
      </c>
      <c r="ML12" s="52">
        <f t="shared" si="5"/>
        <v>2</v>
      </c>
      <c r="MM12" s="52">
        <f t="shared" si="5"/>
        <v>2</v>
      </c>
      <c r="MN12" s="52">
        <f t="shared" si="5"/>
        <v>2</v>
      </c>
      <c r="MO12" s="52">
        <f t="shared" si="5"/>
        <v>2</v>
      </c>
      <c r="MP12" s="52">
        <f t="shared" si="5"/>
        <v>2</v>
      </c>
      <c r="MQ12" s="52">
        <f t="shared" si="5"/>
        <v>2</v>
      </c>
      <c r="MR12" s="52">
        <f t="shared" si="5"/>
        <v>2</v>
      </c>
      <c r="MS12" s="52">
        <f t="shared" si="5"/>
        <v>2</v>
      </c>
      <c r="MT12" s="52">
        <f t="shared" si="5"/>
        <v>2</v>
      </c>
      <c r="MU12" s="52">
        <f t="shared" si="5"/>
        <v>2</v>
      </c>
      <c r="MV12" s="52">
        <f t="shared" si="5"/>
        <v>2</v>
      </c>
      <c r="MW12" s="52">
        <f t="shared" si="5"/>
        <v>2</v>
      </c>
      <c r="MX12" s="52">
        <f t="shared" si="5"/>
        <v>2</v>
      </c>
      <c r="MY12" s="52">
        <f t="shared" si="5"/>
        <v>2</v>
      </c>
      <c r="MZ12" s="52">
        <f t="shared" si="5"/>
        <v>2</v>
      </c>
      <c r="NA12" s="52">
        <f t="shared" si="5"/>
        <v>2</v>
      </c>
      <c r="NB12" s="52">
        <f t="shared" si="5"/>
        <v>2</v>
      </c>
      <c r="NC12" s="52">
        <f t="shared" si="5"/>
        <v>2</v>
      </c>
      <c r="ND12" s="52">
        <f t="shared" si="5"/>
        <v>2</v>
      </c>
      <c r="NE12" s="52">
        <f t="shared" si="5"/>
        <v>2</v>
      </c>
      <c r="NF12" s="52">
        <f t="shared" si="5"/>
        <v>2</v>
      </c>
      <c r="NG12" s="52">
        <f t="shared" si="5"/>
        <v>2</v>
      </c>
      <c r="NH12" s="52">
        <f t="shared" ref="NH12:PA12" si="6">NH4+NH10*2</f>
        <v>2</v>
      </c>
      <c r="NI12" s="52">
        <f t="shared" si="6"/>
        <v>2</v>
      </c>
      <c r="NJ12" s="52">
        <f t="shared" si="6"/>
        <v>2</v>
      </c>
      <c r="NK12" s="52">
        <f t="shared" si="6"/>
        <v>2</v>
      </c>
      <c r="NL12" s="52">
        <f t="shared" si="6"/>
        <v>2</v>
      </c>
      <c r="NM12" s="52">
        <f t="shared" si="6"/>
        <v>2</v>
      </c>
      <c r="NN12" s="52">
        <f t="shared" si="6"/>
        <v>2</v>
      </c>
      <c r="NO12" s="52">
        <f t="shared" si="6"/>
        <v>2</v>
      </c>
      <c r="NP12" s="52">
        <f t="shared" si="6"/>
        <v>2</v>
      </c>
      <c r="NQ12" s="52">
        <f t="shared" si="6"/>
        <v>2</v>
      </c>
      <c r="NR12" s="52">
        <f t="shared" si="6"/>
        <v>2</v>
      </c>
      <c r="NS12" s="52">
        <f t="shared" si="6"/>
        <v>2</v>
      </c>
      <c r="NT12" s="52">
        <f t="shared" si="6"/>
        <v>2</v>
      </c>
      <c r="NU12" s="52">
        <f t="shared" si="6"/>
        <v>2</v>
      </c>
      <c r="NV12" s="52">
        <f t="shared" si="6"/>
        <v>2</v>
      </c>
      <c r="NW12" s="52">
        <f t="shared" si="6"/>
        <v>2</v>
      </c>
      <c r="NX12" s="52">
        <f t="shared" si="6"/>
        <v>2</v>
      </c>
      <c r="NY12" s="52">
        <f t="shared" si="6"/>
        <v>2</v>
      </c>
      <c r="NZ12" s="52">
        <f t="shared" si="6"/>
        <v>2</v>
      </c>
      <c r="OA12" s="52">
        <f t="shared" si="6"/>
        <v>2</v>
      </c>
      <c r="OB12" s="52">
        <f t="shared" si="6"/>
        <v>2</v>
      </c>
      <c r="OC12" s="52">
        <f t="shared" si="6"/>
        <v>2</v>
      </c>
      <c r="OD12" s="52">
        <f t="shared" si="6"/>
        <v>2</v>
      </c>
      <c r="OE12" s="52">
        <f t="shared" si="6"/>
        <v>2</v>
      </c>
      <c r="OF12" s="52">
        <f t="shared" si="6"/>
        <v>2</v>
      </c>
      <c r="OG12" s="52">
        <f t="shared" si="6"/>
        <v>2</v>
      </c>
      <c r="OH12" s="52">
        <f t="shared" si="6"/>
        <v>2</v>
      </c>
      <c r="OI12" s="52">
        <f t="shared" si="6"/>
        <v>2</v>
      </c>
      <c r="OJ12" s="52">
        <f t="shared" si="6"/>
        <v>2</v>
      </c>
      <c r="OK12" s="52">
        <f t="shared" si="6"/>
        <v>2</v>
      </c>
      <c r="OL12" s="52">
        <f t="shared" si="6"/>
        <v>2</v>
      </c>
      <c r="OM12" s="52">
        <f t="shared" si="6"/>
        <v>2</v>
      </c>
      <c r="ON12" s="52">
        <f t="shared" si="6"/>
        <v>2</v>
      </c>
      <c r="OO12" s="52">
        <f t="shared" si="6"/>
        <v>2</v>
      </c>
      <c r="OP12" s="52">
        <f t="shared" si="6"/>
        <v>2</v>
      </c>
      <c r="OQ12" s="52">
        <f t="shared" si="6"/>
        <v>2</v>
      </c>
      <c r="OR12" s="52">
        <f t="shared" si="6"/>
        <v>2</v>
      </c>
      <c r="OS12" s="52">
        <f t="shared" si="6"/>
        <v>2</v>
      </c>
      <c r="OT12" s="52">
        <f t="shared" si="6"/>
        <v>2</v>
      </c>
      <c r="OU12" s="52">
        <f t="shared" si="6"/>
        <v>2</v>
      </c>
      <c r="OV12" s="52">
        <f t="shared" si="6"/>
        <v>2</v>
      </c>
      <c r="OW12" s="52">
        <f t="shared" si="6"/>
        <v>2</v>
      </c>
      <c r="OX12" s="52">
        <f t="shared" si="6"/>
        <v>2</v>
      </c>
      <c r="OY12" s="52">
        <f t="shared" si="6"/>
        <v>2</v>
      </c>
      <c r="OZ12" s="52">
        <f t="shared" si="6"/>
        <v>2</v>
      </c>
      <c r="PA12" s="52">
        <f t="shared" si="6"/>
        <v>2</v>
      </c>
      <c r="PB12" s="53">
        <f>SUM(B12:PA12)</f>
        <v>832</v>
      </c>
    </row>
    <row r="13" spans="1:418" ht="15" customHeight="1" x14ac:dyDescent="0.2">
      <c r="A13" s="51" t="s">
        <v>127</v>
      </c>
      <c r="B13" s="52">
        <f>ROUND(B12+TAN(B7*PI()/180)*B5*2,2)</f>
        <v>3.02</v>
      </c>
      <c r="C13" s="52">
        <f t="shared" ref="C13:BH13" si="7">ROUND(C12+TAN(C7*PI()/180)*C5*2,2)</f>
        <v>3.51</v>
      </c>
      <c r="D13" s="52">
        <f t="shared" si="7"/>
        <v>3.27</v>
      </c>
      <c r="E13" s="52">
        <f t="shared" si="7"/>
        <v>3.14</v>
      </c>
      <c r="F13" s="52">
        <f t="shared" si="7"/>
        <v>3.3</v>
      </c>
      <c r="G13" s="52">
        <f t="shared" si="7"/>
        <v>3.33</v>
      </c>
      <c r="H13" s="52">
        <f t="shared" si="7"/>
        <v>3.89</v>
      </c>
      <c r="I13" s="52">
        <f t="shared" si="7"/>
        <v>4.0999999999999996</v>
      </c>
      <c r="J13" s="52">
        <f t="shared" si="7"/>
        <v>3.75</v>
      </c>
      <c r="K13" s="52">
        <f t="shared" si="7"/>
        <v>3.81</v>
      </c>
      <c r="L13" s="52">
        <f t="shared" si="7"/>
        <v>3.36</v>
      </c>
      <c r="M13" s="52">
        <f t="shared" si="7"/>
        <v>3.51</v>
      </c>
      <c r="N13" s="52">
        <f t="shared" si="7"/>
        <v>3.22</v>
      </c>
      <c r="O13" s="52">
        <f t="shared" si="7"/>
        <v>3.46</v>
      </c>
      <c r="P13" s="52">
        <f t="shared" si="7"/>
        <v>3.2</v>
      </c>
      <c r="Q13" s="52">
        <f t="shared" si="7"/>
        <v>3.51</v>
      </c>
      <c r="R13" s="52">
        <f t="shared" si="7"/>
        <v>3.61</v>
      </c>
      <c r="S13" s="52">
        <f t="shared" si="7"/>
        <v>3.17</v>
      </c>
      <c r="T13" s="52">
        <f t="shared" si="7"/>
        <v>3.29</v>
      </c>
      <c r="U13" s="52">
        <f t="shared" si="7"/>
        <v>3.38</v>
      </c>
      <c r="V13" s="52">
        <f t="shared" si="7"/>
        <v>3.46</v>
      </c>
      <c r="W13" s="52">
        <f t="shared" si="7"/>
        <v>3.53</v>
      </c>
      <c r="X13" s="52">
        <f t="shared" si="7"/>
        <v>3.16</v>
      </c>
      <c r="Y13" s="52">
        <f t="shared" si="7"/>
        <v>3.62</v>
      </c>
      <c r="Z13" s="52">
        <f t="shared" si="7"/>
        <v>3.7</v>
      </c>
      <c r="AA13" s="52">
        <f t="shared" si="7"/>
        <v>3.99</v>
      </c>
      <c r="AB13" s="52">
        <f t="shared" si="7"/>
        <v>4.0999999999999996</v>
      </c>
      <c r="AC13" s="52">
        <f t="shared" si="7"/>
        <v>3.46</v>
      </c>
      <c r="AD13" s="52">
        <f t="shared" si="7"/>
        <v>3.53</v>
      </c>
      <c r="AE13" s="52">
        <f t="shared" si="7"/>
        <v>3.35</v>
      </c>
      <c r="AF13" s="52">
        <f t="shared" si="7"/>
        <v>4.1900000000000004</v>
      </c>
      <c r="AG13" s="52">
        <f t="shared" si="7"/>
        <v>4.05</v>
      </c>
      <c r="AH13" s="52">
        <f t="shared" si="7"/>
        <v>3.53</v>
      </c>
      <c r="AI13" s="52">
        <f t="shared" si="7"/>
        <v>3.77</v>
      </c>
      <c r="AJ13" s="52">
        <f t="shared" si="7"/>
        <v>3.77</v>
      </c>
      <c r="AK13" s="52">
        <f t="shared" si="7"/>
        <v>3.86</v>
      </c>
      <c r="AL13" s="52">
        <f t="shared" si="7"/>
        <v>4.1900000000000004</v>
      </c>
      <c r="AM13" s="52">
        <f t="shared" si="7"/>
        <v>3.24</v>
      </c>
      <c r="AN13" s="52">
        <f t="shared" si="7"/>
        <v>3.22</v>
      </c>
      <c r="AO13" s="52">
        <f t="shared" si="7"/>
        <v>3.59</v>
      </c>
      <c r="AP13" s="52">
        <f t="shared" si="7"/>
        <v>3.59</v>
      </c>
      <c r="AQ13" s="52">
        <f t="shared" si="7"/>
        <v>3.7</v>
      </c>
      <c r="AR13" s="52">
        <f t="shared" si="7"/>
        <v>3.93</v>
      </c>
      <c r="AS13" s="52">
        <f t="shared" si="7"/>
        <v>4.1100000000000003</v>
      </c>
      <c r="AT13" s="52">
        <f t="shared" si="7"/>
        <v>3.89</v>
      </c>
      <c r="AU13" s="52">
        <f t="shared" si="7"/>
        <v>3.73</v>
      </c>
      <c r="AV13" s="52">
        <f t="shared" si="7"/>
        <v>3.86</v>
      </c>
      <c r="AW13" s="52">
        <f t="shared" si="7"/>
        <v>4.3099999999999996</v>
      </c>
      <c r="AX13" s="52">
        <f t="shared" si="7"/>
        <v>3.57</v>
      </c>
      <c r="AY13" s="52">
        <f t="shared" si="7"/>
        <v>3.25</v>
      </c>
      <c r="AZ13" s="52">
        <f t="shared" si="7"/>
        <v>3.63</v>
      </c>
      <c r="BA13" s="52">
        <f t="shared" si="7"/>
        <v>3.17</v>
      </c>
      <c r="BB13" s="52">
        <f t="shared" si="7"/>
        <v>3.4</v>
      </c>
      <c r="BC13" s="52">
        <f t="shared" si="7"/>
        <v>3.44</v>
      </c>
      <c r="BD13" s="52">
        <f t="shared" si="7"/>
        <v>3.38</v>
      </c>
      <c r="BE13" s="52">
        <f t="shared" si="7"/>
        <v>3.46</v>
      </c>
      <c r="BF13" s="85">
        <f t="shared" si="7"/>
        <v>3.62</v>
      </c>
      <c r="BG13" s="88">
        <f t="shared" si="7"/>
        <v>3.83</v>
      </c>
      <c r="BH13" s="52">
        <f t="shared" si="7"/>
        <v>3.8</v>
      </c>
      <c r="BI13" s="52">
        <f t="shared" ref="BI13" si="8">ROUND(BI12+TAN(BI7*PI()/180)*BI5*2,2)</f>
        <v>3.91</v>
      </c>
      <c r="BJ13" s="52">
        <f t="shared" ref="BJ13" si="9">ROUND(BJ12+TAN(BJ7*PI()/180)*BJ5*2,2)</f>
        <v>4.1399999999999997</v>
      </c>
      <c r="BK13" s="52">
        <f t="shared" ref="BK13" si="10">ROUND(BK12+TAN(BK7*PI()/180)*BK5*2,2)</f>
        <v>3.2</v>
      </c>
      <c r="BL13" s="52">
        <f t="shared" ref="BL13" si="11">ROUND(BL12+TAN(BL7*PI()/180)*BL5*2,2)</f>
        <v>2.8</v>
      </c>
      <c r="BM13" s="52">
        <f t="shared" ref="BM13" si="12">ROUND(BM12+TAN(BM7*PI()/180)*BM5*2,2)</f>
        <v>2.82</v>
      </c>
      <c r="BN13" s="52">
        <f t="shared" ref="BN13" si="13">ROUND(BN12+TAN(BN7*PI()/180)*BN5*2,2)</f>
        <v>3.25</v>
      </c>
      <c r="BO13" s="52">
        <f t="shared" ref="BO13" si="14">ROUND(BO12+TAN(BO7*PI()/180)*BO5*2,2)</f>
        <v>3.49</v>
      </c>
      <c r="BP13" s="52">
        <f t="shared" ref="BP13" si="15">ROUND(BP12+TAN(BP7*PI()/180)*BP5*2,2)</f>
        <v>3.4</v>
      </c>
      <c r="BQ13" s="52">
        <f t="shared" ref="BQ13" si="16">ROUND(BQ12+TAN(BQ7*PI()/180)*BQ5*2,2)</f>
        <v>3.83</v>
      </c>
      <c r="BR13" s="52">
        <f t="shared" ref="BR13" si="17">ROUND(BR12+TAN(BR7*PI()/180)*BR5*2,2)</f>
        <v>3.52</v>
      </c>
      <c r="BS13" s="52">
        <f t="shared" ref="BS13" si="18">ROUND(BS12+TAN(BS7*PI()/180)*BS5*2,2)</f>
        <v>3.57</v>
      </c>
      <c r="BT13" s="52">
        <f t="shared" ref="BT13" si="19">ROUND(BT12+TAN(BT7*PI()/180)*BT5*2,2)</f>
        <v>4</v>
      </c>
      <c r="BU13" s="52">
        <f t="shared" ref="BU13" si="20">ROUND(BU12+TAN(BU7*PI()/180)*BU5*2,2)</f>
        <v>3.89</v>
      </c>
      <c r="BV13" s="52">
        <f t="shared" ref="BV13" si="21">ROUND(BV12+TAN(BV7*PI()/180)*BV5*2,2)</f>
        <v>4.3499999999999996</v>
      </c>
      <c r="BW13" s="52">
        <f t="shared" ref="BW13" si="22">ROUND(BW12+TAN(BW7*PI()/180)*BW5*2,2)</f>
        <v>3.39</v>
      </c>
      <c r="BX13" s="52">
        <f t="shared" ref="BX13" si="23">ROUND(BX12+TAN(BX7*PI()/180)*BX5*2,2)</f>
        <v>4.1500000000000004</v>
      </c>
      <c r="BY13" s="52">
        <f t="shared" ref="BY13" si="24">ROUND(BY12+TAN(BY7*PI()/180)*BY5*2,2)</f>
        <v>3.3</v>
      </c>
      <c r="BZ13" s="52">
        <f t="shared" ref="BZ13" si="25">ROUND(BZ12+TAN(BZ7*PI()/180)*BZ5*2,2)</f>
        <v>4.0199999999999996</v>
      </c>
      <c r="CA13" s="52">
        <f t="shared" ref="CA13" si="26">ROUND(CA12+TAN(CA7*PI()/180)*CA5*2,2)</f>
        <v>3.09</v>
      </c>
      <c r="CB13" s="52">
        <f t="shared" ref="CB13" si="27">ROUND(CB12+TAN(CB7*PI()/180)*CB5*2,2)</f>
        <v>3.69</v>
      </c>
      <c r="CC13" s="52">
        <f t="shared" ref="CC13" si="28">ROUND(CC12+TAN(CC7*PI()/180)*CC5*2,2)</f>
        <v>3.48</v>
      </c>
      <c r="CD13" s="52">
        <f t="shared" ref="CD13" si="29">ROUND(CD12+TAN(CD7*PI()/180)*CD5*2,2)</f>
        <v>4.0599999999999996</v>
      </c>
      <c r="CE13" s="52">
        <f t="shared" ref="CE13" si="30">ROUND(CE12+TAN(CE7*PI()/180)*CE5*2,2)</f>
        <v>3.11</v>
      </c>
      <c r="CF13" s="52">
        <f t="shared" ref="CF13" si="31">ROUND(CF12+TAN(CF7*PI()/180)*CF5*2,2)</f>
        <v>3.97</v>
      </c>
      <c r="CG13" s="52">
        <f t="shared" ref="CG13" si="32">ROUND(CG12+TAN(CG7*PI()/180)*CG5*2,2)</f>
        <v>2.96</v>
      </c>
      <c r="CH13" s="52">
        <f t="shared" ref="CH13" si="33">ROUND(CH12+TAN(CH7*PI()/180)*CH5*2,2)</f>
        <v>3.4</v>
      </c>
      <c r="CI13" s="52">
        <f t="shared" ref="CI13" si="34">ROUND(CI12+TAN(CI7*PI()/180)*CI5*2,2)</f>
        <v>3.51</v>
      </c>
      <c r="CJ13" s="52">
        <f t="shared" ref="CJ13" si="35">ROUND(CJ12+TAN(CJ7*PI()/180)*CJ5*2,2)</f>
        <v>3.57</v>
      </c>
      <c r="CK13" s="52">
        <f t="shared" ref="CK13" si="36">ROUND(CK12+TAN(CK7*PI()/180)*CK5*2,2)</f>
        <v>4.16</v>
      </c>
      <c r="CL13" s="52">
        <f t="shared" ref="CL13" si="37">ROUND(CL12+TAN(CL7*PI()/180)*CL5*2,2)</f>
        <v>3.02</v>
      </c>
      <c r="CM13" s="52">
        <f t="shared" ref="CM13" si="38">ROUND(CM12+TAN(CM7*PI()/180)*CM5*2,2)</f>
        <v>3.44</v>
      </c>
      <c r="CN13" s="52">
        <f t="shared" ref="CN13" si="39">ROUND(CN12+TAN(CN7*PI()/180)*CN5*2,2)</f>
        <v>3.18</v>
      </c>
      <c r="CO13" s="52">
        <f t="shared" ref="CO13" si="40">ROUND(CO12+TAN(CO7*PI()/180)*CO5*2,2)</f>
        <v>2.98</v>
      </c>
      <c r="CP13" s="52">
        <f t="shared" ref="CP13" si="41">ROUND(CP12+TAN(CP7*PI()/180)*CP5*2,2)</f>
        <v>3.09</v>
      </c>
      <c r="CQ13" s="52">
        <f t="shared" ref="CQ13" si="42">ROUND(CQ12+TAN(CQ7*PI()/180)*CQ5*2,2)</f>
        <v>3.99</v>
      </c>
      <c r="CR13" s="52">
        <f t="shared" ref="CR13" si="43">ROUND(CR12+TAN(CR7*PI()/180)*CR5*2,2)</f>
        <v>3.28</v>
      </c>
      <c r="CS13" s="52">
        <f t="shared" ref="CS13" si="44">ROUND(CS12+TAN(CS7*PI()/180)*CS5*2,2)</f>
        <v>3.74</v>
      </c>
      <c r="CT13" s="52">
        <f t="shared" ref="CT13" si="45">ROUND(CT12+TAN(CT7*PI()/180)*CT5*2,2)</f>
        <v>3.79</v>
      </c>
      <c r="CU13" s="52">
        <f t="shared" ref="CU13" si="46">ROUND(CU12+TAN(CU7*PI()/180)*CU5*2,2)</f>
        <v>3.24</v>
      </c>
      <c r="CV13" s="52">
        <f t="shared" ref="CV13" si="47">ROUND(CV12+TAN(CV7*PI()/180)*CV5*2,2)</f>
        <v>3.57</v>
      </c>
      <c r="CW13" s="52">
        <f t="shared" ref="CW13" si="48">ROUND(CW12+TAN(CW7*PI()/180)*CW5*2,2)</f>
        <v>3.28</v>
      </c>
      <c r="CX13" s="52">
        <f t="shared" ref="CX13" si="49">ROUND(CX12+TAN(CX7*PI()/180)*CX5*2,2)</f>
        <v>3.24</v>
      </c>
      <c r="CY13" s="52">
        <f t="shared" ref="CY13" si="50">ROUND(CY12+TAN(CY7*PI()/180)*CY5*2,2)</f>
        <v>5.05</v>
      </c>
      <c r="CZ13" s="52">
        <f t="shared" ref="CZ13" si="51">ROUND(CZ12+TAN(CZ7*PI()/180)*CZ5*2,2)</f>
        <v>4.68</v>
      </c>
      <c r="DA13" s="52">
        <f t="shared" ref="DA13" si="52">ROUND(DA12+TAN(DA7*PI()/180)*DA5*2,2)</f>
        <v>3.44</v>
      </c>
      <c r="DB13" s="52">
        <f t="shared" ref="DB13" si="53">ROUND(DB12+TAN(DB7*PI()/180)*DB5*2,2)</f>
        <v>3.02</v>
      </c>
      <c r="DC13" s="52">
        <f t="shared" ref="DC13" si="54">ROUND(DC12+TAN(DC7*PI()/180)*DC5*2,2)</f>
        <v>4.01</v>
      </c>
      <c r="DD13" s="52">
        <f t="shared" ref="DD13" si="55">ROUND(DD12+TAN(DD7*PI()/180)*DD5*2,2)</f>
        <v>3.86</v>
      </c>
      <c r="DE13" s="52">
        <f t="shared" ref="DE13" si="56">ROUND(DE12+TAN(DE7*PI()/180)*DE5*2,2)</f>
        <v>3.32</v>
      </c>
      <c r="DF13" s="52">
        <f t="shared" ref="DF13" si="57">ROUND(DF12+TAN(DF7*PI()/180)*DF5*2,2)</f>
        <v>3.87</v>
      </c>
      <c r="DG13" s="52">
        <f t="shared" ref="DG13" si="58">ROUND(DG12+TAN(DG7*PI()/180)*DG5*2,2)</f>
        <v>3.67</v>
      </c>
      <c r="DH13" s="52">
        <f t="shared" ref="DH13" si="59">ROUND(DH12+TAN(DH7*PI()/180)*DH5*2,2)</f>
        <v>3.78</v>
      </c>
      <c r="DI13" s="52">
        <f t="shared" ref="DI13" si="60">ROUND(DI12+TAN(DI7*PI()/180)*DI5*2,2)</f>
        <v>3.3</v>
      </c>
      <c r="DJ13" s="52">
        <f t="shared" ref="DJ13" si="61">ROUND(DJ12+TAN(DJ7*PI()/180)*DJ5*2,2)</f>
        <v>4.21</v>
      </c>
      <c r="DK13" s="52">
        <f t="shared" ref="DK13" si="62">ROUND(DK12+TAN(DK7*PI()/180)*DK5*2,2)</f>
        <v>3.94</v>
      </c>
      <c r="DL13" s="52">
        <f t="shared" ref="DL13" si="63">ROUND(DL12+TAN(DL7*PI()/180)*DL5*2,2)</f>
        <v>3.71</v>
      </c>
      <c r="DM13" s="52">
        <f t="shared" ref="DM13" si="64">ROUND(DM12+TAN(DM7*PI()/180)*DM5*2,2)</f>
        <v>3.66</v>
      </c>
      <c r="DN13" s="52">
        <f t="shared" ref="DN13" si="65">ROUND(DN12+TAN(DN7*PI()/180)*DN5*2,2)</f>
        <v>4.34</v>
      </c>
      <c r="DO13" s="52">
        <f t="shared" ref="DO13" si="66">ROUND(DO12+TAN(DO7*PI()/180)*DO5*2,2)</f>
        <v>3.91</v>
      </c>
      <c r="DP13" s="52">
        <f t="shared" ref="DP13" si="67">ROUND(DP12+TAN(DP7*PI()/180)*DP5*2,2)</f>
        <v>3.14</v>
      </c>
      <c r="DQ13" s="52">
        <f t="shared" ref="DQ13" si="68">ROUND(DQ12+TAN(DQ7*PI()/180)*DQ5*2,2)</f>
        <v>3.14</v>
      </c>
      <c r="DR13" s="52">
        <f t="shared" ref="DR13" si="69">ROUND(DR12+TAN(DR7*PI()/180)*DR5*2,2)</f>
        <v>3.14</v>
      </c>
      <c r="DS13" s="52">
        <f t="shared" ref="DS13" si="70">ROUND(DS12+TAN(DS7*PI()/180)*DS5*2,2)</f>
        <v>3.12</v>
      </c>
      <c r="DT13" s="52">
        <f t="shared" ref="DT13" si="71">ROUND(DT12+TAN(DT7*PI()/180)*DT5*2,2)</f>
        <v>3.14</v>
      </c>
      <c r="DU13" s="52">
        <f t="shared" ref="DU13" si="72">ROUND(DU12+TAN(DU7*PI()/180)*DU5*2,2)</f>
        <v>3.13</v>
      </c>
      <c r="DV13" s="52">
        <f t="shared" ref="DV13" si="73">ROUND(DV12+TAN(DV7*PI()/180)*DV5*2,2)</f>
        <v>3.11</v>
      </c>
      <c r="DW13" s="52">
        <f t="shared" ref="DW13" si="74">ROUND(DW12+TAN(DW7*PI()/180)*DW5*2,2)</f>
        <v>3.12</v>
      </c>
      <c r="DX13" s="52">
        <f t="shared" ref="DX13" si="75">ROUND(DX12+TAN(DX7*PI()/180)*DX5*2,2)</f>
        <v>3.15</v>
      </c>
      <c r="DY13" s="52">
        <f t="shared" ref="DY13" si="76">ROUND(DY12+TAN(DY7*PI()/180)*DY5*2,2)</f>
        <v>4.21</v>
      </c>
      <c r="DZ13" s="52">
        <f t="shared" ref="DZ13" si="77">ROUND(DZ12+TAN(DZ7*PI()/180)*DZ5*2,2)</f>
        <v>4.16</v>
      </c>
      <c r="EA13" s="52">
        <f t="shared" ref="EA13" si="78">ROUND(EA12+TAN(EA7*PI()/180)*EA5*2,2)</f>
        <v>4.1500000000000004</v>
      </c>
      <c r="EB13" s="52">
        <f t="shared" ref="EB13" si="79">ROUND(EB12+TAN(EB7*PI()/180)*EB5*2,2)</f>
        <v>4.13</v>
      </c>
      <c r="EC13" s="52">
        <f t="shared" ref="EC13" si="80">ROUND(EC12+TAN(EC7*PI()/180)*EC5*2,2)</f>
        <v>4.05</v>
      </c>
      <c r="ED13" s="52">
        <f t="shared" ref="ED13" si="81">ROUND(ED12+TAN(ED7*PI()/180)*ED5*2,2)</f>
        <v>4.0199999999999996</v>
      </c>
      <c r="EE13" s="52">
        <f t="shared" ref="EE13" si="82">ROUND(EE12+TAN(EE7*PI()/180)*EE5*2,2)</f>
        <v>3.99</v>
      </c>
      <c r="EF13" s="52">
        <f t="shared" ref="EF13" si="83">ROUND(EF12+TAN(EF7*PI()/180)*EF5*2,2)</f>
        <v>3.94</v>
      </c>
      <c r="EG13" s="52">
        <f t="shared" ref="EG13" si="84">ROUND(EG12+TAN(EG7*PI()/180)*EG5*2,2)</f>
        <v>3.92</v>
      </c>
      <c r="EH13" s="52">
        <f t="shared" ref="EH13" si="85">ROUND(EH12+TAN(EH7*PI()/180)*EH5*2,2)</f>
        <v>3.83</v>
      </c>
      <c r="EI13" s="52">
        <f t="shared" ref="EI13" si="86">ROUND(EI12+TAN(EI7*PI()/180)*EI5*2,2)</f>
        <v>3.75</v>
      </c>
      <c r="EJ13" s="52">
        <f t="shared" ref="EJ13" si="87">ROUND(EJ12+TAN(EJ7*PI()/180)*EJ5*2,2)</f>
        <v>3.57</v>
      </c>
      <c r="EK13" s="52">
        <f t="shared" ref="EK13" si="88">ROUND(EK12+TAN(EK7*PI()/180)*EK5*2,2)</f>
        <v>3.3</v>
      </c>
      <c r="EL13" s="52">
        <f t="shared" ref="EL13" si="89">ROUND(EL12+TAN(EL7*PI()/180)*EL5*2,2)</f>
        <v>3.43</v>
      </c>
      <c r="EM13" s="52">
        <f t="shared" ref="EM13" si="90">ROUND(EM12+TAN(EM7*PI()/180)*EM5*2,2)</f>
        <v>3.15</v>
      </c>
      <c r="EN13" s="52">
        <f t="shared" ref="EN13" si="91">ROUND(EN12+TAN(EN7*PI()/180)*EN5*2,2)</f>
        <v>3.8</v>
      </c>
      <c r="EO13" s="52">
        <f t="shared" ref="EO13" si="92">ROUND(EO12+TAN(EO7*PI()/180)*EO5*2,2)</f>
        <v>4.0199999999999996</v>
      </c>
      <c r="EP13" s="52">
        <f t="shared" ref="EP13" si="93">ROUND(EP12+TAN(EP7*PI()/180)*EP5*2,2)</f>
        <v>3.94</v>
      </c>
      <c r="EQ13" s="88">
        <f t="shared" ref="EQ13" si="94">ROUND(EQ12+TAN(EQ7*PI()/180)*EQ5*2,2)</f>
        <v>3.57</v>
      </c>
      <c r="ER13" s="52">
        <f t="shared" ref="ER13" si="95">ROUND(ER12+TAN(ER7*PI()/180)*ER5*2,2)</f>
        <v>3.79</v>
      </c>
      <c r="ES13" s="52">
        <f t="shared" ref="ES13" si="96">ROUND(ES12+TAN(ES7*PI()/180)*ES5*2,2)</f>
        <v>3.55</v>
      </c>
      <c r="ET13" s="52">
        <f t="shared" ref="ET13" si="97">ROUND(ET12+TAN(ET7*PI()/180)*ET5*2,2)</f>
        <v>3.01</v>
      </c>
      <c r="EU13" s="52">
        <f t="shared" ref="EU13" si="98">ROUND(EU12+TAN(EU7*PI()/180)*EU5*2,2)</f>
        <v>3.51</v>
      </c>
      <c r="EV13" s="52">
        <f t="shared" ref="EV13" si="99">ROUND(EV12+TAN(EV7*PI()/180)*EV5*2,2)</f>
        <v>3.3</v>
      </c>
      <c r="EW13" s="52">
        <f t="shared" ref="EW13" si="100">ROUND(EW12+TAN(EW7*PI()/180)*EW5*2,2)</f>
        <v>3.72</v>
      </c>
      <c r="EX13" s="52">
        <f t="shared" ref="EX13" si="101">ROUND(EX12+TAN(EX7*PI()/180)*EX5*2,2)</f>
        <v>3.24</v>
      </c>
      <c r="EY13" s="52">
        <f t="shared" ref="EY13" si="102">ROUND(EY12+TAN(EY7*PI()/180)*EY5*2,2)</f>
        <v>3.19</v>
      </c>
      <c r="EZ13" s="52">
        <f t="shared" ref="EZ13" si="103">ROUND(EZ12+TAN(EZ7*PI()/180)*EZ5*2,2)</f>
        <v>3.31</v>
      </c>
      <c r="FA13" s="52">
        <f t="shared" ref="FA13" si="104">ROUND(FA12+TAN(FA7*PI()/180)*FA5*2,2)</f>
        <v>3.19</v>
      </c>
      <c r="FB13" s="52">
        <f t="shared" ref="FB13" si="105">ROUND(FB12+TAN(FB7*PI()/180)*FB5*2,2)</f>
        <v>3.42</v>
      </c>
      <c r="FC13" s="52">
        <f t="shared" ref="FC13" si="106">ROUND(FC12+TAN(FC7*PI()/180)*FC5*2,2)</f>
        <v>4.07</v>
      </c>
      <c r="FD13" s="52">
        <f t="shared" ref="FD13" si="107">ROUND(FD12+TAN(FD7*PI()/180)*FD5*2,2)</f>
        <v>4.34</v>
      </c>
      <c r="FE13" s="52">
        <f t="shared" ref="FE13" si="108">ROUND(FE12+TAN(FE7*PI()/180)*FE5*2,2)</f>
        <v>3.27</v>
      </c>
      <c r="FF13" s="52">
        <f t="shared" ref="FF13" si="109">ROUND(FF12+TAN(FF7*PI()/180)*FF5*2,2)</f>
        <v>3.38</v>
      </c>
      <c r="FG13" s="52">
        <f t="shared" ref="FG13" si="110">ROUND(FG12+TAN(FG7*PI()/180)*FG5*2,2)</f>
        <v>3.22</v>
      </c>
      <c r="FH13" s="52">
        <f t="shared" ref="FH13" si="111">ROUND(FH12+TAN(FH7*PI()/180)*FH5*2,2)</f>
        <v>3.56</v>
      </c>
      <c r="FI13" s="52">
        <f t="shared" ref="FI13" si="112">ROUND(FI12+TAN(FI7*PI()/180)*FI5*2,2)</f>
        <v>3.61</v>
      </c>
      <c r="FJ13" s="52">
        <f t="shared" ref="FJ13" si="113">ROUND(FJ12+TAN(FJ7*PI()/180)*FJ5*2,2)</f>
        <v>3.87</v>
      </c>
      <c r="FK13" s="52">
        <f t="shared" ref="FK13" si="114">ROUND(FK12+TAN(FK7*PI()/180)*FK5*2,2)</f>
        <v>4.1900000000000004</v>
      </c>
      <c r="FL13" s="52">
        <f t="shared" ref="FL13" si="115">ROUND(FL12+TAN(FL7*PI()/180)*FL5*2,2)</f>
        <v>3.7</v>
      </c>
      <c r="FM13" s="52">
        <f t="shared" ref="FM13" si="116">ROUND(FM12+TAN(FM7*PI()/180)*FM5*2,2)</f>
        <v>4.08</v>
      </c>
      <c r="FN13" s="52">
        <f t="shared" ref="FN13" si="117">ROUND(FN12+TAN(FN7*PI()/180)*FN5*2,2)</f>
        <v>3.9</v>
      </c>
      <c r="FO13" s="52">
        <f t="shared" ref="FO13" si="118">ROUND(FO12+TAN(FO7*PI()/180)*FO5*2,2)</f>
        <v>3.59</v>
      </c>
      <c r="FP13" s="52">
        <f t="shared" ref="FP13" si="119">ROUND(FP12+TAN(FP7*PI()/180)*FP5*2,2)</f>
        <v>3.53</v>
      </c>
      <c r="FQ13" s="52">
        <f t="shared" ref="FQ13" si="120">ROUND(FQ12+TAN(FQ7*PI()/180)*FQ5*2,2)</f>
        <v>3.86</v>
      </c>
      <c r="FR13" s="52">
        <f t="shared" ref="FR13" si="121">ROUND(FR12+TAN(FR7*PI()/180)*FR5*2,2)</f>
        <v>4.1100000000000003</v>
      </c>
      <c r="FS13" s="52">
        <f t="shared" ref="FS13" si="122">ROUND(FS12+TAN(FS7*PI()/180)*FS5*2,2)</f>
        <v>3.71</v>
      </c>
      <c r="FT13" s="52">
        <f t="shared" ref="FT13" si="123">ROUND(FT12+TAN(FT7*PI()/180)*FT5*2,2)</f>
        <v>3.97</v>
      </c>
      <c r="FU13" s="52">
        <f t="shared" ref="FU13" si="124">ROUND(FU12+TAN(FU7*PI()/180)*FU5*2,2)</f>
        <v>3.38</v>
      </c>
      <c r="FV13" s="88">
        <f t="shared" ref="FV13" si="125">ROUND(FV12+TAN(FV7*PI()/180)*FV5*2,2)</f>
        <v>3.35</v>
      </c>
      <c r="FW13" s="52">
        <f t="shared" ref="FW13" si="126">ROUND(FW12+TAN(FW7*PI()/180)*FW5*2,2)</f>
        <v>2.87</v>
      </c>
      <c r="FX13" s="52">
        <f t="shared" ref="FX13" si="127">ROUND(FX12+TAN(FX7*PI()/180)*FX5*2,2)</f>
        <v>2.87</v>
      </c>
      <c r="FY13" s="52">
        <f t="shared" ref="FY13" si="128">ROUND(FY12+TAN(FY7*PI()/180)*FY5*2,2)</f>
        <v>2.87</v>
      </c>
      <c r="FZ13" s="52">
        <f t="shared" ref="FZ13" si="129">ROUND(FZ12+TAN(FZ7*PI()/180)*FZ5*2,2)</f>
        <v>2.92</v>
      </c>
      <c r="GA13" s="52">
        <f t="shared" ref="GA13" si="130">ROUND(GA12+TAN(GA7*PI()/180)*GA5*2,2)</f>
        <v>2.87</v>
      </c>
      <c r="GB13" s="52">
        <f t="shared" ref="GB13" si="131">ROUND(GB12+TAN(GB7*PI()/180)*GB5*2,2)</f>
        <v>2.87</v>
      </c>
      <c r="GC13" s="52">
        <f t="shared" ref="GC13" si="132">ROUND(GC12+TAN(GC7*PI()/180)*GC5*2,2)</f>
        <v>2.87</v>
      </c>
      <c r="GD13" s="52">
        <f t="shared" ref="GD13" si="133">ROUND(GD12+TAN(GD7*PI()/180)*GD5*2,2)</f>
        <v>2.87</v>
      </c>
      <c r="GE13" s="52">
        <f t="shared" ref="GE13" si="134">ROUND(GE12+TAN(GE7*PI()/180)*GE5*2,2)</f>
        <v>2.87</v>
      </c>
      <c r="GF13" s="52">
        <f t="shared" ref="GF13" si="135">ROUND(GF12+TAN(GF7*PI()/180)*GF5*2,2)</f>
        <v>2.87</v>
      </c>
      <c r="GG13" s="52">
        <f t="shared" ref="GG13" si="136">ROUND(GG12+TAN(GG7*PI()/180)*GG5*2,2)</f>
        <v>3.09</v>
      </c>
      <c r="GH13" s="52">
        <f t="shared" ref="GH13" si="137">ROUND(GH12+TAN(GH7*PI()/180)*GH5*2,2)</f>
        <v>2.87</v>
      </c>
      <c r="GI13" s="52">
        <f t="shared" ref="GI13" si="138">ROUND(GI12+TAN(GI7*PI()/180)*GI5*2,2)</f>
        <v>2.87</v>
      </c>
      <c r="GJ13" s="52">
        <f t="shared" ref="GJ13" si="139">ROUND(GJ12+TAN(GJ7*PI()/180)*GJ5*2,2)</f>
        <v>3.51</v>
      </c>
      <c r="GK13" s="52">
        <f t="shared" ref="GK13" si="140">ROUND(GK12+TAN(GK7*PI()/180)*GK5*2,2)</f>
        <v>2.87</v>
      </c>
      <c r="GL13" s="52">
        <f t="shared" ref="GL13" si="141">ROUND(GL12+TAN(GL7*PI()/180)*GL5*2,2)</f>
        <v>2.87</v>
      </c>
      <c r="GM13" s="52">
        <f t="shared" ref="GM13" si="142">ROUND(GM12+TAN(GM7*PI()/180)*GM5*2,2)</f>
        <v>2.87</v>
      </c>
      <c r="GN13" s="52">
        <f t="shared" ref="GN13" si="143">ROUND(GN12+TAN(GN7*PI()/180)*GN5*2,2)</f>
        <v>3.08</v>
      </c>
      <c r="GO13" s="52">
        <f t="shared" ref="GO13" si="144">ROUND(GO12+TAN(GO7*PI()/180)*GO5*2,2)</f>
        <v>3.08</v>
      </c>
      <c r="GP13" s="52">
        <f t="shared" ref="GP13" si="145">ROUND(GP12+TAN(GP7*PI()/180)*GP5*2,2)</f>
        <v>3.51</v>
      </c>
      <c r="GQ13" s="52">
        <f t="shared" ref="GQ13" si="146">ROUND(GQ12+TAN(GQ7*PI()/180)*GQ5*2,2)</f>
        <v>2.87</v>
      </c>
      <c r="GR13" s="52">
        <f t="shared" ref="GR13" si="147">ROUND(GR12+TAN(GR7*PI()/180)*GR5*2,2)</f>
        <v>2.87</v>
      </c>
      <c r="GS13" s="52">
        <f t="shared" ref="GS13" si="148">ROUND(GS12+TAN(GS7*PI()/180)*GS5*2,2)</f>
        <v>2.87</v>
      </c>
      <c r="GT13" s="52">
        <f t="shared" ref="GT13" si="149">ROUND(GT12+TAN(GT7*PI()/180)*GT5*2,2)</f>
        <v>2.87</v>
      </c>
      <c r="GU13" s="52">
        <f t="shared" ref="GU13" si="150">ROUND(GU12+TAN(GU7*PI()/180)*GU5*2,2)</f>
        <v>2.87</v>
      </c>
      <c r="GV13" s="52">
        <f t="shared" ref="GV13" si="151">ROUND(GV12+TAN(GV7*PI()/180)*GV5*2,2)</f>
        <v>2.87</v>
      </c>
      <c r="GW13" s="52">
        <f t="shared" ref="GW13" si="152">ROUND(GW12+TAN(GW7*PI()/180)*GW5*2,2)</f>
        <v>3.09</v>
      </c>
      <c r="GX13" s="52">
        <f t="shared" ref="GX13" si="153">ROUND(GX12+TAN(GX7*PI()/180)*GX5*2,2)</f>
        <v>3.09</v>
      </c>
      <c r="GY13" s="52">
        <f t="shared" ref="GY13" si="154">ROUND(GY12+TAN(GY7*PI()/180)*GY5*2,2)</f>
        <v>3.09</v>
      </c>
      <c r="GZ13" s="52">
        <f t="shared" ref="GZ13" si="155">ROUND(GZ12+TAN(GZ7*PI()/180)*GZ5*2,2)</f>
        <v>2.87</v>
      </c>
      <c r="HA13" s="52">
        <f t="shared" ref="HA13" si="156">ROUND(HA12+TAN(HA7*PI()/180)*HA5*2,2)</f>
        <v>2.87</v>
      </c>
      <c r="HB13" s="52">
        <f t="shared" ref="HB13" si="157">ROUND(HB12+TAN(HB7*PI()/180)*HB5*2,2)</f>
        <v>2.87</v>
      </c>
      <c r="HC13" s="52">
        <f t="shared" ref="HC13" si="158">ROUND(HC12+TAN(HC7*PI()/180)*HC5*2,2)</f>
        <v>2.87</v>
      </c>
      <c r="HD13" s="52">
        <f t="shared" ref="HD13" si="159">ROUND(HD12+TAN(HD7*PI()/180)*HD5*2,2)</f>
        <v>2.87</v>
      </c>
      <c r="HE13" s="52">
        <f t="shared" ref="HE13" si="160">ROUND(HE12+TAN(HE7*PI()/180)*HE5*2,2)</f>
        <v>2.87</v>
      </c>
      <c r="HF13" s="52">
        <f t="shared" ref="HF13" si="161">ROUND(HF12+TAN(HF7*PI()/180)*HF5*2,2)</f>
        <v>2.87</v>
      </c>
      <c r="HG13" s="52">
        <f t="shared" ref="HG13" si="162">ROUND(HG12+TAN(HG7*PI()/180)*HG5*2,2)</f>
        <v>2.87</v>
      </c>
      <c r="HH13" s="52">
        <f t="shared" ref="HH13" si="163">ROUND(HH12+TAN(HH7*PI()/180)*HH5*2,2)</f>
        <v>2.87</v>
      </c>
      <c r="HI13" s="52">
        <f t="shared" ref="HI13" si="164">ROUND(HI12+TAN(HI7*PI()/180)*HI5*2,2)</f>
        <v>2.87</v>
      </c>
      <c r="HJ13" s="52">
        <f t="shared" ref="HJ13" si="165">ROUND(HJ12+TAN(HJ7*PI()/180)*HJ5*2,2)</f>
        <v>2.87</v>
      </c>
      <c r="HK13" s="52">
        <f t="shared" ref="HK13" si="166">ROUND(HK12+TAN(HK7*PI()/180)*HK5*2,2)</f>
        <v>3.09</v>
      </c>
      <c r="HL13" s="52">
        <f t="shared" ref="HL13" si="167">ROUND(HL12+TAN(HL7*PI()/180)*HL5*2,2)</f>
        <v>2.87</v>
      </c>
      <c r="HM13" s="52">
        <f t="shared" ref="HM13" si="168">ROUND(HM12+TAN(HM7*PI()/180)*HM5*2,2)</f>
        <v>2.87</v>
      </c>
      <c r="HN13" s="52">
        <f t="shared" ref="HN13" si="169">ROUND(HN12+TAN(HN7*PI()/180)*HN5*2,2)</f>
        <v>2.87</v>
      </c>
      <c r="HO13" s="52">
        <f t="shared" ref="HO13" si="170">ROUND(HO12+TAN(HO7*PI()/180)*HO5*2,2)</f>
        <v>2.87</v>
      </c>
      <c r="HP13" s="52">
        <f t="shared" ref="HP13" si="171">ROUND(HP12+TAN(HP7*PI()/180)*HP5*2,2)</f>
        <v>2.87</v>
      </c>
      <c r="HQ13" s="52">
        <f t="shared" ref="HQ13" si="172">ROUND(HQ12+TAN(HQ7*PI()/180)*HQ5*2,2)</f>
        <v>2.87</v>
      </c>
      <c r="HR13" s="52">
        <f t="shared" ref="HR13" si="173">ROUND(HR12+TAN(HR7*PI()/180)*HR5*2,2)</f>
        <v>2.87</v>
      </c>
      <c r="HS13" s="52">
        <f t="shared" ref="HS13" si="174">ROUND(HS12+TAN(HS7*PI()/180)*HS5*2,2)</f>
        <v>2.87</v>
      </c>
      <c r="HT13" s="52">
        <f t="shared" ref="HT13" si="175">ROUND(HT12+TAN(HT7*PI()/180)*HT5*2,2)</f>
        <v>2.87</v>
      </c>
      <c r="HU13" s="52">
        <f t="shared" ref="HU13" si="176">ROUND(HU12+TAN(HU7*PI()/180)*HU5*2,2)</f>
        <v>3.25</v>
      </c>
      <c r="HV13" s="52">
        <f t="shared" ref="HV13" si="177">ROUND(HV12+TAN(HV7*PI()/180)*HV5*2,2)</f>
        <v>2.87</v>
      </c>
      <c r="HW13" s="52">
        <f t="shared" ref="HW13" si="178">ROUND(HW12+TAN(HW7*PI()/180)*HW5*2,2)</f>
        <v>2.87</v>
      </c>
      <c r="HX13" s="52">
        <f t="shared" ref="HX13" si="179">ROUND(HX12+TAN(HX7*PI()/180)*HX5*2,2)</f>
        <v>2.87</v>
      </c>
      <c r="HY13" s="52">
        <f t="shared" ref="HY13" si="180">ROUND(HY12+TAN(HY7*PI()/180)*HY5*2,2)</f>
        <v>3.09</v>
      </c>
      <c r="HZ13" s="52">
        <f t="shared" ref="HZ13" si="181">ROUND(HZ12+TAN(HZ7*PI()/180)*HZ5*2,2)</f>
        <v>2.87</v>
      </c>
      <c r="IA13" s="52">
        <f t="shared" ref="IA13" si="182">ROUND(IA12+TAN(IA7*PI()/180)*IA5*2,2)</f>
        <v>2.87</v>
      </c>
      <c r="IB13" s="52">
        <f t="shared" ref="IB13" si="183">ROUND(IB12+TAN(IB7*PI()/180)*IB5*2,2)</f>
        <v>3.49</v>
      </c>
      <c r="IC13" s="52">
        <f t="shared" ref="IC13" si="184">ROUND(IC12+TAN(IC7*PI()/180)*IC5*2,2)</f>
        <v>2.87</v>
      </c>
      <c r="ID13" s="52">
        <f t="shared" ref="ID13" si="185">ROUND(ID12+TAN(ID7*PI()/180)*ID5*2,2)</f>
        <v>2.87</v>
      </c>
      <c r="IE13" s="52">
        <f t="shared" ref="IE13" si="186">ROUND(IE12+TAN(IE7*PI()/180)*IE5*2,2)</f>
        <v>3.3</v>
      </c>
      <c r="IF13" s="52">
        <f t="shared" ref="IF13" si="187">ROUND(IF12+TAN(IF7*PI()/180)*IF5*2,2)</f>
        <v>2.87</v>
      </c>
      <c r="IG13" s="52">
        <f t="shared" ref="IG13" si="188">ROUND(IG12+TAN(IG7*PI()/180)*IG5*2,2)</f>
        <v>2.87</v>
      </c>
      <c r="IH13" s="52">
        <f t="shared" ref="IH13" si="189">ROUND(IH12+TAN(IH7*PI()/180)*IH5*2,2)</f>
        <v>2.87</v>
      </c>
      <c r="II13" s="52">
        <f t="shared" ref="II13" si="190">ROUND(II12+TAN(II7*PI()/180)*II5*2,2)</f>
        <v>2.87</v>
      </c>
      <c r="IJ13" s="52">
        <f t="shared" ref="IJ13" si="191">ROUND(IJ12+TAN(IJ7*PI()/180)*IJ5*2,2)</f>
        <v>2.87</v>
      </c>
      <c r="IK13" s="52">
        <f t="shared" ref="IK13" si="192">ROUND(IK12+TAN(IK7*PI()/180)*IK5*2,2)</f>
        <v>2.87</v>
      </c>
      <c r="IL13" s="52">
        <f t="shared" ref="IL13" si="193">ROUND(IL12+TAN(IL7*PI()/180)*IL5*2,2)</f>
        <v>2.87</v>
      </c>
      <c r="IM13" s="52">
        <f t="shared" ref="IM13" si="194">ROUND(IM12+TAN(IM7*PI()/180)*IM5*2,2)</f>
        <v>3.31</v>
      </c>
      <c r="IN13" s="52">
        <f t="shared" ref="IN13" si="195">ROUND(IN12+TAN(IN7*PI()/180)*IN5*2,2)</f>
        <v>3.53</v>
      </c>
      <c r="IO13" s="52">
        <f t="shared" ref="IO13" si="196">ROUND(IO12+TAN(IO7*PI()/180)*IO5*2,2)</f>
        <v>2.87</v>
      </c>
      <c r="IP13" s="52">
        <f t="shared" ref="IP13" si="197">ROUND(IP12+TAN(IP7*PI()/180)*IP5*2,2)</f>
        <v>3.75</v>
      </c>
      <c r="IQ13" s="52">
        <f t="shared" ref="IQ13" si="198">ROUND(IQ12+TAN(IQ7*PI()/180)*IQ5*2,2)</f>
        <v>2.87</v>
      </c>
      <c r="IR13" s="52">
        <f t="shared" ref="IR13" si="199">ROUND(IR12+TAN(IR7*PI()/180)*IR5*2,2)</f>
        <v>3.31</v>
      </c>
      <c r="IS13" s="52">
        <f t="shared" ref="IS13" si="200">ROUND(IS12+TAN(IS7*PI()/180)*IS5*2,2)</f>
        <v>2.87</v>
      </c>
      <c r="IT13" s="52">
        <f t="shared" ref="IT13" si="201">ROUND(IT12+TAN(IT7*PI()/180)*IT5*2,2)</f>
        <v>2.87</v>
      </c>
      <c r="IU13" s="52">
        <f t="shared" ref="IU13" si="202">ROUND(IU12+TAN(IU7*PI()/180)*IU5*2,2)</f>
        <v>2.87</v>
      </c>
      <c r="IV13" s="52">
        <f t="shared" ref="IV13" si="203">ROUND(IV12+TAN(IV7*PI()/180)*IV5*2,2)</f>
        <v>2.87</v>
      </c>
      <c r="IW13" s="52">
        <f t="shared" ref="IW13" si="204">ROUND(IW12+TAN(IW7*PI()/180)*IW5*2,2)</f>
        <v>2.87</v>
      </c>
      <c r="IX13" s="52">
        <f t="shared" ref="IX13" si="205">ROUND(IX12+TAN(IX7*PI()/180)*IX5*2,2)</f>
        <v>3.31</v>
      </c>
      <c r="IY13" s="52">
        <f t="shared" ref="IY13" si="206">ROUND(IY12+TAN(IY7*PI()/180)*IY5*2,2)</f>
        <v>2.87</v>
      </c>
      <c r="IZ13" s="52">
        <f t="shared" ref="IZ13" si="207">ROUND(IZ12+TAN(IZ7*PI()/180)*IZ5*2,2)</f>
        <v>2.66</v>
      </c>
      <c r="JA13" s="52">
        <f t="shared" ref="JA13" si="208">ROUND(JA12+TAN(JA7*PI()/180)*JA5*2,2)</f>
        <v>2.87</v>
      </c>
      <c r="JB13" s="52">
        <f t="shared" ref="JB13" si="209">ROUND(JB12+TAN(JB7*PI()/180)*JB5*2,2)</f>
        <v>2.87</v>
      </c>
      <c r="JC13" s="52">
        <f t="shared" ref="JC13" si="210">ROUND(JC12+TAN(JC7*PI()/180)*JC5*2,2)</f>
        <v>2.87</v>
      </c>
      <c r="JD13" s="52">
        <f t="shared" ref="JD13" si="211">ROUND(JD12+TAN(JD7*PI()/180)*JD5*2,2)</f>
        <v>2.87</v>
      </c>
      <c r="JE13" s="52">
        <f t="shared" ref="JE13" si="212">ROUND(JE12+TAN(JE7*PI()/180)*JE5*2,2)</f>
        <v>2.87</v>
      </c>
      <c r="JF13" s="52">
        <f t="shared" ref="JF13" si="213">ROUND(JF12+TAN(JF7*PI()/180)*JF5*2,2)</f>
        <v>2.87</v>
      </c>
      <c r="JG13" s="52">
        <f t="shared" ref="JG13" si="214">ROUND(JG12+TAN(JG7*PI()/180)*JG5*2,2)</f>
        <v>2.87</v>
      </c>
      <c r="JH13" s="52">
        <f t="shared" ref="JH13" si="215">ROUND(JH12+TAN(JH7*PI()/180)*JH5*2,2)</f>
        <v>2.87</v>
      </c>
      <c r="JI13" s="52">
        <f t="shared" ref="JI13" si="216">ROUND(JI12+TAN(JI7*PI()/180)*JI5*2,2)</f>
        <v>2.87</v>
      </c>
      <c r="JJ13" s="52">
        <f t="shared" ref="JJ13" si="217">ROUND(JJ12+TAN(JJ7*PI()/180)*JJ5*2,2)</f>
        <v>2.87</v>
      </c>
      <c r="JK13" s="52">
        <f t="shared" ref="JK13" si="218">ROUND(JK12+TAN(JK7*PI()/180)*JK5*2,2)</f>
        <v>2.87</v>
      </c>
      <c r="JL13" s="52">
        <f t="shared" ref="JL13" si="219">ROUND(JL12+TAN(JL7*PI()/180)*JL5*2,2)</f>
        <v>3.31</v>
      </c>
      <c r="JM13" s="52">
        <f t="shared" ref="JM13" si="220">ROUND(JM12+TAN(JM7*PI()/180)*JM5*2,2)</f>
        <v>2.87</v>
      </c>
      <c r="JN13" s="52">
        <f t="shared" ref="JN13" si="221">ROUND(JN12+TAN(JN7*PI()/180)*JN5*2,2)</f>
        <v>2.87</v>
      </c>
      <c r="JO13" s="52">
        <f t="shared" ref="JO13" si="222">ROUND(JO12+TAN(JO7*PI()/180)*JO5*2,2)</f>
        <v>2.87</v>
      </c>
      <c r="JP13" s="52">
        <f t="shared" ref="JP13" si="223">ROUND(JP12+TAN(JP7*PI()/180)*JP5*2,2)</f>
        <v>2.87</v>
      </c>
      <c r="JQ13" s="52">
        <f t="shared" ref="JQ13" si="224">ROUND(JQ12+TAN(JQ7*PI()/180)*JQ5*2,2)</f>
        <v>2.87</v>
      </c>
      <c r="JR13" s="52">
        <f t="shared" ref="JR13" si="225">ROUND(JR12+TAN(JR7*PI()/180)*JR5*2,2)</f>
        <v>3.31</v>
      </c>
      <c r="JS13" s="52">
        <f t="shared" ref="JS13" si="226">ROUND(JS12+TAN(JS7*PI()/180)*JS5*2,2)</f>
        <v>2.87</v>
      </c>
      <c r="JT13" s="52">
        <f t="shared" ref="JT13" si="227">ROUND(JT12+TAN(JT7*PI()/180)*JT5*2,2)</f>
        <v>2.87</v>
      </c>
      <c r="JU13" s="52">
        <f t="shared" ref="JU13" si="228">ROUND(JU12+TAN(JU7*PI()/180)*JU5*2,2)</f>
        <v>2.87</v>
      </c>
      <c r="JV13" s="52">
        <f t="shared" ref="JV13" si="229">ROUND(JV12+TAN(JV7*PI()/180)*JV5*2,2)</f>
        <v>2.87</v>
      </c>
      <c r="JW13" s="52">
        <f t="shared" ref="JW13" si="230">ROUND(JW12+TAN(JW7*PI()/180)*JW5*2,2)</f>
        <v>2.87</v>
      </c>
      <c r="JX13" s="52">
        <f t="shared" ref="JX13" si="231">ROUND(JX12+TAN(JX7*PI()/180)*JX5*2,2)</f>
        <v>2.87</v>
      </c>
      <c r="JY13" s="52">
        <f t="shared" ref="JY13" si="232">ROUND(JY12+TAN(JY7*PI()/180)*JY5*2,2)</f>
        <v>2.87</v>
      </c>
      <c r="JZ13" s="52">
        <f t="shared" ref="JZ13" si="233">ROUND(JZ12+TAN(JZ7*PI()/180)*JZ5*2,2)</f>
        <v>2.87</v>
      </c>
      <c r="KA13" s="52">
        <f t="shared" ref="KA13" si="234">ROUND(KA12+TAN(KA7*PI()/180)*KA5*2,2)</f>
        <v>2.87</v>
      </c>
      <c r="KB13" s="52">
        <f t="shared" ref="KB13" si="235">ROUND(KB12+TAN(KB7*PI()/180)*KB5*2,2)</f>
        <v>2.87</v>
      </c>
      <c r="KC13" s="52">
        <f t="shared" ref="KC13" si="236">ROUND(KC12+TAN(KC7*PI()/180)*KC5*2,2)</f>
        <v>2.87</v>
      </c>
      <c r="KD13" s="52">
        <f t="shared" ref="KD13" si="237">ROUND(KD12+TAN(KD7*PI()/180)*KD5*2,2)</f>
        <v>2.87</v>
      </c>
      <c r="KE13" s="52">
        <f t="shared" ref="KE13" si="238">ROUND(KE12+TAN(KE7*PI()/180)*KE5*2,2)</f>
        <v>2.87</v>
      </c>
      <c r="KF13" s="52">
        <f t="shared" ref="KF13" si="239">ROUND(KF12+TAN(KF7*PI()/180)*KF5*2,2)</f>
        <v>2.87</v>
      </c>
      <c r="KG13" s="52">
        <f t="shared" ref="KG13" si="240">ROUND(KG12+TAN(KG7*PI()/180)*KG5*2,2)</f>
        <v>2.87</v>
      </c>
      <c r="KH13" s="52">
        <f t="shared" ref="KH13" si="241">ROUND(KH12+TAN(KH7*PI()/180)*KH5*2,2)</f>
        <v>2.87</v>
      </c>
      <c r="KI13" s="52">
        <f t="shared" ref="KI13" si="242">ROUND(KI12+TAN(KI7*PI()/180)*KI5*2,2)</f>
        <v>2.87</v>
      </c>
      <c r="KJ13" s="52">
        <f t="shared" ref="KJ13" si="243">ROUND(KJ12+TAN(KJ7*PI()/180)*KJ5*2,2)</f>
        <v>2.87</v>
      </c>
      <c r="KK13" s="52">
        <f t="shared" ref="KK13" si="244">ROUND(KK12+TAN(KK7*PI()/180)*KK5*2,2)</f>
        <v>2.87</v>
      </c>
      <c r="KL13" s="52">
        <f t="shared" ref="KL13" si="245">ROUND(KL12+TAN(KL7*PI()/180)*KL5*2,2)</f>
        <v>2.87</v>
      </c>
      <c r="KM13" s="52">
        <f t="shared" ref="KM13" si="246">ROUND(KM12+TAN(KM7*PI()/180)*KM5*2,2)</f>
        <v>2.87</v>
      </c>
      <c r="KN13" s="52">
        <f t="shared" ref="KN13" si="247">ROUND(KN12+TAN(KN7*PI()/180)*KN5*2,2)</f>
        <v>2.87</v>
      </c>
      <c r="KO13" s="52">
        <f t="shared" ref="KO13" si="248">ROUND(KO12+TAN(KO7*PI()/180)*KO5*2,2)</f>
        <v>2.87</v>
      </c>
      <c r="KP13" s="52">
        <f t="shared" ref="KP13" si="249">ROUND(KP12+TAN(KP7*PI()/180)*KP5*2,2)</f>
        <v>2.87</v>
      </c>
      <c r="KQ13" s="52">
        <f t="shared" ref="KQ13" si="250">ROUND(KQ12+TAN(KQ7*PI()/180)*KQ5*2,2)</f>
        <v>2.87</v>
      </c>
      <c r="KR13" s="52">
        <f t="shared" ref="KR13" si="251">ROUND(KR12+TAN(KR7*PI()/180)*KR5*2,2)</f>
        <v>2.87</v>
      </c>
      <c r="KS13" s="52">
        <f t="shared" ref="KS13" si="252">ROUND(KS12+TAN(KS7*PI()/180)*KS5*2,2)</f>
        <v>2.87</v>
      </c>
      <c r="KT13" s="52">
        <f t="shared" ref="KT13" si="253">ROUND(KT12+TAN(KT7*PI()/180)*KT5*2,2)</f>
        <v>2.87</v>
      </c>
      <c r="KU13" s="52">
        <f t="shared" ref="KU13" si="254">ROUND(KU12+TAN(KU7*PI()/180)*KU5*2,2)</f>
        <v>2.87</v>
      </c>
      <c r="KV13" s="52">
        <f t="shared" ref="KV13" si="255">ROUND(KV12+TAN(KV7*PI()/180)*KV5*2,2)</f>
        <v>2.87</v>
      </c>
      <c r="KW13" s="52">
        <f t="shared" ref="KW13" si="256">ROUND(KW12+TAN(KW7*PI()/180)*KW5*2,2)</f>
        <v>2.87</v>
      </c>
      <c r="KX13" s="52">
        <f t="shared" ref="KX13" si="257">ROUND(KX12+TAN(KX7*PI()/180)*KX5*2,2)</f>
        <v>2.87</v>
      </c>
      <c r="KY13" s="52">
        <f t="shared" ref="KY13" si="258">ROUND(KY12+TAN(KY7*PI()/180)*KY5*2,2)</f>
        <v>2.87</v>
      </c>
      <c r="KZ13" s="52">
        <f t="shared" ref="KZ13" si="259">ROUND(KZ12+TAN(KZ7*PI()/180)*KZ5*2,2)</f>
        <v>2.87</v>
      </c>
      <c r="LA13" s="52">
        <f t="shared" ref="LA13" si="260">ROUND(LA12+TAN(LA7*PI()/180)*LA5*2,2)</f>
        <v>2.87</v>
      </c>
      <c r="LB13" s="52">
        <f t="shared" ref="LB13" si="261">ROUND(LB12+TAN(LB7*PI()/180)*LB5*2,2)</f>
        <v>2.87</v>
      </c>
      <c r="LC13" s="52">
        <f t="shared" ref="LC13" si="262">ROUND(LC12+TAN(LC7*PI()/180)*LC5*2,2)</f>
        <v>2.87</v>
      </c>
      <c r="LD13" s="52">
        <f t="shared" ref="LD13" si="263">ROUND(LD12+TAN(LD7*PI()/180)*LD5*2,2)</f>
        <v>2.87</v>
      </c>
      <c r="LE13" s="52">
        <f t="shared" ref="LE13" si="264">ROUND(LE12+TAN(LE7*PI()/180)*LE5*2,2)</f>
        <v>2.87</v>
      </c>
      <c r="LF13" s="52">
        <f t="shared" ref="LF13" si="265">ROUND(LF12+TAN(LF7*PI()/180)*LF5*2,2)</f>
        <v>2.87</v>
      </c>
      <c r="LG13" s="52">
        <f t="shared" ref="LG13" si="266">ROUND(LG12+TAN(LG7*PI()/180)*LG5*2,2)</f>
        <v>2.87</v>
      </c>
      <c r="LH13" s="52">
        <f t="shared" ref="LH13" si="267">ROUND(LH12+TAN(LH7*PI()/180)*LH5*2,2)</f>
        <v>2.87</v>
      </c>
      <c r="LI13" s="52">
        <f t="shared" ref="LI13" si="268">ROUND(LI12+TAN(LI7*PI()/180)*LI5*2,2)</f>
        <v>2.87</v>
      </c>
      <c r="LJ13" s="52">
        <f t="shared" ref="LJ13" si="269">ROUND(LJ12+TAN(LJ7*PI()/180)*LJ5*2,2)</f>
        <v>2.87</v>
      </c>
      <c r="LK13" s="52">
        <f t="shared" ref="LK13" si="270">ROUND(LK12+TAN(LK7*PI()/180)*LK5*2,2)</f>
        <v>2.87</v>
      </c>
      <c r="LL13" s="52">
        <f t="shared" ref="LL13" si="271">ROUND(LL12+TAN(LL7*PI()/180)*LL5*2,2)</f>
        <v>2.87</v>
      </c>
      <c r="LM13" s="52">
        <f t="shared" ref="LM13" si="272">ROUND(LM12+TAN(LM7*PI()/180)*LM5*2,2)</f>
        <v>2.87</v>
      </c>
      <c r="LN13" s="52">
        <f t="shared" ref="LN13" si="273">ROUND(LN12+TAN(LN7*PI()/180)*LN5*2,2)</f>
        <v>3.06</v>
      </c>
      <c r="LO13" s="52">
        <f t="shared" ref="LO13" si="274">ROUND(LO12+TAN(LO7*PI()/180)*LO5*2,2)</f>
        <v>2.87</v>
      </c>
      <c r="LP13" s="52">
        <f t="shared" ref="LP13" si="275">ROUND(LP12+TAN(LP7*PI()/180)*LP5*2,2)</f>
        <v>2.87</v>
      </c>
      <c r="LQ13" s="52">
        <f t="shared" ref="LQ13" si="276">ROUND(LQ12+TAN(LQ7*PI()/180)*LQ5*2,2)</f>
        <v>2.87</v>
      </c>
      <c r="LR13" s="52">
        <f t="shared" ref="LR13" si="277">ROUND(LR12+TAN(LR7*PI()/180)*LR5*2,2)</f>
        <v>2.64</v>
      </c>
      <c r="LS13" s="52">
        <f t="shared" ref="LS13" si="278">ROUND(LS12+TAN(LS7*PI()/180)*LS5*2,2)</f>
        <v>2.87</v>
      </c>
      <c r="LT13" s="52">
        <f t="shared" ref="LT13" si="279">ROUND(LT12+TAN(LT7*PI()/180)*LT5*2,2)</f>
        <v>3.51</v>
      </c>
      <c r="LU13" s="52">
        <f t="shared" ref="LU13" si="280">ROUND(LU12+TAN(LU7*PI()/180)*LU5*2,2)</f>
        <v>2.87</v>
      </c>
      <c r="LV13" s="52">
        <f t="shared" ref="LV13" si="281">ROUND(LV12+TAN(LV7*PI()/180)*LV5*2,2)</f>
        <v>2.87</v>
      </c>
      <c r="LW13" s="52">
        <f t="shared" ref="LW13" si="282">ROUND(LW12+TAN(LW7*PI()/180)*LW5*2,2)</f>
        <v>2.87</v>
      </c>
      <c r="LX13" s="52">
        <f t="shared" ref="LX13" si="283">ROUND(LX12+TAN(LX7*PI()/180)*LX5*2,2)</f>
        <v>2.87</v>
      </c>
      <c r="LY13" s="52">
        <f t="shared" ref="LY13" si="284">ROUND(LY12+TAN(LY7*PI()/180)*LY5*2,2)</f>
        <v>2.87</v>
      </c>
      <c r="LZ13" s="52">
        <f t="shared" ref="LZ13" si="285">ROUND(LZ12+TAN(LZ7*PI()/180)*LZ5*2,2)</f>
        <v>2.87</v>
      </c>
      <c r="MA13" s="52">
        <f t="shared" ref="MA13" si="286">ROUND(MA12+TAN(MA7*PI()/180)*MA5*2,2)</f>
        <v>2.87</v>
      </c>
      <c r="MB13" s="52">
        <f t="shared" ref="MB13" si="287">ROUND(MB12+TAN(MB7*PI()/180)*MB5*2,2)</f>
        <v>2.87</v>
      </c>
      <c r="MC13" s="52">
        <f t="shared" ref="MC13" si="288">ROUND(MC12+TAN(MC7*PI()/180)*MC5*2,2)</f>
        <v>2.87</v>
      </c>
      <c r="MD13" s="52">
        <f t="shared" ref="MD13" si="289">ROUND(MD12+TAN(MD7*PI()/180)*MD5*2,2)</f>
        <v>3.51</v>
      </c>
      <c r="ME13" s="52">
        <f t="shared" ref="ME13" si="290">ROUND(ME12+TAN(ME7*PI()/180)*ME5*2,2)</f>
        <v>2.87</v>
      </c>
      <c r="MF13" s="52">
        <f t="shared" ref="MF13" si="291">ROUND(MF12+TAN(MF7*PI()/180)*MF5*2,2)</f>
        <v>2.87</v>
      </c>
      <c r="MG13" s="52">
        <f t="shared" ref="MG13" si="292">ROUND(MG12+TAN(MG7*PI()/180)*MG5*2,2)</f>
        <v>3.08</v>
      </c>
      <c r="MH13" s="52">
        <f t="shared" ref="MH13" si="293">ROUND(MH12+TAN(MH7*PI()/180)*MH5*2,2)</f>
        <v>2.87</v>
      </c>
      <c r="MI13" s="52">
        <f t="shared" ref="MI13" si="294">ROUND(MI12+TAN(MI7*PI()/180)*MI5*2,2)</f>
        <v>2.87</v>
      </c>
      <c r="MJ13" s="52">
        <f t="shared" ref="MJ13" si="295">ROUND(MJ12+TAN(MJ7*PI()/180)*MJ5*2,2)</f>
        <v>2.87</v>
      </c>
      <c r="MK13" s="52">
        <f t="shared" ref="MK13" si="296">ROUND(MK12+TAN(MK7*PI()/180)*MK5*2,2)</f>
        <v>3.31</v>
      </c>
      <c r="ML13" s="52">
        <f t="shared" ref="ML13" si="297">ROUND(ML12+TAN(ML7*PI()/180)*ML5*2,2)</f>
        <v>2.87</v>
      </c>
      <c r="MM13" s="52">
        <f t="shared" ref="MM13" si="298">ROUND(MM12+TAN(MM7*PI()/180)*MM5*2,2)</f>
        <v>2.87</v>
      </c>
      <c r="MN13" s="52">
        <f t="shared" ref="MN13" si="299">ROUND(MN12+TAN(MN7*PI()/180)*MN5*2,2)</f>
        <v>2.87</v>
      </c>
      <c r="MO13" s="52">
        <f t="shared" ref="MO13" si="300">ROUND(MO12+TAN(MO7*PI()/180)*MO5*2,2)</f>
        <v>2.87</v>
      </c>
      <c r="MP13" s="52">
        <f t="shared" ref="MP13" si="301">ROUND(MP12+TAN(MP7*PI()/180)*MP5*2,2)</f>
        <v>2.87</v>
      </c>
      <c r="MQ13" s="52">
        <f t="shared" ref="MQ13" si="302">ROUND(MQ12+TAN(MQ7*PI()/180)*MQ5*2,2)</f>
        <v>2.87</v>
      </c>
      <c r="MR13" s="52">
        <f t="shared" ref="MR13" si="303">ROUND(MR12+TAN(MR7*PI()/180)*MR5*2,2)</f>
        <v>3.08</v>
      </c>
      <c r="MS13" s="52">
        <f t="shared" ref="MS13" si="304">ROUND(MS12+TAN(MS7*PI()/180)*MS5*2,2)</f>
        <v>2.87</v>
      </c>
      <c r="MT13" s="52">
        <f t="shared" ref="MT13" si="305">ROUND(MT12+TAN(MT7*PI()/180)*MT5*2,2)</f>
        <v>3.46</v>
      </c>
      <c r="MU13" s="52">
        <f t="shared" ref="MU13" si="306">ROUND(MU12+TAN(MU7*PI()/180)*MU5*2,2)</f>
        <v>2.87</v>
      </c>
      <c r="MV13" s="52">
        <f t="shared" ref="MV13" si="307">ROUND(MV12+TAN(MV7*PI()/180)*MV5*2,2)</f>
        <v>2.87</v>
      </c>
      <c r="MW13" s="52">
        <f t="shared" ref="MW13" si="308">ROUND(MW12+TAN(MW7*PI()/180)*MW5*2,2)</f>
        <v>2.87</v>
      </c>
      <c r="MX13" s="52">
        <f t="shared" ref="MX13" si="309">ROUND(MX12+TAN(MX7*PI()/180)*MX5*2,2)</f>
        <v>2.87</v>
      </c>
      <c r="MY13" s="52">
        <f t="shared" ref="MY13" si="310">ROUND(MY12+TAN(MY7*PI()/180)*MY5*2,2)</f>
        <v>2.87</v>
      </c>
      <c r="MZ13" s="52">
        <f t="shared" ref="MZ13" si="311">ROUND(MZ12+TAN(MZ7*PI()/180)*MZ5*2,2)</f>
        <v>2.87</v>
      </c>
      <c r="NA13" s="52">
        <f t="shared" ref="NA13" si="312">ROUND(NA12+TAN(NA7*PI()/180)*NA5*2,2)</f>
        <v>2.87</v>
      </c>
      <c r="NB13" s="52">
        <f t="shared" ref="NB13" si="313">ROUND(NB12+TAN(NB7*PI()/180)*NB5*2,2)</f>
        <v>2.87</v>
      </c>
      <c r="NC13" s="52">
        <f t="shared" ref="NC13" si="314">ROUND(NC12+TAN(NC7*PI()/180)*NC5*2,2)</f>
        <v>2.87</v>
      </c>
      <c r="ND13" s="52">
        <f t="shared" ref="ND13" si="315">ROUND(ND12+TAN(ND7*PI()/180)*ND5*2,2)</f>
        <v>2.87</v>
      </c>
      <c r="NE13" s="52">
        <f t="shared" ref="NE13" si="316">ROUND(NE12+TAN(NE7*PI()/180)*NE5*2,2)</f>
        <v>3.08</v>
      </c>
      <c r="NF13" s="52">
        <f t="shared" ref="NF13" si="317">ROUND(NF12+TAN(NF7*PI()/180)*NF5*2,2)</f>
        <v>2.87</v>
      </c>
      <c r="NG13" s="52">
        <f t="shared" ref="NG13" si="318">ROUND(NG12+TAN(NG7*PI()/180)*NG5*2,2)</f>
        <v>2.87</v>
      </c>
      <c r="NH13" s="52">
        <f t="shared" ref="NH13" si="319">ROUND(NH12+TAN(NH7*PI()/180)*NH5*2,2)</f>
        <v>2.87</v>
      </c>
      <c r="NI13" s="52">
        <f t="shared" ref="NI13" si="320">ROUND(NI12+TAN(NI7*PI()/180)*NI5*2,2)</f>
        <v>2.87</v>
      </c>
      <c r="NJ13" s="52">
        <f t="shared" ref="NJ13" si="321">ROUND(NJ12+TAN(NJ7*PI()/180)*NJ5*2,2)</f>
        <v>3.08</v>
      </c>
      <c r="NK13" s="52">
        <f t="shared" ref="NK13" si="322">ROUND(NK12+TAN(NK7*PI()/180)*NK5*2,2)</f>
        <v>2.87</v>
      </c>
      <c r="NL13" s="52">
        <f t="shared" ref="NL13" si="323">ROUND(NL12+TAN(NL7*PI()/180)*NL5*2,2)</f>
        <v>2.87</v>
      </c>
      <c r="NM13" s="52">
        <f t="shared" ref="NM13" si="324">ROUND(NM12+TAN(NM7*PI()/180)*NM5*2,2)</f>
        <v>2.87</v>
      </c>
      <c r="NN13" s="52">
        <f t="shared" ref="NN13" si="325">ROUND(NN12+TAN(NN7*PI()/180)*NN5*2,2)</f>
        <v>2.87</v>
      </c>
      <c r="NO13" s="52">
        <f t="shared" ref="NO13" si="326">ROUND(NO12+TAN(NO7*PI()/180)*NO5*2,2)</f>
        <v>2.87</v>
      </c>
      <c r="NP13" s="52">
        <f t="shared" ref="NP13" si="327">ROUND(NP12+TAN(NP7*PI()/180)*NP5*2,2)</f>
        <v>2.87</v>
      </c>
      <c r="NQ13" s="52">
        <f t="shared" ref="NQ13" si="328">ROUND(NQ12+TAN(NQ7*PI()/180)*NQ5*2,2)</f>
        <v>2.87</v>
      </c>
      <c r="NR13" s="52">
        <f t="shared" ref="NR13" si="329">ROUND(NR12+TAN(NR7*PI()/180)*NR5*2,2)</f>
        <v>2.87</v>
      </c>
      <c r="NS13" s="52">
        <f t="shared" ref="NS13" si="330">ROUND(NS12+TAN(NS7*PI()/180)*NS5*2,2)</f>
        <v>2.87</v>
      </c>
      <c r="NT13" s="52">
        <f t="shared" ref="NT13" si="331">ROUND(NT12+TAN(NT7*PI()/180)*NT5*2,2)</f>
        <v>2.87</v>
      </c>
      <c r="NU13" s="52">
        <f t="shared" ref="NU13" si="332">ROUND(NU12+TAN(NU7*PI()/180)*NU5*2,2)</f>
        <v>2.87</v>
      </c>
      <c r="NV13" s="52">
        <f t="shared" ref="NV13" si="333">ROUND(NV12+TAN(NV7*PI()/180)*NV5*2,2)</f>
        <v>2.87</v>
      </c>
      <c r="NW13" s="52">
        <f t="shared" ref="NW13" si="334">ROUND(NW12+TAN(NW7*PI()/180)*NW5*2,2)</f>
        <v>2.87</v>
      </c>
      <c r="NX13" s="52">
        <f t="shared" ref="NX13" si="335">ROUND(NX12+TAN(NX7*PI()/180)*NX5*2,2)</f>
        <v>2.87</v>
      </c>
      <c r="NY13" s="52">
        <f t="shared" ref="NY13" si="336">ROUND(NY12+TAN(NY7*PI()/180)*NY5*2,2)</f>
        <v>2.87</v>
      </c>
      <c r="NZ13" s="52">
        <f t="shared" ref="NZ13" si="337">ROUND(NZ12+TAN(NZ7*PI()/180)*NZ5*2,2)</f>
        <v>2.87</v>
      </c>
      <c r="OA13" s="52">
        <f t="shared" ref="OA13" si="338">ROUND(OA12+TAN(OA7*PI()/180)*OA5*2,2)</f>
        <v>3.08</v>
      </c>
      <c r="OB13" s="52">
        <f t="shared" ref="OB13" si="339">ROUND(OB12+TAN(OB7*PI()/180)*OB5*2,2)</f>
        <v>3.08</v>
      </c>
      <c r="OC13" s="52">
        <f t="shared" ref="OC13" si="340">ROUND(OC12+TAN(OC7*PI()/180)*OC5*2,2)</f>
        <v>2.87</v>
      </c>
      <c r="OD13" s="52">
        <f t="shared" ref="OD13" si="341">ROUND(OD12+TAN(OD7*PI()/180)*OD5*2,2)</f>
        <v>2.87</v>
      </c>
      <c r="OE13" s="52">
        <f t="shared" ref="OE13" si="342">ROUND(OE12+TAN(OE7*PI()/180)*OE5*2,2)</f>
        <v>2.87</v>
      </c>
      <c r="OF13" s="52">
        <f t="shared" ref="OF13" si="343">ROUND(OF12+TAN(OF7*PI()/180)*OF5*2,2)</f>
        <v>2.87</v>
      </c>
      <c r="OG13" s="52">
        <f t="shared" ref="OG13" si="344">ROUND(OG12+TAN(OG7*PI()/180)*OG5*2,2)</f>
        <v>2.87</v>
      </c>
      <c r="OH13" s="52">
        <f t="shared" ref="OH13" si="345">ROUND(OH12+TAN(OH7*PI()/180)*OH5*2,2)</f>
        <v>2.87</v>
      </c>
      <c r="OI13" s="52">
        <f t="shared" ref="OI13" si="346">ROUND(OI12+TAN(OI7*PI()/180)*OI5*2,2)</f>
        <v>2.87</v>
      </c>
      <c r="OJ13" s="52">
        <f t="shared" ref="OJ13" si="347">ROUND(OJ12+TAN(OJ7*PI()/180)*OJ5*2,2)</f>
        <v>2.87</v>
      </c>
      <c r="OK13" s="52">
        <f t="shared" ref="OK13" si="348">ROUND(OK12+TAN(OK7*PI()/180)*OK5*2,2)</f>
        <v>2.87</v>
      </c>
      <c r="OL13" s="52">
        <f t="shared" ref="OL13" si="349">ROUND(OL12+TAN(OL7*PI()/180)*OL5*2,2)</f>
        <v>2.87</v>
      </c>
      <c r="OM13" s="52">
        <f t="shared" ref="OM13" si="350">ROUND(OM12+TAN(OM7*PI()/180)*OM5*2,2)</f>
        <v>2.87</v>
      </c>
      <c r="ON13" s="52">
        <f t="shared" ref="ON13" si="351">ROUND(ON12+TAN(ON7*PI()/180)*ON5*2,2)</f>
        <v>2.87</v>
      </c>
      <c r="OO13" s="52">
        <f t="shared" ref="OO13" si="352">ROUND(OO12+TAN(OO7*PI()/180)*OO5*2,2)</f>
        <v>2.87</v>
      </c>
      <c r="OP13" s="52">
        <f t="shared" ref="OP13" si="353">ROUND(OP12+TAN(OP7*PI()/180)*OP5*2,2)</f>
        <v>2.87</v>
      </c>
      <c r="OQ13" s="52">
        <f t="shared" ref="OQ13" si="354">ROUND(OQ12+TAN(OQ7*PI()/180)*OQ5*2,2)</f>
        <v>2.87</v>
      </c>
      <c r="OR13" s="52">
        <f t="shared" ref="OR13" si="355">ROUND(OR12+TAN(OR7*PI()/180)*OR5*2,2)</f>
        <v>3.08</v>
      </c>
      <c r="OS13" s="52">
        <f t="shared" ref="OS13" si="356">ROUND(OS12+TAN(OS7*PI()/180)*OS5*2,2)</f>
        <v>3.3</v>
      </c>
      <c r="OT13" s="52">
        <f t="shared" ref="OT13" si="357">ROUND(OT12+TAN(OT7*PI()/180)*OT5*2,2)</f>
        <v>3.3</v>
      </c>
      <c r="OU13" s="52">
        <f t="shared" ref="OU13" si="358">ROUND(OU12+TAN(OU7*PI()/180)*OU5*2,2)</f>
        <v>3.3</v>
      </c>
      <c r="OV13" s="52">
        <f t="shared" ref="OV13" si="359">ROUND(OV12+TAN(OV7*PI()/180)*OV5*2,2)</f>
        <v>3.3</v>
      </c>
      <c r="OW13" s="52">
        <f t="shared" ref="OW13" si="360">ROUND(OW12+TAN(OW7*PI()/180)*OW5*2,2)</f>
        <v>3.15</v>
      </c>
      <c r="OX13" s="52">
        <f t="shared" ref="OX13" si="361">ROUND(OX12+TAN(OX7*PI()/180)*OX5*2,2)</f>
        <v>3.3</v>
      </c>
      <c r="OY13" s="52">
        <f t="shared" ref="OY13" si="362">ROUND(OY12+TAN(OY7*PI()/180)*OY5*2,2)</f>
        <v>3.51</v>
      </c>
      <c r="OZ13" s="52">
        <f t="shared" ref="OZ13" si="363">ROUND(OZ12+TAN(OZ7*PI()/180)*OZ5*2,2)</f>
        <v>3.55</v>
      </c>
      <c r="PA13" s="52">
        <f t="shared" ref="PA13" si="364">ROUND(PA12+TAN(PA7*PI()/180)*PA5*2,2)</f>
        <v>3.08</v>
      </c>
      <c r="PB13" s="53">
        <f t="shared" ref="PB13:PB34" si="365">SUM(B13:PA13)</f>
        <v>1340.1499999999903</v>
      </c>
    </row>
    <row r="14" spans="1:418" ht="15" customHeight="1" x14ac:dyDescent="0.2">
      <c r="A14" s="51" t="s">
        <v>128</v>
      </c>
      <c r="B14" s="52">
        <f>ROUND((B13+B12)/2*B5*(B12+B13)/2,2)</f>
        <v>8.82</v>
      </c>
      <c r="C14" s="52">
        <f t="shared" ref="C14:BH14" si="366">ROUND((C13+C12)/2*C5*(C12+C13)/2,2)</f>
        <v>15.71</v>
      </c>
      <c r="D14" s="52">
        <f t="shared" si="366"/>
        <v>12.15</v>
      </c>
      <c r="E14" s="52">
        <f t="shared" si="366"/>
        <v>10.37</v>
      </c>
      <c r="F14" s="52">
        <f t="shared" si="366"/>
        <v>12.57</v>
      </c>
      <c r="G14" s="52">
        <f t="shared" si="366"/>
        <v>13</v>
      </c>
      <c r="H14" s="52">
        <f t="shared" si="366"/>
        <v>22.46</v>
      </c>
      <c r="I14" s="52">
        <f t="shared" si="366"/>
        <v>26.88</v>
      </c>
      <c r="J14" s="52">
        <f t="shared" si="366"/>
        <v>19.84</v>
      </c>
      <c r="K14" s="52">
        <f t="shared" si="366"/>
        <v>20.93</v>
      </c>
      <c r="L14" s="52">
        <f t="shared" si="366"/>
        <v>13.43</v>
      </c>
      <c r="M14" s="52">
        <f t="shared" si="366"/>
        <v>15.71</v>
      </c>
      <c r="N14" s="52">
        <f t="shared" si="366"/>
        <v>11.44</v>
      </c>
      <c r="O14" s="52">
        <f t="shared" si="366"/>
        <v>14.98</v>
      </c>
      <c r="P14" s="52">
        <f t="shared" si="366"/>
        <v>11.15</v>
      </c>
      <c r="Q14" s="52">
        <f t="shared" si="366"/>
        <v>15.79</v>
      </c>
      <c r="R14" s="52">
        <f t="shared" si="366"/>
        <v>17.39</v>
      </c>
      <c r="S14" s="52">
        <f t="shared" si="366"/>
        <v>10.76</v>
      </c>
      <c r="T14" s="52">
        <f t="shared" si="366"/>
        <v>12.38</v>
      </c>
      <c r="U14" s="52">
        <f t="shared" si="366"/>
        <v>13.68</v>
      </c>
      <c r="V14" s="52">
        <f t="shared" si="366"/>
        <v>14.98</v>
      </c>
      <c r="W14" s="52">
        <f t="shared" si="366"/>
        <v>16.05</v>
      </c>
      <c r="X14" s="52">
        <f t="shared" si="366"/>
        <v>10.58</v>
      </c>
      <c r="Y14" s="52">
        <f t="shared" si="366"/>
        <v>17.61</v>
      </c>
      <c r="Z14" s="52">
        <f t="shared" si="366"/>
        <v>18.93</v>
      </c>
      <c r="AA14" s="52">
        <f t="shared" si="366"/>
        <v>24.49</v>
      </c>
      <c r="AB14" s="52">
        <f t="shared" si="366"/>
        <v>26.88</v>
      </c>
      <c r="AC14" s="52">
        <f t="shared" si="366"/>
        <v>14.91</v>
      </c>
      <c r="AD14" s="52">
        <f t="shared" si="366"/>
        <v>16.05</v>
      </c>
      <c r="AE14" s="52">
        <f t="shared" si="366"/>
        <v>13.24</v>
      </c>
      <c r="AF14" s="52">
        <f t="shared" si="366"/>
        <v>28.83</v>
      </c>
      <c r="AG14" s="52">
        <f t="shared" si="366"/>
        <v>25.71</v>
      </c>
      <c r="AH14" s="52">
        <f t="shared" si="366"/>
        <v>16.05</v>
      </c>
      <c r="AI14" s="52">
        <f t="shared" si="366"/>
        <v>20.23</v>
      </c>
      <c r="AJ14" s="52">
        <f t="shared" si="366"/>
        <v>20.23</v>
      </c>
      <c r="AK14" s="52">
        <f t="shared" si="366"/>
        <v>21.89</v>
      </c>
      <c r="AL14" s="52">
        <f t="shared" si="366"/>
        <v>28.83</v>
      </c>
      <c r="AM14" s="52">
        <f t="shared" si="366"/>
        <v>11.67</v>
      </c>
      <c r="AN14" s="52">
        <f t="shared" si="366"/>
        <v>11.38</v>
      </c>
      <c r="AO14" s="52">
        <f t="shared" si="366"/>
        <v>17.03</v>
      </c>
      <c r="AP14" s="52">
        <f t="shared" si="366"/>
        <v>17.11</v>
      </c>
      <c r="AQ14" s="52">
        <f t="shared" si="366"/>
        <v>19.010000000000002</v>
      </c>
      <c r="AR14" s="52">
        <f t="shared" si="366"/>
        <v>23.3</v>
      </c>
      <c r="AS14" s="52">
        <f t="shared" si="366"/>
        <v>27.07</v>
      </c>
      <c r="AT14" s="52">
        <f t="shared" si="366"/>
        <v>22.55</v>
      </c>
      <c r="AU14" s="52">
        <f t="shared" si="366"/>
        <v>19.45</v>
      </c>
      <c r="AV14" s="52">
        <f t="shared" si="366"/>
        <v>21.89</v>
      </c>
      <c r="AW14" s="52">
        <f t="shared" si="366"/>
        <v>31.65</v>
      </c>
      <c r="AX14" s="52">
        <f t="shared" si="366"/>
        <v>16.75</v>
      </c>
      <c r="AY14" s="52">
        <f t="shared" si="366"/>
        <v>11.85</v>
      </c>
      <c r="AZ14" s="52">
        <f t="shared" si="366"/>
        <v>17.75</v>
      </c>
      <c r="BA14" s="52">
        <f t="shared" si="366"/>
        <v>10.76</v>
      </c>
      <c r="BB14" s="52">
        <f t="shared" si="366"/>
        <v>14</v>
      </c>
      <c r="BC14" s="52">
        <f t="shared" si="366"/>
        <v>14.65</v>
      </c>
      <c r="BD14" s="52">
        <f t="shared" si="366"/>
        <v>13.75</v>
      </c>
      <c r="BE14" s="52">
        <f t="shared" si="366"/>
        <v>14.98</v>
      </c>
      <c r="BF14" s="85">
        <f t="shared" si="366"/>
        <v>17.53</v>
      </c>
      <c r="BG14" s="88">
        <f t="shared" si="366"/>
        <v>21.33</v>
      </c>
      <c r="BH14" s="52">
        <f t="shared" si="366"/>
        <v>20.77</v>
      </c>
      <c r="BI14" s="52">
        <f t="shared" ref="BI14" si="367">ROUND((BI13+BI12)/2*BI5*(BI12+BI13)/2,2)</f>
        <v>22.97</v>
      </c>
      <c r="BJ14" s="52">
        <f t="shared" ref="BJ14" si="368">ROUND((BJ13+BJ12)/2*BJ5*(BJ12+BJ13)/2,2)</f>
        <v>27.71</v>
      </c>
      <c r="BK14" s="52">
        <f t="shared" ref="BK14" si="369">ROUND((BK13+BK12)/2*BK5*(BK12+BK13)/2,2)</f>
        <v>11.15</v>
      </c>
      <c r="BL14" s="52">
        <f t="shared" ref="BL14" si="370">ROUND((BL13+BL12)/2*BL5*(BL12+BL13)/2,2)</f>
        <v>6.34</v>
      </c>
      <c r="BM14" s="52">
        <f t="shared" ref="BM14" si="371">ROUND((BM13+BM12)/2*BM5*(BM12+BM13)/2,2)</f>
        <v>6.56</v>
      </c>
      <c r="BN14" s="52">
        <f t="shared" ref="BN14" si="372">ROUND((BN13+BN12)/2*BN5*(BN12+BN13)/2,2)</f>
        <v>11.85</v>
      </c>
      <c r="BO14" s="52">
        <f t="shared" ref="BO14" si="373">ROUND((BO13+BO12)/2*BO5*(BO12+BO13)/2,2)</f>
        <v>15.45</v>
      </c>
      <c r="BP14" s="52">
        <f t="shared" ref="BP14" si="374">ROUND((BP13+BP12)/2*BP5*(BP12+BP13)/2,2)</f>
        <v>14.07</v>
      </c>
      <c r="BQ14" s="52">
        <f t="shared" ref="BQ14" si="375">ROUND((BQ13+BQ12)/2*BQ5*(BQ12+BQ13)/2,2)</f>
        <v>21.33</v>
      </c>
      <c r="BR14" s="52">
        <f t="shared" ref="BR14" si="376">ROUND((BR13+BR12)/2*BR5*(BR12+BR13)/2,2)</f>
        <v>15.92</v>
      </c>
      <c r="BS14" s="52">
        <f t="shared" ref="BS14" si="377">ROUND((BS13+BS12)/2*BS5*(BS12+BS13)/2,2)</f>
        <v>16.75</v>
      </c>
      <c r="BT14" s="52">
        <f t="shared" ref="BT14" si="378">ROUND((BT13+BT12)/2*BT5*(BT12+BT13)/2,2)</f>
        <v>24.75</v>
      </c>
      <c r="BU14" s="52">
        <f t="shared" ref="BU14" si="379">ROUND((BU13+BU12)/2*BU5*(BU12+BU13)/2,2)</f>
        <v>22.55</v>
      </c>
      <c r="BV14" s="52">
        <f t="shared" ref="BV14" si="380">ROUND((BV13+BV12)/2*BV5*(BV12+BV13)/2,2)</f>
        <v>32.56</v>
      </c>
      <c r="BW14" s="52">
        <f t="shared" ref="BW14" si="381">ROUND((BW13+BW12)/2*BW5*(BW12+BW13)/2,2)</f>
        <v>13.87</v>
      </c>
      <c r="BX14" s="52">
        <f t="shared" ref="BX14" si="382">ROUND((BX13+BX12)/2*BX5*(BX12+BX13)/2,2)</f>
        <v>27.89</v>
      </c>
      <c r="BY14" s="52">
        <f t="shared" ref="BY14" si="383">ROUND((BY13+BY12)/2*BY5*(BY12+BY13)/2,2)</f>
        <v>12.57</v>
      </c>
      <c r="BZ14" s="52">
        <f t="shared" ref="BZ14" si="384">ROUND((BZ13+BZ12)/2*BZ5*(BZ12+BZ13)/2,2)</f>
        <v>25.19</v>
      </c>
      <c r="CA14" s="52">
        <f t="shared" ref="CA14" si="385">ROUND((CA13+CA12)/2*CA5*(CA12+CA13)/2,2)</f>
        <v>9.7200000000000006</v>
      </c>
      <c r="CB14" s="52">
        <f t="shared" ref="CB14" si="386">ROUND((CB13+CB12)/2*CB5*(CB12+CB13)/2,2)</f>
        <v>18.78</v>
      </c>
      <c r="CC14" s="52">
        <f t="shared" ref="CC14" si="387">ROUND((CC13+CC12)/2*CC5*(CC12+CC13)/2,2)</f>
        <v>15.32</v>
      </c>
      <c r="CD14" s="52">
        <f t="shared" ref="CD14" si="388">ROUND((CD13+CD12)/2*CD5*(CD12+CD13)/2,2)</f>
        <v>25.98</v>
      </c>
      <c r="CE14" s="52">
        <f t="shared" ref="CE14" si="389">ROUND((CE13+CE12)/2*CE5*(CE12+CE13)/2,2)</f>
        <v>9.92</v>
      </c>
      <c r="CF14" s="52">
        <f t="shared" ref="CF14" si="390">ROUND((CF13+CF12)/2*CF5*(CF12+CF13)/2,2)</f>
        <v>24.06</v>
      </c>
      <c r="CG14" s="52">
        <f t="shared" ref="CG14" si="391">ROUND((CG13+CG12)/2*CG5*(CG12+CG13)/2,2)</f>
        <v>8.1199999999999992</v>
      </c>
      <c r="CH14" s="52">
        <f t="shared" ref="CH14" si="392">ROUND((CH13+CH12)/2*CH5*(CH12+CH13)/2,2)</f>
        <v>14.07</v>
      </c>
      <c r="CI14" s="52">
        <f t="shared" ref="CI14" si="393">ROUND((CI13+CI12)/2*CI5*(CI12+CI13)/2,2)</f>
        <v>15.79</v>
      </c>
      <c r="CJ14" s="52">
        <f t="shared" ref="CJ14" si="394">ROUND((CJ13+CJ12)/2*CJ5*(CJ12+CJ13)/2,2)</f>
        <v>16.68</v>
      </c>
      <c r="CK14" s="52">
        <f t="shared" ref="CK14" si="395">ROUND((CK13+CK12)/2*CK5*(CK12+CK13)/2,2)</f>
        <v>28.17</v>
      </c>
      <c r="CL14" s="52">
        <f t="shared" ref="CL14" si="396">ROUND((CL13+CL12)/2*CL5*(CL12+CL13)/2,2)</f>
        <v>8.82</v>
      </c>
      <c r="CM14" s="52">
        <f t="shared" ref="CM14" si="397">ROUND((CM13+CM12)/2*CM5*(CM12+CM13)/2,2)</f>
        <v>14.65</v>
      </c>
      <c r="CN14" s="52">
        <f t="shared" ref="CN14" si="398">ROUND((CN13+CN12)/2*CN5*(CN12+CN13)/2,2)</f>
        <v>10.87</v>
      </c>
      <c r="CO14" s="52">
        <f t="shared" ref="CO14" si="399">ROUND((CO13+CO12)/2*CO5*(CO12+CO13)/2,2)</f>
        <v>8.31</v>
      </c>
      <c r="CP14" s="52">
        <f t="shared" ref="CP14" si="400">ROUND((CP13+CP12)/2*CP5*(CP12+CP13)/2,2)</f>
        <v>9.7200000000000006</v>
      </c>
      <c r="CQ14" s="52">
        <f t="shared" ref="CQ14" si="401">ROUND((CQ13+CQ12)/2*CQ5*(CQ12+CQ13)/2,2)</f>
        <v>24.58</v>
      </c>
      <c r="CR14" s="52">
        <f t="shared" ref="CR14" si="402">ROUND((CR13+CR12)/2*CR5*(CR12+CR13)/2,2)</f>
        <v>12.27</v>
      </c>
      <c r="CS14" s="52">
        <f t="shared" ref="CS14" si="403">ROUND((CS13+CS12)/2*CS5*(CS12+CS13)/2,2)</f>
        <v>19.690000000000001</v>
      </c>
      <c r="CT14" s="52">
        <f t="shared" ref="CT14" si="404">ROUND((CT13+CT12)/2*CT5*(CT12+CT13)/2,2)</f>
        <v>20.62</v>
      </c>
      <c r="CU14" s="52">
        <f t="shared" ref="CU14" si="405">ROUND((CU13+CU12)/2*CU5*(CU12+CU13)/2,2)</f>
        <v>11.74</v>
      </c>
      <c r="CV14" s="52">
        <f t="shared" ref="CV14" si="406">ROUND((CV13+CV12)/2*CV5*(CV12+CV13)/2,2)</f>
        <v>16.68</v>
      </c>
      <c r="CW14" s="52">
        <f t="shared" ref="CW14" si="407">ROUND((CW13+CW12)/2*CW5*(CW12+CW13)/2,2)</f>
        <v>12.27</v>
      </c>
      <c r="CX14" s="52">
        <f t="shared" ref="CX14" si="408">ROUND((CX13+CX12)/2*CX5*(CX12+CX13)/2,2)</f>
        <v>11.74</v>
      </c>
      <c r="CY14" s="52">
        <f t="shared" ref="CY14" si="409">ROUND((CY13+CY12)/2*CY5*(CY12+CY13)/2,2)</f>
        <v>52.06</v>
      </c>
      <c r="CZ14" s="52">
        <f t="shared" ref="CZ14" si="410">ROUND((CZ13+CZ12)/2*CZ5*(CZ12+CZ13)/2,2)</f>
        <v>41.05</v>
      </c>
      <c r="DA14" s="52">
        <f t="shared" ref="DA14" si="411">ROUND((DA13+DA12)/2*DA5*(DA12+DA13)/2,2)</f>
        <v>14.65</v>
      </c>
      <c r="DB14" s="52">
        <f t="shared" ref="DB14" si="412">ROUND((DB13+DB12)/2*DB5*(DB12+DB13)/2,2)</f>
        <v>8.82</v>
      </c>
      <c r="DC14" s="52">
        <f t="shared" ref="DC14" si="413">ROUND((DC13+DC12)/2*DC5*(DC12+DC13)/2,2)</f>
        <v>24.92</v>
      </c>
      <c r="DD14" s="52">
        <f t="shared" ref="DD14" si="414">ROUND((DD13+DD12)/2*DD5*(DD12+DD13)/2,2)</f>
        <v>21.89</v>
      </c>
      <c r="DE14" s="52">
        <f t="shared" ref="DE14" si="415">ROUND((DE13+DE12)/2*DE5*(DE12+DE13)/2,2)</f>
        <v>12.88</v>
      </c>
      <c r="DF14" s="52">
        <f t="shared" ref="DF14" si="416">ROUND((DF13+DF12)/2*DF5*(DF12+DF13)/2,2)</f>
        <v>22.14</v>
      </c>
      <c r="DG14" s="52">
        <f t="shared" ref="DG14" si="417">ROUND((DG13+DG12)/2*DG5*(DG12+DG13)/2,2)</f>
        <v>18.489999999999998</v>
      </c>
      <c r="DH14" s="52">
        <f t="shared" ref="DH14" si="418">ROUND((DH13+DH12)/2*DH5*(DH12+DH13)/2,2)</f>
        <v>20.38</v>
      </c>
      <c r="DI14" s="52">
        <f t="shared" ref="DI14" si="419">ROUND((DI13+DI12)/2*DI5*(DI12+DI13)/2,2)</f>
        <v>12.57</v>
      </c>
      <c r="DJ14" s="52">
        <f t="shared" ref="DJ14" si="420">ROUND((DJ13+DJ12)/2*DJ5*(DJ12+DJ13)/2,2)</f>
        <v>29.31</v>
      </c>
      <c r="DK14" s="52">
        <f t="shared" ref="DK14" si="421">ROUND((DK13+DK12)/2*DK5*(DK12+DK13)/2,2)</f>
        <v>23.55</v>
      </c>
      <c r="DL14" s="52">
        <f t="shared" ref="DL14" si="422">ROUND((DL13+DL12)/2*DL5*(DL12+DL13)/2,2)</f>
        <v>19.149999999999999</v>
      </c>
      <c r="DM14" s="52">
        <f t="shared" ref="DM14" si="423">ROUND((DM13+DM12)/2*DM5*(DM12+DM13)/2,2)</f>
        <v>18.260000000000002</v>
      </c>
      <c r="DN14" s="52">
        <f t="shared" ref="DN14" si="424">ROUND((DN13+DN12)/2*DN5*(DN12+DN13)/2,2)</f>
        <v>32.26</v>
      </c>
      <c r="DO14" s="52">
        <f t="shared" ref="DO14" si="425">ROUND((DO13+DO12)/2*DO5*(DO12+DO13)/2,2)</f>
        <v>22.97</v>
      </c>
      <c r="DP14" s="52">
        <f t="shared" ref="DP14" si="426">ROUND((DP13+DP12)/2*DP5*(DP12+DP13)/2,2)</f>
        <v>10.3</v>
      </c>
      <c r="DQ14" s="52">
        <f t="shared" ref="DQ14" si="427">ROUND((DQ13+DQ12)/2*DQ5*(DQ12+DQ13)/2,2)</f>
        <v>10.37</v>
      </c>
      <c r="DR14" s="52">
        <f t="shared" ref="DR14" si="428">ROUND((DR13+DR12)/2*DR5*(DR12+DR13)/2,2)</f>
        <v>10.3</v>
      </c>
      <c r="DS14" s="52">
        <f t="shared" ref="DS14" si="429">ROUND((DS13+DS12)/2*DS5*(DS12+DS13)/2,2)</f>
        <v>10.09</v>
      </c>
      <c r="DT14" s="52">
        <f t="shared" ref="DT14" si="430">ROUND((DT13+DT12)/2*DT5*(DT12+DT13)/2,2)</f>
        <v>10.3</v>
      </c>
      <c r="DU14" s="52">
        <f t="shared" ref="DU14" si="431">ROUND((DU13+DU12)/2*DU5*(DU12+DU13)/2,2)</f>
        <v>10.199999999999999</v>
      </c>
      <c r="DV14" s="52">
        <f t="shared" ref="DV14" si="432">ROUND((DV13+DV12)/2*DV5*(DV12+DV13)/2,2)</f>
        <v>9.92</v>
      </c>
      <c r="DW14" s="52">
        <f t="shared" ref="DW14" si="433">ROUND((DW13+DW12)/2*DW5*(DW12+DW13)/2,2)</f>
        <v>10.09</v>
      </c>
      <c r="DX14" s="52">
        <f t="shared" ref="DX14" si="434">ROUND((DX13+DX12)/2*DX5*(DX12+DX13)/2,2)</f>
        <v>10.48</v>
      </c>
      <c r="DY14" s="52">
        <f t="shared" ref="DY14" si="435">ROUND((DY13+DY12)/2*DY5*(DY12+DY13)/2,2)</f>
        <v>29.31</v>
      </c>
      <c r="DZ14" s="52">
        <f t="shared" ref="DZ14" si="436">ROUND((DZ13+DZ12)/2*DZ5*(DZ12+DZ13)/2,2)</f>
        <v>28.17</v>
      </c>
      <c r="EA14" s="52">
        <f t="shared" ref="EA14" si="437">ROUND((EA13+EA12)/2*EA5*(EA12+EA13)/2,2)</f>
        <v>27.99</v>
      </c>
      <c r="EB14" s="52">
        <f t="shared" ref="EB14" si="438">ROUND((EB13+EB12)/2*EB5*(EB12+EB13)/2,2)</f>
        <v>27.53</v>
      </c>
      <c r="EC14" s="52">
        <f t="shared" ref="EC14" si="439">ROUND((EC13+EC12)/2*EC5*(EC12+EC13)/2,2)</f>
        <v>25.71</v>
      </c>
      <c r="ED14" s="52">
        <f t="shared" ref="ED14" si="440">ROUND((ED13+ED12)/2*ED5*(ED12+ED13)/2,2)</f>
        <v>25.19</v>
      </c>
      <c r="EE14" s="52">
        <f t="shared" ref="EE14" si="441">ROUND((EE13+EE12)/2*EE5*(EE12+EE13)/2,2)</f>
        <v>24.49</v>
      </c>
      <c r="EF14" s="52">
        <f t="shared" ref="EF14" si="442">ROUND((EF13+EF12)/2*EF5*(EF12+EF13)/2,2)</f>
        <v>23.55</v>
      </c>
      <c r="EG14" s="52">
        <f t="shared" ref="EG14" si="443">ROUND((EG13+EG12)/2*EG5*(EG12+EG13)/2,2)</f>
        <v>23.13</v>
      </c>
      <c r="EH14" s="52">
        <f t="shared" ref="EH14" si="444">ROUND((EH13+EH12)/2*EH5*(EH12+EH13)/2,2)</f>
        <v>21.41</v>
      </c>
      <c r="EI14" s="52">
        <f t="shared" ref="EI14" si="445">ROUND((EI13+EI12)/2*EI5*(EI12+EI13)/2,2)</f>
        <v>19.84</v>
      </c>
      <c r="EJ14" s="52">
        <f t="shared" ref="EJ14" si="446">ROUND((EJ13+EJ12)/2*EJ5*(EJ12+EJ13)/2,2)</f>
        <v>16.68</v>
      </c>
      <c r="EK14" s="52">
        <f t="shared" ref="EK14" si="447">ROUND((EK13+EK12)/2*EK5*(EK12+EK13)/2,2)</f>
        <v>12.57</v>
      </c>
      <c r="EL14" s="52">
        <f t="shared" ref="EL14" si="448">ROUND((EL13+EL12)/2*EL5*(EL12+EL13)/2,2)</f>
        <v>14.52</v>
      </c>
      <c r="EM14" s="52">
        <f t="shared" ref="EM14" si="449">ROUND((EM13+EM12)/2*EM5*(EM12+EM13)/2,2)</f>
        <v>10.48</v>
      </c>
      <c r="EN14" s="52">
        <f t="shared" ref="EN14" si="450">ROUND((EN13+EN12)/2*EN5*(EN12+EN13)/2,2)</f>
        <v>20.77</v>
      </c>
      <c r="EO14" s="52">
        <f t="shared" ref="EO14" si="451">ROUND((EO13+EO12)/2*EO5*(EO12+EO13)/2,2)</f>
        <v>25.19</v>
      </c>
      <c r="EP14" s="52">
        <f t="shared" ref="EP14" si="452">ROUND((EP13+EP12)/2*EP5*(EP12+EP13)/2,2)</f>
        <v>23.55</v>
      </c>
      <c r="EQ14" s="88">
        <f t="shared" ref="EQ14" si="453">ROUND((EQ13+EQ12)/2*EQ5*(EQ12+EQ13)/2,2)</f>
        <v>16.68</v>
      </c>
      <c r="ER14" s="52">
        <f t="shared" ref="ER14" si="454">ROUND((ER13+ER12)/2*ER5*(ER12+ER13)/2,2)</f>
        <v>20.62</v>
      </c>
      <c r="ES14" s="52">
        <f t="shared" ref="ES14" si="455">ROUND((ES13+ES12)/2*ES5*(ES12+ES13)/2,2)</f>
        <v>16.399999999999999</v>
      </c>
      <c r="ET14" s="52">
        <f t="shared" ref="ET14" si="456">ROUND((ET13+ET12)/2*ET5*(ET12+ET13)/2,2)</f>
        <v>8.7200000000000006</v>
      </c>
      <c r="EU14" s="52">
        <f t="shared" ref="EU14" si="457">ROUND((EU13+EU12)/2*EU5*(EU12+EU13)/2,2)</f>
        <v>15.79</v>
      </c>
      <c r="EV14" s="52">
        <f t="shared" ref="EV14" si="458">ROUND((EV13+EV12)/2*EV5*(EV12+EV13)/2,2)</f>
        <v>12.57</v>
      </c>
      <c r="EW14" s="52">
        <f t="shared" ref="EW14" si="459">ROUND((EW13+EW12)/2*EW5*(EW12+EW13)/2,2)</f>
        <v>19.3</v>
      </c>
      <c r="EX14" s="52">
        <f t="shared" ref="EX14" si="460">ROUND((EX13+EX12)/2*EX5*(EX12+EX13)/2,2)</f>
        <v>11.67</v>
      </c>
      <c r="EY14" s="52">
        <f t="shared" ref="EY14" si="461">ROUND((EY13+EY12)/2*EY5*(EY12+EY13)/2,2)</f>
        <v>10.98</v>
      </c>
      <c r="EZ14" s="52">
        <f t="shared" ref="EZ14" si="462">ROUND((EZ13+EZ12)/2*EZ5*(EZ12+EZ13)/2,2)</f>
        <v>12.69</v>
      </c>
      <c r="FA14" s="52">
        <f t="shared" ref="FA14" si="463">ROUND((FA13+FA12)/2*FA5*(FA12+FA13)/2,2)</f>
        <v>10.98</v>
      </c>
      <c r="FB14" s="52">
        <f t="shared" ref="FB14" si="464">ROUND((FB13+FB12)/2*FB5*(FB12+FB13)/2,2)</f>
        <v>14.32</v>
      </c>
      <c r="FC14" s="52">
        <f t="shared" ref="FC14" si="465">ROUND((FC13+FC12)/2*FC5*(FC12+FC13)/2,2)</f>
        <v>26.25</v>
      </c>
      <c r="FD14" s="52">
        <f t="shared" ref="FD14" si="466">ROUND((FD13+FD12)/2*FD5*(FD12+FD13)/2,2)</f>
        <v>32.36</v>
      </c>
      <c r="FE14" s="52">
        <f t="shared" ref="FE14" si="467">ROUND((FE13+FE12)/2*FE5*(FE12+FE13)/2,2)</f>
        <v>12.15</v>
      </c>
      <c r="FF14" s="52">
        <f t="shared" ref="FF14" si="468">ROUND((FF13+FF12)/2*FF5*(FF12+FF13)/2,2)</f>
        <v>13.75</v>
      </c>
      <c r="FG14" s="52">
        <f t="shared" ref="FG14" si="469">ROUND((FG13+FG12)/2*FG5*(FG12+FG13)/2,2)</f>
        <v>11.44</v>
      </c>
      <c r="FH14" s="52">
        <f t="shared" ref="FH14" si="470">ROUND((FH13+FH12)/2*FH5*(FH12+FH13)/2,2)</f>
        <v>16.54</v>
      </c>
      <c r="FI14" s="52">
        <f t="shared" ref="FI14" si="471">ROUND((FI13+FI12)/2*FI5*(FI12+FI13)/2,2)</f>
        <v>17.39</v>
      </c>
      <c r="FJ14" s="52">
        <f t="shared" ref="FJ14" si="472">ROUND((FJ13+FJ12)/2*FJ5*(FJ12+FJ13)/2,2)</f>
        <v>22.14</v>
      </c>
      <c r="FK14" s="52">
        <f t="shared" ref="FK14" si="473">ROUND((FK13+FK12)/2*FK5*(FK12+FK13)/2,2)</f>
        <v>28.83</v>
      </c>
      <c r="FL14" s="52">
        <f t="shared" ref="FL14" si="474">ROUND((FL13+FL12)/2*FL5*(FL12+FL13)/2,2)</f>
        <v>18.93</v>
      </c>
      <c r="FM14" s="52">
        <f t="shared" ref="FM14" si="475">ROUND((FM13+FM12)/2*FM5*(FM12+FM13)/2,2)</f>
        <v>26.43</v>
      </c>
      <c r="FN14" s="52">
        <f t="shared" ref="FN14" si="476">ROUND((FN13+FN12)/2*FN5*(FN12+FN13)/2,2)</f>
        <v>22.71</v>
      </c>
      <c r="FO14" s="52">
        <f t="shared" ref="FO14" si="477">ROUND((FO13+FO12)/2*FO5*(FO12+FO13)/2,2)</f>
        <v>17.03</v>
      </c>
      <c r="FP14" s="52">
        <f t="shared" ref="FP14" si="478">ROUND((FP13+FP12)/2*FP5*(FP12+FP13)/2,2)</f>
        <v>16.05</v>
      </c>
      <c r="FQ14" s="52">
        <f t="shared" ref="FQ14" si="479">ROUND((FQ13+FQ12)/2*FQ5*(FQ12+FQ13)/2,2)</f>
        <v>21.89</v>
      </c>
      <c r="FR14" s="52">
        <f t="shared" ref="FR14" si="480">ROUND((FR13+FR12)/2*FR5*(FR12+FR13)/2,2)</f>
        <v>27.07</v>
      </c>
      <c r="FS14" s="52">
        <f t="shared" ref="FS14" si="481">ROUND((FS13+FS12)/2*FS5*(FS12+FS13)/2,2)</f>
        <v>19.149999999999999</v>
      </c>
      <c r="FT14" s="52">
        <f t="shared" ref="FT14" si="482">ROUND((FT13+FT12)/2*FT5*(FT12+FT13)/2,2)</f>
        <v>24.06</v>
      </c>
      <c r="FU14" s="52">
        <f t="shared" ref="FU14" si="483">ROUND((FU13+FU12)/2*FU5*(FU12+FU13)/2,2)</f>
        <v>13.68</v>
      </c>
      <c r="FV14" s="88">
        <f t="shared" ref="FV14" si="484">ROUND((FV13+FV12)/2*FV5*(FV12+FV13)/2,2)</f>
        <v>13.24</v>
      </c>
      <c r="FW14" s="52">
        <f t="shared" ref="FW14" si="485">ROUND((FW13+FW12)/2*FW5*(FW12+FW13)/2,2)</f>
        <v>7.12</v>
      </c>
      <c r="FX14" s="52">
        <f t="shared" ref="FX14" si="486">ROUND((FX13+FX12)/2*FX5*(FX12+FX13)/2,2)</f>
        <v>7.12</v>
      </c>
      <c r="FY14" s="52">
        <f t="shared" ref="FY14" si="487">ROUND((FY13+FY12)/2*FY5*(FY12+FY13)/2,2)</f>
        <v>7.12</v>
      </c>
      <c r="FZ14" s="52">
        <f t="shared" ref="FZ14" si="488">ROUND((FZ13+FZ12)/2*FZ5*(FZ12+FZ13)/2,2)</f>
        <v>7.69</v>
      </c>
      <c r="GA14" s="52">
        <f t="shared" ref="GA14" si="489">ROUND((GA13+GA12)/2*GA5*(GA12+GA13)/2,2)</f>
        <v>7.12</v>
      </c>
      <c r="GB14" s="52">
        <f t="shared" ref="GB14" si="490">ROUND((GB13+GB12)/2*GB5*(GB12+GB13)/2,2)</f>
        <v>7.12</v>
      </c>
      <c r="GC14" s="52">
        <f t="shared" ref="GC14" si="491">ROUND((GC13+GC12)/2*GC5*(GC12+GC13)/2,2)</f>
        <v>7.12</v>
      </c>
      <c r="GD14" s="52">
        <f t="shared" ref="GD14" si="492">ROUND((GD13+GD12)/2*GD5*(GD12+GD13)/2,2)</f>
        <v>7.12</v>
      </c>
      <c r="GE14" s="52">
        <f t="shared" ref="GE14" si="493">ROUND((GE13+GE12)/2*GE5*(GE12+GE13)/2,2)</f>
        <v>7.12</v>
      </c>
      <c r="GF14" s="52">
        <f t="shared" ref="GF14" si="494">ROUND((GF13+GF12)/2*GF5*(GF12+GF13)/2,2)</f>
        <v>7.12</v>
      </c>
      <c r="GG14" s="52">
        <f t="shared" ref="GG14" si="495">ROUND((GG13+GG12)/2*GG5*(GG12+GG13)/2,2)</f>
        <v>9.7200000000000006</v>
      </c>
      <c r="GH14" s="52">
        <f t="shared" ref="GH14" si="496">ROUND((GH13+GH12)/2*GH5*(GH12+GH13)/2,2)</f>
        <v>7.12</v>
      </c>
      <c r="GI14" s="52">
        <f t="shared" ref="GI14" si="497">ROUND((GI13+GI12)/2*GI5*(GI12+GI13)/2,2)</f>
        <v>7.12</v>
      </c>
      <c r="GJ14" s="52">
        <f t="shared" ref="GJ14" si="498">ROUND((GJ13+GJ12)/2*GJ5*(GJ12+GJ13)/2,2)</f>
        <v>15.79</v>
      </c>
      <c r="GK14" s="52">
        <f t="shared" ref="GK14" si="499">ROUND((GK13+GK12)/2*GK5*(GK12+GK13)/2,2)</f>
        <v>7.12</v>
      </c>
      <c r="GL14" s="52">
        <f t="shared" ref="GL14" si="500">ROUND((GL13+GL12)/2*GL5*(GL12+GL13)/2,2)</f>
        <v>7.12</v>
      </c>
      <c r="GM14" s="52">
        <f t="shared" ref="GM14" si="501">ROUND((GM13+GM12)/2*GM5*(GM12+GM13)/2,2)</f>
        <v>7.12</v>
      </c>
      <c r="GN14" s="52">
        <f t="shared" ref="GN14" si="502">ROUND((GN13+GN12)/2*GN5*(GN12+GN13)/2,2)</f>
        <v>9.5500000000000007</v>
      </c>
      <c r="GO14" s="52">
        <f t="shared" ref="GO14" si="503">ROUND((GO13+GO12)/2*GO5*(GO12+GO13)/2,2)</f>
        <v>9.5500000000000007</v>
      </c>
      <c r="GP14" s="52">
        <f t="shared" ref="GP14" si="504">ROUND((GP13+GP12)/2*GP5*(GP12+GP13)/2,2)</f>
        <v>15.79</v>
      </c>
      <c r="GQ14" s="52">
        <f t="shared" ref="GQ14" si="505">ROUND((GQ13+GQ12)/2*GQ5*(GQ12+GQ13)/2,2)</f>
        <v>7.12</v>
      </c>
      <c r="GR14" s="52">
        <f t="shared" ref="GR14" si="506">ROUND((GR13+GR12)/2*GR5*(GR12+GR13)/2,2)</f>
        <v>7.12</v>
      </c>
      <c r="GS14" s="52">
        <f t="shared" ref="GS14" si="507">ROUND((GS13+GS12)/2*GS5*(GS12+GS13)/2,2)</f>
        <v>7.12</v>
      </c>
      <c r="GT14" s="52">
        <f t="shared" ref="GT14" si="508">ROUND((GT13+GT12)/2*GT5*(GT12+GT13)/2,2)</f>
        <v>7.12</v>
      </c>
      <c r="GU14" s="52">
        <f t="shared" ref="GU14" si="509">ROUND((GU13+GU12)/2*GU5*(GU12+GU13)/2,2)</f>
        <v>7.12</v>
      </c>
      <c r="GV14" s="52">
        <f t="shared" ref="GV14" si="510">ROUND((GV13+GV12)/2*GV5*(GV12+GV13)/2,2)</f>
        <v>7.12</v>
      </c>
      <c r="GW14" s="52">
        <f t="shared" ref="GW14" si="511">ROUND((GW13+GW12)/2*GW5*(GW12+GW13)/2,2)</f>
        <v>9.7200000000000006</v>
      </c>
      <c r="GX14" s="52">
        <f t="shared" ref="GX14" si="512">ROUND((GX13+GX12)/2*GX5*(GX12+GX13)/2,2)</f>
        <v>9.7200000000000006</v>
      </c>
      <c r="GY14" s="52">
        <f t="shared" ref="GY14" si="513">ROUND((GY13+GY12)/2*GY5*(GY12+GY13)/2,2)</f>
        <v>9.7200000000000006</v>
      </c>
      <c r="GZ14" s="52">
        <f t="shared" ref="GZ14" si="514">ROUND((GZ13+GZ12)/2*GZ5*(GZ12+GZ13)/2,2)</f>
        <v>7.12</v>
      </c>
      <c r="HA14" s="52">
        <f t="shared" ref="HA14" si="515">ROUND((HA13+HA12)/2*HA5*(HA12+HA13)/2,2)</f>
        <v>7.12</v>
      </c>
      <c r="HB14" s="52">
        <f t="shared" ref="HB14" si="516">ROUND((HB13+HB12)/2*HB5*(HB12+HB13)/2,2)</f>
        <v>7.12</v>
      </c>
      <c r="HC14" s="52">
        <f t="shared" ref="HC14" si="517">ROUND((HC13+HC12)/2*HC5*(HC12+HC13)/2,2)</f>
        <v>7.12</v>
      </c>
      <c r="HD14" s="52">
        <f t="shared" ref="HD14" si="518">ROUND((HD13+HD12)/2*HD5*(HD12+HD13)/2,2)</f>
        <v>7.12</v>
      </c>
      <c r="HE14" s="52">
        <f t="shared" ref="HE14" si="519">ROUND((HE13+HE12)/2*HE5*(HE12+HE13)/2,2)</f>
        <v>7.12</v>
      </c>
      <c r="HF14" s="52">
        <f t="shared" ref="HF14" si="520">ROUND((HF13+HF12)/2*HF5*(HF12+HF13)/2,2)</f>
        <v>7.12</v>
      </c>
      <c r="HG14" s="52">
        <f t="shared" ref="HG14" si="521">ROUND((HG13+HG12)/2*HG5*(HG12+HG13)/2,2)</f>
        <v>7.12</v>
      </c>
      <c r="HH14" s="52">
        <f t="shared" ref="HH14" si="522">ROUND((HH13+HH12)/2*HH5*(HH12+HH13)/2,2)</f>
        <v>7.12</v>
      </c>
      <c r="HI14" s="52">
        <f t="shared" ref="HI14" si="523">ROUND((HI13+HI12)/2*HI5*(HI12+HI13)/2,2)</f>
        <v>7.12</v>
      </c>
      <c r="HJ14" s="52">
        <f t="shared" ref="HJ14" si="524">ROUND((HJ13+HJ12)/2*HJ5*(HJ12+HJ13)/2,2)</f>
        <v>7.12</v>
      </c>
      <c r="HK14" s="52">
        <f t="shared" ref="HK14" si="525">ROUND((HK13+HK12)/2*HK5*(HK12+HK13)/2,2)</f>
        <v>9.7200000000000006</v>
      </c>
      <c r="HL14" s="52">
        <f t="shared" ref="HL14" si="526">ROUND((HL13+HL12)/2*HL5*(HL12+HL13)/2,2)</f>
        <v>7.12</v>
      </c>
      <c r="HM14" s="52">
        <f t="shared" ref="HM14" si="527">ROUND((HM13+HM12)/2*HM5*(HM12+HM13)/2,2)</f>
        <v>7.12</v>
      </c>
      <c r="HN14" s="52">
        <f t="shared" ref="HN14" si="528">ROUND((HN13+HN12)/2*HN5*(HN12+HN13)/2,2)</f>
        <v>7.12</v>
      </c>
      <c r="HO14" s="52">
        <f t="shared" ref="HO14" si="529">ROUND((HO13+HO12)/2*HO5*(HO12+HO13)/2,2)</f>
        <v>7.12</v>
      </c>
      <c r="HP14" s="52">
        <f t="shared" ref="HP14" si="530">ROUND((HP13+HP12)/2*HP5*(HP12+HP13)/2,2)</f>
        <v>7.12</v>
      </c>
      <c r="HQ14" s="52">
        <f t="shared" ref="HQ14" si="531">ROUND((HQ13+HQ12)/2*HQ5*(HQ12+HQ13)/2,2)</f>
        <v>7.12</v>
      </c>
      <c r="HR14" s="52">
        <f t="shared" ref="HR14" si="532">ROUND((HR13+HR12)/2*HR5*(HR12+HR13)/2,2)</f>
        <v>7.12</v>
      </c>
      <c r="HS14" s="52">
        <f t="shared" ref="HS14" si="533">ROUND((HS13+HS12)/2*HS5*(HS12+HS13)/2,2)</f>
        <v>7.12</v>
      </c>
      <c r="HT14" s="52">
        <f t="shared" ref="HT14" si="534">ROUND((HT13+HT12)/2*HT5*(HT12+HT13)/2,2)</f>
        <v>7.12</v>
      </c>
      <c r="HU14" s="52">
        <f t="shared" ref="HU14" si="535">ROUND((HU13+HU12)/2*HU5*(HU12+HU13)/2,2)</f>
        <v>11.85</v>
      </c>
      <c r="HV14" s="52">
        <f t="shared" ref="HV14" si="536">ROUND((HV13+HV12)/2*HV5*(HV12+HV13)/2,2)</f>
        <v>7.12</v>
      </c>
      <c r="HW14" s="52">
        <f t="shared" ref="HW14" si="537">ROUND((HW13+HW12)/2*HW5*(HW12+HW13)/2,2)</f>
        <v>7.12</v>
      </c>
      <c r="HX14" s="52">
        <f t="shared" ref="HX14" si="538">ROUND((HX13+HX12)/2*HX5*(HX12+HX13)/2,2)</f>
        <v>7.12</v>
      </c>
      <c r="HY14" s="52">
        <f t="shared" ref="HY14" si="539">ROUND((HY13+HY12)/2*HY5*(HY12+HY13)/2,2)</f>
        <v>9.7200000000000006</v>
      </c>
      <c r="HZ14" s="52">
        <f t="shared" ref="HZ14" si="540">ROUND((HZ13+HZ12)/2*HZ5*(HZ12+HZ13)/2,2)</f>
        <v>7.12</v>
      </c>
      <c r="IA14" s="52">
        <f t="shared" ref="IA14" si="541">ROUND((IA13+IA12)/2*IA5*(IA12+IA13)/2,2)</f>
        <v>7.12</v>
      </c>
      <c r="IB14" s="52">
        <f t="shared" ref="IB14" si="542">ROUND((IB13+IB12)/2*IB5*(IB12+IB13)/2,2)</f>
        <v>15.45</v>
      </c>
      <c r="IC14" s="52">
        <f t="shared" ref="IC14" si="543">ROUND((IC13+IC12)/2*IC5*(IC12+IC13)/2,2)</f>
        <v>7.12</v>
      </c>
      <c r="ID14" s="52">
        <f t="shared" ref="ID14" si="544">ROUND((ID13+ID12)/2*ID5*(ID12+ID13)/2,2)</f>
        <v>7.12</v>
      </c>
      <c r="IE14" s="52">
        <f t="shared" ref="IE14" si="545">ROUND((IE13+IE12)/2*IE5*(IE12+IE13)/2,2)</f>
        <v>12.5</v>
      </c>
      <c r="IF14" s="52">
        <f t="shared" ref="IF14" si="546">ROUND((IF13+IF12)/2*IF5*(IF12+IF13)/2,2)</f>
        <v>7.12</v>
      </c>
      <c r="IG14" s="52">
        <f t="shared" ref="IG14" si="547">ROUND((IG13+IG12)/2*IG5*(IG12+IG13)/2,2)</f>
        <v>7.12</v>
      </c>
      <c r="IH14" s="52">
        <f t="shared" ref="IH14" si="548">ROUND((IH13+IH12)/2*IH5*(IH12+IH13)/2,2)</f>
        <v>7.12</v>
      </c>
      <c r="II14" s="52">
        <f t="shared" ref="II14" si="549">ROUND((II13+II12)/2*II5*(II12+II13)/2,2)</f>
        <v>7.12</v>
      </c>
      <c r="IJ14" s="52">
        <f t="shared" ref="IJ14" si="550">ROUND((IJ13+IJ12)/2*IJ5*(IJ12+IJ13)/2,2)</f>
        <v>7.12</v>
      </c>
      <c r="IK14" s="52">
        <f t="shared" ref="IK14" si="551">ROUND((IK13+IK12)/2*IK5*(IK12+IK13)/2,2)</f>
        <v>7.12</v>
      </c>
      <c r="IL14" s="52">
        <f t="shared" ref="IL14" si="552">ROUND((IL13+IL12)/2*IL5*(IL12+IL13)/2,2)</f>
        <v>7.12</v>
      </c>
      <c r="IM14" s="52">
        <f t="shared" ref="IM14" si="553">ROUND((IM13+IM12)/2*IM5*(IM12+IM13)/2,2)</f>
        <v>12.69</v>
      </c>
      <c r="IN14" s="52">
        <f t="shared" ref="IN14" si="554">ROUND((IN13+IN12)/2*IN5*(IN12+IN13)/2,2)</f>
        <v>16.05</v>
      </c>
      <c r="IO14" s="52">
        <f t="shared" ref="IO14" si="555">ROUND((IO13+IO12)/2*IO5*(IO12+IO13)/2,2)</f>
        <v>7.12</v>
      </c>
      <c r="IP14" s="52">
        <f t="shared" ref="IP14" si="556">ROUND((IP13+IP12)/2*IP5*(IP12+IP13)/2,2)</f>
        <v>19.84</v>
      </c>
      <c r="IQ14" s="52">
        <f t="shared" ref="IQ14" si="557">ROUND((IQ13+IQ12)/2*IQ5*(IQ12+IQ13)/2,2)</f>
        <v>7.12</v>
      </c>
      <c r="IR14" s="52">
        <f t="shared" ref="IR14" si="558">ROUND((IR13+IR12)/2*IR5*(IR12+IR13)/2,2)</f>
        <v>12.69</v>
      </c>
      <c r="IS14" s="52">
        <f t="shared" ref="IS14" si="559">ROUND((IS13+IS12)/2*IS5*(IS12+IS13)/2,2)</f>
        <v>7.12</v>
      </c>
      <c r="IT14" s="52">
        <f t="shared" ref="IT14" si="560">ROUND((IT13+IT12)/2*IT5*(IT12+IT13)/2,2)</f>
        <v>7.12</v>
      </c>
      <c r="IU14" s="52">
        <f t="shared" ref="IU14" si="561">ROUND((IU13+IU12)/2*IU5*(IU12+IU13)/2,2)</f>
        <v>7.12</v>
      </c>
      <c r="IV14" s="52">
        <f t="shared" ref="IV14" si="562">ROUND((IV13+IV12)/2*IV5*(IV12+IV13)/2,2)</f>
        <v>7.12</v>
      </c>
      <c r="IW14" s="52">
        <f t="shared" ref="IW14" si="563">ROUND((IW13+IW12)/2*IW5*(IW12+IW13)/2,2)</f>
        <v>7.12</v>
      </c>
      <c r="IX14" s="52">
        <f t="shared" ref="IX14" si="564">ROUND((IX13+IX12)/2*IX5*(IX12+IX13)/2,2)</f>
        <v>12.69</v>
      </c>
      <c r="IY14" s="52">
        <f t="shared" ref="IY14" si="565">ROUND((IY13+IY12)/2*IY5*(IY12+IY13)/2,2)</f>
        <v>7.12</v>
      </c>
      <c r="IZ14" s="52">
        <f t="shared" ref="IZ14" si="566">ROUND((IZ13+IZ12)/2*IZ5*(IZ12+IZ13)/2,2)</f>
        <v>4.8899999999999997</v>
      </c>
      <c r="JA14" s="52">
        <f t="shared" ref="JA14" si="567">ROUND((JA13+JA12)/2*JA5*(JA12+JA13)/2,2)</f>
        <v>7.12</v>
      </c>
      <c r="JB14" s="52">
        <f t="shared" ref="JB14" si="568">ROUND((JB13+JB12)/2*JB5*(JB12+JB13)/2,2)</f>
        <v>7.12</v>
      </c>
      <c r="JC14" s="52">
        <f t="shared" ref="JC14" si="569">ROUND((JC13+JC12)/2*JC5*(JC12+JC13)/2,2)</f>
        <v>7.12</v>
      </c>
      <c r="JD14" s="52">
        <f t="shared" ref="JD14" si="570">ROUND((JD13+JD12)/2*JD5*(JD12+JD13)/2,2)</f>
        <v>7.12</v>
      </c>
      <c r="JE14" s="52">
        <f t="shared" ref="JE14" si="571">ROUND((JE13+JE12)/2*JE5*(JE12+JE13)/2,2)</f>
        <v>7.12</v>
      </c>
      <c r="JF14" s="52">
        <f t="shared" ref="JF14" si="572">ROUND((JF13+JF12)/2*JF5*(JF12+JF13)/2,2)</f>
        <v>7.12</v>
      </c>
      <c r="JG14" s="52">
        <f t="shared" ref="JG14" si="573">ROUND((JG13+JG12)/2*JG5*(JG12+JG13)/2,2)</f>
        <v>7.12</v>
      </c>
      <c r="JH14" s="52">
        <f t="shared" ref="JH14" si="574">ROUND((JH13+JH12)/2*JH5*(JH12+JH13)/2,2)</f>
        <v>7.12</v>
      </c>
      <c r="JI14" s="52">
        <f t="shared" ref="JI14" si="575">ROUND((JI13+JI12)/2*JI5*(JI12+JI13)/2,2)</f>
        <v>7.12</v>
      </c>
      <c r="JJ14" s="52">
        <f t="shared" ref="JJ14" si="576">ROUND((JJ13+JJ12)/2*JJ5*(JJ12+JJ13)/2,2)</f>
        <v>7.12</v>
      </c>
      <c r="JK14" s="52">
        <f t="shared" ref="JK14" si="577">ROUND((JK13+JK12)/2*JK5*(JK12+JK13)/2,2)</f>
        <v>7.12</v>
      </c>
      <c r="JL14" s="52">
        <f t="shared" ref="JL14" si="578">ROUND((JL13+JL12)/2*JL5*(JL12+JL13)/2,2)</f>
        <v>12.69</v>
      </c>
      <c r="JM14" s="52">
        <f t="shared" ref="JM14" si="579">ROUND((JM13+JM12)/2*JM5*(JM12+JM13)/2,2)</f>
        <v>7.12</v>
      </c>
      <c r="JN14" s="52">
        <f t="shared" ref="JN14" si="580">ROUND((JN13+JN12)/2*JN5*(JN12+JN13)/2,2)</f>
        <v>7.12</v>
      </c>
      <c r="JO14" s="52">
        <f t="shared" ref="JO14" si="581">ROUND((JO13+JO12)/2*JO5*(JO12+JO13)/2,2)</f>
        <v>7.12</v>
      </c>
      <c r="JP14" s="52">
        <f t="shared" ref="JP14" si="582">ROUND((JP13+JP12)/2*JP5*(JP12+JP13)/2,2)</f>
        <v>7.12</v>
      </c>
      <c r="JQ14" s="52">
        <f t="shared" ref="JQ14" si="583">ROUND((JQ13+JQ12)/2*JQ5*(JQ12+JQ13)/2,2)</f>
        <v>7.12</v>
      </c>
      <c r="JR14" s="52">
        <f t="shared" ref="JR14" si="584">ROUND((JR13+JR12)/2*JR5*(JR12+JR13)/2,2)</f>
        <v>12.69</v>
      </c>
      <c r="JS14" s="52">
        <f t="shared" ref="JS14" si="585">ROUND((JS13+JS12)/2*JS5*(JS12+JS13)/2,2)</f>
        <v>7.12</v>
      </c>
      <c r="JT14" s="52">
        <f t="shared" ref="JT14" si="586">ROUND((JT13+JT12)/2*JT5*(JT12+JT13)/2,2)</f>
        <v>7.12</v>
      </c>
      <c r="JU14" s="52">
        <f t="shared" ref="JU14" si="587">ROUND((JU13+JU12)/2*JU5*(JU12+JU13)/2,2)</f>
        <v>7.12</v>
      </c>
      <c r="JV14" s="52">
        <f t="shared" ref="JV14" si="588">ROUND((JV13+JV12)/2*JV5*(JV12+JV13)/2,2)</f>
        <v>7.12</v>
      </c>
      <c r="JW14" s="52">
        <f t="shared" ref="JW14" si="589">ROUND((JW13+JW12)/2*JW5*(JW12+JW13)/2,2)</f>
        <v>7.12</v>
      </c>
      <c r="JX14" s="52">
        <f t="shared" ref="JX14" si="590">ROUND((JX13+JX12)/2*JX5*(JX12+JX13)/2,2)</f>
        <v>7.12</v>
      </c>
      <c r="JY14" s="52">
        <f t="shared" ref="JY14" si="591">ROUND((JY13+JY12)/2*JY5*(JY12+JY13)/2,2)</f>
        <v>7.12</v>
      </c>
      <c r="JZ14" s="52">
        <f t="shared" ref="JZ14" si="592">ROUND((JZ13+JZ12)/2*JZ5*(JZ12+JZ13)/2,2)</f>
        <v>7.12</v>
      </c>
      <c r="KA14" s="52">
        <f t="shared" ref="KA14" si="593">ROUND((KA13+KA12)/2*KA5*(KA12+KA13)/2,2)</f>
        <v>7.12</v>
      </c>
      <c r="KB14" s="52">
        <f t="shared" ref="KB14" si="594">ROUND((KB13+KB12)/2*KB5*(KB12+KB13)/2,2)</f>
        <v>7.12</v>
      </c>
      <c r="KC14" s="52">
        <f t="shared" ref="KC14" si="595">ROUND((KC13+KC12)/2*KC5*(KC12+KC13)/2,2)</f>
        <v>7.12</v>
      </c>
      <c r="KD14" s="52">
        <f t="shared" ref="KD14" si="596">ROUND((KD13+KD12)/2*KD5*(KD12+KD13)/2,2)</f>
        <v>7.12</v>
      </c>
      <c r="KE14" s="52">
        <f t="shared" ref="KE14" si="597">ROUND((KE13+KE12)/2*KE5*(KE12+KE13)/2,2)</f>
        <v>7.12</v>
      </c>
      <c r="KF14" s="52">
        <f t="shared" ref="KF14" si="598">ROUND((KF13+KF12)/2*KF5*(KF12+KF13)/2,2)</f>
        <v>7.12</v>
      </c>
      <c r="KG14" s="52">
        <f t="shared" ref="KG14" si="599">ROUND((KG13+KG12)/2*KG5*(KG12+KG13)/2,2)</f>
        <v>7.12</v>
      </c>
      <c r="KH14" s="52">
        <f t="shared" ref="KH14" si="600">ROUND((KH13+KH12)/2*KH5*(KH12+KH13)/2,2)</f>
        <v>7.12</v>
      </c>
      <c r="KI14" s="52">
        <f t="shared" ref="KI14" si="601">ROUND((KI13+KI12)/2*KI5*(KI12+KI13)/2,2)</f>
        <v>7.12</v>
      </c>
      <c r="KJ14" s="52">
        <f t="shared" ref="KJ14" si="602">ROUND((KJ13+KJ12)/2*KJ5*(KJ12+KJ13)/2,2)</f>
        <v>7.12</v>
      </c>
      <c r="KK14" s="52">
        <f t="shared" ref="KK14" si="603">ROUND((KK13+KK12)/2*KK5*(KK12+KK13)/2,2)</f>
        <v>7.12</v>
      </c>
      <c r="KL14" s="52">
        <f t="shared" ref="KL14" si="604">ROUND((KL13+KL12)/2*KL5*(KL12+KL13)/2,2)</f>
        <v>7.12</v>
      </c>
      <c r="KM14" s="52">
        <f t="shared" ref="KM14" si="605">ROUND((KM13+KM12)/2*KM5*(KM12+KM13)/2,2)</f>
        <v>7.12</v>
      </c>
      <c r="KN14" s="52">
        <f t="shared" ref="KN14" si="606">ROUND((KN13+KN12)/2*KN5*(KN12+KN13)/2,2)</f>
        <v>7.12</v>
      </c>
      <c r="KO14" s="52">
        <f t="shared" ref="KO14" si="607">ROUND((KO13+KO12)/2*KO5*(KO12+KO13)/2,2)</f>
        <v>7.12</v>
      </c>
      <c r="KP14" s="52">
        <f t="shared" ref="KP14" si="608">ROUND((KP13+KP12)/2*KP5*(KP12+KP13)/2,2)</f>
        <v>7.12</v>
      </c>
      <c r="KQ14" s="52">
        <f t="shared" ref="KQ14" si="609">ROUND((KQ13+KQ12)/2*KQ5*(KQ12+KQ13)/2,2)</f>
        <v>7.12</v>
      </c>
      <c r="KR14" s="52">
        <f t="shared" ref="KR14" si="610">ROUND((KR13+KR12)/2*KR5*(KR12+KR13)/2,2)</f>
        <v>7.12</v>
      </c>
      <c r="KS14" s="52">
        <f t="shared" ref="KS14" si="611">ROUND((KS13+KS12)/2*KS5*(KS12+KS13)/2,2)</f>
        <v>7.12</v>
      </c>
      <c r="KT14" s="52">
        <f t="shared" ref="KT14" si="612">ROUND((KT13+KT12)/2*KT5*(KT12+KT13)/2,2)</f>
        <v>7.12</v>
      </c>
      <c r="KU14" s="52">
        <f t="shared" ref="KU14" si="613">ROUND((KU13+KU12)/2*KU5*(KU12+KU13)/2,2)</f>
        <v>7.12</v>
      </c>
      <c r="KV14" s="52">
        <f t="shared" ref="KV14" si="614">ROUND((KV13+KV12)/2*KV5*(KV12+KV13)/2,2)</f>
        <v>7.12</v>
      </c>
      <c r="KW14" s="52">
        <f t="shared" ref="KW14" si="615">ROUND((KW13+KW12)/2*KW5*(KW12+KW13)/2,2)</f>
        <v>7.12</v>
      </c>
      <c r="KX14" s="52">
        <f t="shared" ref="KX14" si="616">ROUND((KX13+KX12)/2*KX5*(KX12+KX13)/2,2)</f>
        <v>7.12</v>
      </c>
      <c r="KY14" s="52">
        <f t="shared" ref="KY14" si="617">ROUND((KY13+KY12)/2*KY5*(KY12+KY13)/2,2)</f>
        <v>7.12</v>
      </c>
      <c r="KZ14" s="52">
        <f t="shared" ref="KZ14" si="618">ROUND((KZ13+KZ12)/2*KZ5*(KZ12+KZ13)/2,2)</f>
        <v>7.12</v>
      </c>
      <c r="LA14" s="52">
        <f t="shared" ref="LA14" si="619">ROUND((LA13+LA12)/2*LA5*(LA12+LA13)/2,2)</f>
        <v>7.12</v>
      </c>
      <c r="LB14" s="52">
        <f t="shared" ref="LB14" si="620">ROUND((LB13+LB12)/2*LB5*(LB12+LB13)/2,2)</f>
        <v>7.12</v>
      </c>
      <c r="LC14" s="52">
        <f t="shared" ref="LC14" si="621">ROUND((LC13+LC12)/2*LC5*(LC12+LC13)/2,2)</f>
        <v>7.12</v>
      </c>
      <c r="LD14" s="52">
        <f t="shared" ref="LD14" si="622">ROUND((LD13+LD12)/2*LD5*(LD12+LD13)/2,2)</f>
        <v>7.12</v>
      </c>
      <c r="LE14" s="52">
        <f t="shared" ref="LE14" si="623">ROUND((LE13+LE12)/2*LE5*(LE12+LE13)/2,2)</f>
        <v>7.12</v>
      </c>
      <c r="LF14" s="52">
        <f t="shared" ref="LF14" si="624">ROUND((LF13+LF12)/2*LF5*(LF12+LF13)/2,2)</f>
        <v>7.12</v>
      </c>
      <c r="LG14" s="52">
        <f t="shared" ref="LG14" si="625">ROUND((LG13+LG12)/2*LG5*(LG12+LG13)/2,2)</f>
        <v>7.12</v>
      </c>
      <c r="LH14" s="52">
        <f t="shared" ref="LH14" si="626">ROUND((LH13+LH12)/2*LH5*(LH12+LH13)/2,2)</f>
        <v>7.12</v>
      </c>
      <c r="LI14" s="52">
        <f t="shared" ref="LI14" si="627">ROUND((LI13+LI12)/2*LI5*(LI12+LI13)/2,2)</f>
        <v>7.12</v>
      </c>
      <c r="LJ14" s="52">
        <f t="shared" ref="LJ14" si="628">ROUND((LJ13+LJ12)/2*LJ5*(LJ12+LJ13)/2,2)</f>
        <v>7.12</v>
      </c>
      <c r="LK14" s="52">
        <f t="shared" ref="LK14" si="629">ROUND((LK13+LK12)/2*LK5*(LK12+LK13)/2,2)</f>
        <v>7.12</v>
      </c>
      <c r="LL14" s="52">
        <f t="shared" ref="LL14" si="630">ROUND((LL13+LL12)/2*LL5*(LL12+LL13)/2,2)</f>
        <v>7.12</v>
      </c>
      <c r="LM14" s="52">
        <f t="shared" ref="LM14" si="631">ROUND((LM13+LM12)/2*LM5*(LM12+LM13)/2,2)</f>
        <v>7.12</v>
      </c>
      <c r="LN14" s="52">
        <f t="shared" ref="LN14" si="632">ROUND((LN13+LN12)/2*LN5*(LN12+LN13)/2,2)</f>
        <v>9.2799999999999994</v>
      </c>
      <c r="LO14" s="52">
        <f t="shared" ref="LO14" si="633">ROUND((LO13+LO12)/2*LO5*(LO12+LO13)/2,2)</f>
        <v>7.12</v>
      </c>
      <c r="LP14" s="52">
        <f t="shared" ref="LP14" si="634">ROUND((LP13+LP12)/2*LP5*(LP12+LP13)/2,2)</f>
        <v>7.12</v>
      </c>
      <c r="LQ14" s="52">
        <f t="shared" ref="LQ14" si="635">ROUND((LQ13+LQ12)/2*LQ5*(LQ12+LQ13)/2,2)</f>
        <v>7.12</v>
      </c>
      <c r="LR14" s="52">
        <f t="shared" ref="LR14" si="636">ROUND((LR13+LR12)/2*LR5*(LR12+LR13)/2,2)</f>
        <v>4.74</v>
      </c>
      <c r="LS14" s="52">
        <f t="shared" ref="LS14" si="637">ROUND((LS13+LS12)/2*LS5*(LS12+LS13)/2,2)</f>
        <v>7.12</v>
      </c>
      <c r="LT14" s="52">
        <f t="shared" ref="LT14" si="638">ROUND((LT13+LT12)/2*LT5*(LT12+LT13)/2,2)</f>
        <v>15.79</v>
      </c>
      <c r="LU14" s="52">
        <f t="shared" ref="LU14" si="639">ROUND((LU13+LU12)/2*LU5*(LU12+LU13)/2,2)</f>
        <v>7.12</v>
      </c>
      <c r="LV14" s="52">
        <f t="shared" ref="LV14" si="640">ROUND((LV13+LV12)/2*LV5*(LV12+LV13)/2,2)</f>
        <v>7.12</v>
      </c>
      <c r="LW14" s="52">
        <f t="shared" ref="LW14" si="641">ROUND((LW13+LW12)/2*LW5*(LW12+LW13)/2,2)</f>
        <v>7.12</v>
      </c>
      <c r="LX14" s="52">
        <f t="shared" ref="LX14" si="642">ROUND((LX13+LX12)/2*LX5*(LX12+LX13)/2,2)</f>
        <v>7.12</v>
      </c>
      <c r="LY14" s="52">
        <f t="shared" ref="LY14" si="643">ROUND((LY13+LY12)/2*LY5*(LY12+LY13)/2,2)</f>
        <v>7.12</v>
      </c>
      <c r="LZ14" s="52">
        <f t="shared" ref="LZ14" si="644">ROUND((LZ13+LZ12)/2*LZ5*(LZ12+LZ13)/2,2)</f>
        <v>7.12</v>
      </c>
      <c r="MA14" s="52">
        <f t="shared" ref="MA14" si="645">ROUND((MA13+MA12)/2*MA5*(MA12+MA13)/2,2)</f>
        <v>7.12</v>
      </c>
      <c r="MB14" s="52">
        <f t="shared" ref="MB14" si="646">ROUND((MB13+MB12)/2*MB5*(MB12+MB13)/2,2)</f>
        <v>7.12</v>
      </c>
      <c r="MC14" s="52">
        <f t="shared" ref="MC14" si="647">ROUND((MC13+MC12)/2*MC5*(MC12+MC13)/2,2)</f>
        <v>7.12</v>
      </c>
      <c r="MD14" s="52">
        <f t="shared" ref="MD14" si="648">ROUND((MD13+MD12)/2*MD5*(MD12+MD13)/2,2)</f>
        <v>15.79</v>
      </c>
      <c r="ME14" s="52">
        <f t="shared" ref="ME14" si="649">ROUND((ME13+ME12)/2*ME5*(ME12+ME13)/2,2)</f>
        <v>7.12</v>
      </c>
      <c r="MF14" s="52">
        <f t="shared" ref="MF14" si="650">ROUND((MF13+MF12)/2*MF5*(MF12+MF13)/2,2)</f>
        <v>7.12</v>
      </c>
      <c r="MG14" s="52">
        <f t="shared" ref="MG14" si="651">ROUND((MG13+MG12)/2*MG5*(MG12+MG13)/2,2)</f>
        <v>9.5500000000000007</v>
      </c>
      <c r="MH14" s="52">
        <f t="shared" ref="MH14" si="652">ROUND((MH13+MH12)/2*MH5*(MH12+MH13)/2,2)</f>
        <v>7.12</v>
      </c>
      <c r="MI14" s="52">
        <f t="shared" ref="MI14" si="653">ROUND((MI13+MI12)/2*MI5*(MI12+MI13)/2,2)</f>
        <v>7.12</v>
      </c>
      <c r="MJ14" s="52">
        <f t="shared" ref="MJ14" si="654">ROUND((MJ13+MJ12)/2*MJ5*(MJ12+MJ13)/2,2)</f>
        <v>7.12</v>
      </c>
      <c r="MK14" s="52">
        <f t="shared" ref="MK14" si="655">ROUND((MK13+MK12)/2*MK5*(MK12+MK13)/2,2)</f>
        <v>12.69</v>
      </c>
      <c r="ML14" s="52">
        <f t="shared" ref="ML14" si="656">ROUND((ML13+ML12)/2*ML5*(ML12+ML13)/2,2)</f>
        <v>7.12</v>
      </c>
      <c r="MM14" s="52">
        <f t="shared" ref="MM14" si="657">ROUND((MM13+MM12)/2*MM5*(MM12+MM13)/2,2)</f>
        <v>7.12</v>
      </c>
      <c r="MN14" s="52">
        <f t="shared" ref="MN14" si="658">ROUND((MN13+MN12)/2*MN5*(MN12+MN13)/2,2)</f>
        <v>7.12</v>
      </c>
      <c r="MO14" s="52">
        <f t="shared" ref="MO14" si="659">ROUND((MO13+MO12)/2*MO5*(MO12+MO13)/2,2)</f>
        <v>7.12</v>
      </c>
      <c r="MP14" s="52">
        <f t="shared" ref="MP14" si="660">ROUND((MP13+MP12)/2*MP5*(MP12+MP13)/2,2)</f>
        <v>7.12</v>
      </c>
      <c r="MQ14" s="52">
        <f t="shared" ref="MQ14" si="661">ROUND((MQ13+MQ12)/2*MQ5*(MQ12+MQ13)/2,2)</f>
        <v>7.12</v>
      </c>
      <c r="MR14" s="52">
        <f t="shared" ref="MR14" si="662">ROUND((MR13+MR12)/2*MR5*(MR12+MR13)/2,2)</f>
        <v>9.5500000000000007</v>
      </c>
      <c r="MS14" s="52">
        <f t="shared" ref="MS14" si="663">ROUND((MS13+MS12)/2*MS5*(MS12+MS13)/2,2)</f>
        <v>7.12</v>
      </c>
      <c r="MT14" s="52">
        <f t="shared" ref="MT14" si="664">ROUND((MT13+MT12)/2*MT5*(MT12+MT13)/2,2)</f>
        <v>14.91</v>
      </c>
      <c r="MU14" s="52">
        <f t="shared" ref="MU14" si="665">ROUND((MU13+MU12)/2*MU5*(MU12+MU13)/2,2)</f>
        <v>7.12</v>
      </c>
      <c r="MV14" s="52">
        <f t="shared" ref="MV14" si="666">ROUND((MV13+MV12)/2*MV5*(MV12+MV13)/2,2)</f>
        <v>7.12</v>
      </c>
      <c r="MW14" s="52">
        <f t="shared" ref="MW14" si="667">ROUND((MW13+MW12)/2*MW5*(MW12+MW13)/2,2)</f>
        <v>7.12</v>
      </c>
      <c r="MX14" s="52">
        <f t="shared" ref="MX14" si="668">ROUND((MX13+MX12)/2*MX5*(MX12+MX13)/2,2)</f>
        <v>7.12</v>
      </c>
      <c r="MY14" s="52">
        <f t="shared" ref="MY14" si="669">ROUND((MY13+MY12)/2*MY5*(MY12+MY13)/2,2)</f>
        <v>7.12</v>
      </c>
      <c r="MZ14" s="52">
        <f t="shared" ref="MZ14" si="670">ROUND((MZ13+MZ12)/2*MZ5*(MZ12+MZ13)/2,2)</f>
        <v>7.12</v>
      </c>
      <c r="NA14" s="52">
        <f t="shared" ref="NA14" si="671">ROUND((NA13+NA12)/2*NA5*(NA12+NA13)/2,2)</f>
        <v>7.12</v>
      </c>
      <c r="NB14" s="52">
        <f t="shared" ref="NB14" si="672">ROUND((NB13+NB12)/2*NB5*(NB12+NB13)/2,2)</f>
        <v>7.12</v>
      </c>
      <c r="NC14" s="52">
        <f t="shared" ref="NC14" si="673">ROUND((NC13+NC12)/2*NC5*(NC12+NC13)/2,2)</f>
        <v>7.12</v>
      </c>
      <c r="ND14" s="52">
        <f t="shared" ref="ND14" si="674">ROUND((ND13+ND12)/2*ND5*(ND12+ND13)/2,2)</f>
        <v>7.12</v>
      </c>
      <c r="NE14" s="52">
        <f t="shared" ref="NE14" si="675">ROUND((NE13+NE12)/2*NE5*(NE12+NE13)/2,2)</f>
        <v>9.5500000000000007</v>
      </c>
      <c r="NF14" s="52">
        <f t="shared" ref="NF14" si="676">ROUND((NF13+NF12)/2*NF5*(NF12+NF13)/2,2)</f>
        <v>7.12</v>
      </c>
      <c r="NG14" s="52">
        <f t="shared" ref="NG14" si="677">ROUND((NG13+NG12)/2*NG5*(NG12+NG13)/2,2)</f>
        <v>7.12</v>
      </c>
      <c r="NH14" s="52">
        <f t="shared" ref="NH14" si="678">ROUND((NH13+NH12)/2*NH5*(NH12+NH13)/2,2)</f>
        <v>7.12</v>
      </c>
      <c r="NI14" s="52">
        <f t="shared" ref="NI14" si="679">ROUND((NI13+NI12)/2*NI5*(NI12+NI13)/2,2)</f>
        <v>7.12</v>
      </c>
      <c r="NJ14" s="52">
        <f t="shared" ref="NJ14" si="680">ROUND((NJ13+NJ12)/2*NJ5*(NJ12+NJ13)/2,2)</f>
        <v>9.5500000000000007</v>
      </c>
      <c r="NK14" s="52">
        <f t="shared" ref="NK14" si="681">ROUND((NK13+NK12)/2*NK5*(NK12+NK13)/2,2)</f>
        <v>7.12</v>
      </c>
      <c r="NL14" s="52">
        <f t="shared" ref="NL14" si="682">ROUND((NL13+NL12)/2*NL5*(NL12+NL13)/2,2)</f>
        <v>7.12</v>
      </c>
      <c r="NM14" s="52">
        <f t="shared" ref="NM14" si="683">ROUND((NM13+NM12)/2*NM5*(NM12+NM13)/2,2)</f>
        <v>7.12</v>
      </c>
      <c r="NN14" s="52">
        <f t="shared" ref="NN14" si="684">ROUND((NN13+NN12)/2*NN5*(NN12+NN13)/2,2)</f>
        <v>7.12</v>
      </c>
      <c r="NO14" s="52">
        <f t="shared" ref="NO14" si="685">ROUND((NO13+NO12)/2*NO5*(NO12+NO13)/2,2)</f>
        <v>7.12</v>
      </c>
      <c r="NP14" s="52">
        <f t="shared" ref="NP14" si="686">ROUND((NP13+NP12)/2*NP5*(NP12+NP13)/2,2)</f>
        <v>7.12</v>
      </c>
      <c r="NQ14" s="52">
        <f t="shared" ref="NQ14" si="687">ROUND((NQ13+NQ12)/2*NQ5*(NQ12+NQ13)/2,2)</f>
        <v>7.12</v>
      </c>
      <c r="NR14" s="52">
        <f t="shared" ref="NR14" si="688">ROUND((NR13+NR12)/2*NR5*(NR12+NR13)/2,2)</f>
        <v>7.12</v>
      </c>
      <c r="NS14" s="52">
        <f t="shared" ref="NS14" si="689">ROUND((NS13+NS12)/2*NS5*(NS12+NS13)/2,2)</f>
        <v>7.12</v>
      </c>
      <c r="NT14" s="52">
        <f t="shared" ref="NT14" si="690">ROUND((NT13+NT12)/2*NT5*(NT12+NT13)/2,2)</f>
        <v>7.12</v>
      </c>
      <c r="NU14" s="52">
        <f t="shared" ref="NU14" si="691">ROUND((NU13+NU12)/2*NU5*(NU12+NU13)/2,2)</f>
        <v>7.12</v>
      </c>
      <c r="NV14" s="52">
        <f t="shared" ref="NV14" si="692">ROUND((NV13+NV12)/2*NV5*(NV12+NV13)/2,2)</f>
        <v>7.12</v>
      </c>
      <c r="NW14" s="52">
        <f t="shared" ref="NW14" si="693">ROUND((NW13+NW12)/2*NW5*(NW12+NW13)/2,2)</f>
        <v>7.12</v>
      </c>
      <c r="NX14" s="52">
        <f t="shared" ref="NX14" si="694">ROUND((NX13+NX12)/2*NX5*(NX12+NX13)/2,2)</f>
        <v>7.12</v>
      </c>
      <c r="NY14" s="52">
        <f t="shared" ref="NY14" si="695">ROUND((NY13+NY12)/2*NY5*(NY12+NY13)/2,2)</f>
        <v>7.12</v>
      </c>
      <c r="NZ14" s="52">
        <f t="shared" ref="NZ14" si="696">ROUND((NZ13+NZ12)/2*NZ5*(NZ12+NZ13)/2,2)</f>
        <v>7.12</v>
      </c>
      <c r="OA14" s="52">
        <f t="shared" ref="OA14" si="697">ROUND((OA13+OA12)/2*OA5*(OA12+OA13)/2,2)</f>
        <v>9.61</v>
      </c>
      <c r="OB14" s="52">
        <f t="shared" ref="OB14" si="698">ROUND((OB13+OB12)/2*OB5*(OB12+OB13)/2,2)</f>
        <v>9.5500000000000007</v>
      </c>
      <c r="OC14" s="52">
        <f t="shared" ref="OC14" si="699">ROUND((OC13+OC12)/2*OC5*(OC12+OC13)/2,2)</f>
        <v>7.12</v>
      </c>
      <c r="OD14" s="52">
        <f t="shared" ref="OD14" si="700">ROUND((OD13+OD12)/2*OD5*(OD12+OD13)/2,2)</f>
        <v>7.12</v>
      </c>
      <c r="OE14" s="52">
        <f t="shared" ref="OE14" si="701">ROUND((OE13+OE12)/2*OE5*(OE12+OE13)/2,2)</f>
        <v>7.12</v>
      </c>
      <c r="OF14" s="52">
        <f t="shared" ref="OF14" si="702">ROUND((OF13+OF12)/2*OF5*(OF12+OF13)/2,2)</f>
        <v>7.12</v>
      </c>
      <c r="OG14" s="52">
        <f t="shared" ref="OG14" si="703">ROUND((OG13+OG12)/2*OG5*(OG12+OG13)/2,2)</f>
        <v>7.12</v>
      </c>
      <c r="OH14" s="52">
        <f t="shared" ref="OH14" si="704">ROUND((OH13+OH12)/2*OH5*(OH12+OH13)/2,2)</f>
        <v>7.12</v>
      </c>
      <c r="OI14" s="52">
        <f t="shared" ref="OI14" si="705">ROUND((OI13+OI12)/2*OI5*(OI12+OI13)/2,2)</f>
        <v>7.12</v>
      </c>
      <c r="OJ14" s="52">
        <f t="shared" ref="OJ14" si="706">ROUND((OJ13+OJ12)/2*OJ5*(OJ12+OJ13)/2,2)</f>
        <v>7.12</v>
      </c>
      <c r="OK14" s="52">
        <f t="shared" ref="OK14" si="707">ROUND((OK13+OK12)/2*OK5*(OK12+OK13)/2,2)</f>
        <v>7.12</v>
      </c>
      <c r="OL14" s="52">
        <f t="shared" ref="OL14" si="708">ROUND((OL13+OL12)/2*OL5*(OL12+OL13)/2,2)</f>
        <v>7.12</v>
      </c>
      <c r="OM14" s="52">
        <f t="shared" ref="OM14" si="709">ROUND((OM13+OM12)/2*OM5*(OM12+OM13)/2,2)</f>
        <v>7.12</v>
      </c>
      <c r="ON14" s="52">
        <f t="shared" ref="ON14" si="710">ROUND((ON13+ON12)/2*ON5*(ON12+ON13)/2,2)</f>
        <v>7.12</v>
      </c>
      <c r="OO14" s="52">
        <f t="shared" ref="OO14" si="711">ROUND((OO13+OO12)/2*OO5*(OO12+OO13)/2,2)</f>
        <v>7.12</v>
      </c>
      <c r="OP14" s="52">
        <f t="shared" ref="OP14" si="712">ROUND((OP13+OP12)/2*OP5*(OP12+OP13)/2,2)</f>
        <v>7.12</v>
      </c>
      <c r="OQ14" s="52">
        <f t="shared" ref="OQ14" si="713">ROUND((OQ13+OQ12)/2*OQ5*(OQ12+OQ13)/2,2)</f>
        <v>7.12</v>
      </c>
      <c r="OR14" s="52">
        <f t="shared" ref="OR14" si="714">ROUND((OR13+OR12)/2*OR5*(OR12+OR13)/2,2)</f>
        <v>9.61</v>
      </c>
      <c r="OS14" s="52">
        <f t="shared" ref="OS14" si="715">ROUND((OS13+OS12)/2*OS5*(OS12+OS13)/2,2)</f>
        <v>12.5</v>
      </c>
      <c r="OT14" s="52">
        <f t="shared" ref="OT14" si="716">ROUND((OT13+OT12)/2*OT5*(OT12+OT13)/2,2)</f>
        <v>12.5</v>
      </c>
      <c r="OU14" s="52">
        <f t="shared" ref="OU14" si="717">ROUND((OU13+OU12)/2*OU5*(OU12+OU13)/2,2)</f>
        <v>12.5</v>
      </c>
      <c r="OV14" s="52">
        <f t="shared" ref="OV14" si="718">ROUND((OV13+OV12)/2*OV5*(OV12+OV13)/2,2)</f>
        <v>12.5</v>
      </c>
      <c r="OW14" s="52">
        <f t="shared" ref="OW14" si="719">ROUND((OW13+OW12)/2*OW5*(OW12+OW13)/2,2)</f>
        <v>10.48</v>
      </c>
      <c r="OX14" s="52">
        <f t="shared" ref="OX14" si="720">ROUND((OX13+OX12)/2*OX5*(OX12+OX13)/2,2)</f>
        <v>12.5</v>
      </c>
      <c r="OY14" s="52">
        <f t="shared" ref="OY14" si="721">ROUND((OY13+OY12)/2*OY5*(OY12+OY13)/2,2)</f>
        <v>15.79</v>
      </c>
      <c r="OZ14" s="52">
        <f t="shared" ref="OZ14" si="722">ROUND((OZ13+OZ12)/2*OZ5*(OZ12+OZ13)/2,2)</f>
        <v>16.399999999999999</v>
      </c>
      <c r="PA14" s="52">
        <f t="shared" ref="PA14" si="723">ROUND((PA13+PA12)/2*PA5*(PA12+PA13)/2,2)</f>
        <v>9.61</v>
      </c>
      <c r="PB14" s="53">
        <f t="shared" si="365"/>
        <v>5092.569999999977</v>
      </c>
    </row>
    <row r="15" spans="1:418" ht="15" customHeight="1" x14ac:dyDescent="0.2">
      <c r="A15" s="51" t="s">
        <v>129</v>
      </c>
      <c r="B15" s="52">
        <f>B12^2</f>
        <v>4</v>
      </c>
      <c r="C15" s="52">
        <f t="shared" ref="C15:BG15" si="724">C12^2</f>
        <v>4</v>
      </c>
      <c r="D15" s="52">
        <f t="shared" si="724"/>
        <v>4</v>
      </c>
      <c r="E15" s="52">
        <f t="shared" si="724"/>
        <v>4</v>
      </c>
      <c r="F15" s="52">
        <f t="shared" si="724"/>
        <v>4</v>
      </c>
      <c r="G15" s="52">
        <f t="shared" si="724"/>
        <v>4</v>
      </c>
      <c r="H15" s="52">
        <f t="shared" si="724"/>
        <v>4</v>
      </c>
      <c r="I15" s="52">
        <f t="shared" si="724"/>
        <v>4</v>
      </c>
      <c r="J15" s="52">
        <f t="shared" si="724"/>
        <v>4</v>
      </c>
      <c r="K15" s="52">
        <f t="shared" si="724"/>
        <v>4</v>
      </c>
      <c r="L15" s="52">
        <f t="shared" si="724"/>
        <v>4</v>
      </c>
      <c r="M15" s="52">
        <f t="shared" si="724"/>
        <v>4</v>
      </c>
      <c r="N15" s="52">
        <f t="shared" si="724"/>
        <v>4</v>
      </c>
      <c r="O15" s="52">
        <f t="shared" si="724"/>
        <v>4</v>
      </c>
      <c r="P15" s="52">
        <f t="shared" si="724"/>
        <v>4</v>
      </c>
      <c r="Q15" s="52">
        <f t="shared" si="724"/>
        <v>4</v>
      </c>
      <c r="R15" s="52">
        <f t="shared" si="724"/>
        <v>4</v>
      </c>
      <c r="S15" s="52">
        <f t="shared" si="724"/>
        <v>4</v>
      </c>
      <c r="T15" s="52">
        <f t="shared" si="724"/>
        <v>4</v>
      </c>
      <c r="U15" s="52">
        <f t="shared" si="724"/>
        <v>4</v>
      </c>
      <c r="V15" s="52">
        <f t="shared" si="724"/>
        <v>4</v>
      </c>
      <c r="W15" s="52">
        <f t="shared" si="724"/>
        <v>4</v>
      </c>
      <c r="X15" s="52">
        <f t="shared" si="724"/>
        <v>4</v>
      </c>
      <c r="Y15" s="52">
        <f t="shared" si="724"/>
        <v>4</v>
      </c>
      <c r="Z15" s="52">
        <f t="shared" si="724"/>
        <v>4</v>
      </c>
      <c r="AA15" s="52">
        <f t="shared" si="724"/>
        <v>4</v>
      </c>
      <c r="AB15" s="52">
        <f t="shared" si="724"/>
        <v>4</v>
      </c>
      <c r="AC15" s="52">
        <f t="shared" si="724"/>
        <v>4</v>
      </c>
      <c r="AD15" s="52">
        <f t="shared" si="724"/>
        <v>4</v>
      </c>
      <c r="AE15" s="52">
        <f t="shared" si="724"/>
        <v>4</v>
      </c>
      <c r="AF15" s="52">
        <f t="shared" si="724"/>
        <v>4</v>
      </c>
      <c r="AG15" s="52">
        <f t="shared" si="724"/>
        <v>4</v>
      </c>
      <c r="AH15" s="52">
        <f t="shared" si="724"/>
        <v>4</v>
      </c>
      <c r="AI15" s="52">
        <f t="shared" si="724"/>
        <v>4</v>
      </c>
      <c r="AJ15" s="52">
        <f t="shared" si="724"/>
        <v>4</v>
      </c>
      <c r="AK15" s="52">
        <f t="shared" si="724"/>
        <v>4</v>
      </c>
      <c r="AL15" s="52">
        <f t="shared" si="724"/>
        <v>4</v>
      </c>
      <c r="AM15" s="52">
        <f t="shared" si="724"/>
        <v>4</v>
      </c>
      <c r="AN15" s="52">
        <f t="shared" si="724"/>
        <v>4</v>
      </c>
      <c r="AO15" s="52">
        <f t="shared" si="724"/>
        <v>4</v>
      </c>
      <c r="AP15" s="52">
        <f t="shared" si="724"/>
        <v>4</v>
      </c>
      <c r="AQ15" s="52">
        <f t="shared" si="724"/>
        <v>4</v>
      </c>
      <c r="AR15" s="52">
        <f t="shared" si="724"/>
        <v>4</v>
      </c>
      <c r="AS15" s="52">
        <f t="shared" si="724"/>
        <v>4</v>
      </c>
      <c r="AT15" s="52">
        <f t="shared" si="724"/>
        <v>4</v>
      </c>
      <c r="AU15" s="52">
        <f t="shared" si="724"/>
        <v>4</v>
      </c>
      <c r="AV15" s="52">
        <f t="shared" si="724"/>
        <v>4</v>
      </c>
      <c r="AW15" s="52">
        <f t="shared" si="724"/>
        <v>4</v>
      </c>
      <c r="AX15" s="52">
        <f t="shared" si="724"/>
        <v>4</v>
      </c>
      <c r="AY15" s="52">
        <f t="shared" si="724"/>
        <v>4</v>
      </c>
      <c r="AZ15" s="52">
        <f t="shared" si="724"/>
        <v>4</v>
      </c>
      <c r="BA15" s="52">
        <f t="shared" si="724"/>
        <v>4</v>
      </c>
      <c r="BB15" s="52">
        <f t="shared" si="724"/>
        <v>4</v>
      </c>
      <c r="BC15" s="52">
        <f t="shared" si="724"/>
        <v>4</v>
      </c>
      <c r="BD15" s="52">
        <f t="shared" si="724"/>
        <v>4</v>
      </c>
      <c r="BE15" s="52">
        <f t="shared" si="724"/>
        <v>4</v>
      </c>
      <c r="BF15" s="85">
        <f t="shared" si="724"/>
        <v>4</v>
      </c>
      <c r="BG15" s="88">
        <f t="shared" si="724"/>
        <v>4</v>
      </c>
      <c r="BH15" s="52">
        <f t="shared" ref="BH15:DS15" si="725">BH12^2</f>
        <v>4</v>
      </c>
      <c r="BI15" s="52">
        <f t="shared" si="725"/>
        <v>4</v>
      </c>
      <c r="BJ15" s="52">
        <f t="shared" si="725"/>
        <v>4</v>
      </c>
      <c r="BK15" s="52">
        <f t="shared" si="725"/>
        <v>4</v>
      </c>
      <c r="BL15" s="52">
        <f t="shared" si="725"/>
        <v>4</v>
      </c>
      <c r="BM15" s="52">
        <f t="shared" si="725"/>
        <v>4</v>
      </c>
      <c r="BN15" s="52">
        <f t="shared" si="725"/>
        <v>4</v>
      </c>
      <c r="BO15" s="52">
        <f t="shared" si="725"/>
        <v>4</v>
      </c>
      <c r="BP15" s="52">
        <f t="shared" si="725"/>
        <v>4</v>
      </c>
      <c r="BQ15" s="52">
        <f t="shared" si="725"/>
        <v>4</v>
      </c>
      <c r="BR15" s="52">
        <f t="shared" si="725"/>
        <v>4</v>
      </c>
      <c r="BS15" s="52">
        <f t="shared" si="725"/>
        <v>4</v>
      </c>
      <c r="BT15" s="52">
        <f t="shared" si="725"/>
        <v>4</v>
      </c>
      <c r="BU15" s="52">
        <f t="shared" si="725"/>
        <v>4</v>
      </c>
      <c r="BV15" s="52">
        <f t="shared" si="725"/>
        <v>4</v>
      </c>
      <c r="BW15" s="52">
        <f t="shared" si="725"/>
        <v>4</v>
      </c>
      <c r="BX15" s="52">
        <f t="shared" si="725"/>
        <v>4</v>
      </c>
      <c r="BY15" s="52">
        <f t="shared" si="725"/>
        <v>4</v>
      </c>
      <c r="BZ15" s="52">
        <f t="shared" si="725"/>
        <v>4</v>
      </c>
      <c r="CA15" s="52">
        <f t="shared" si="725"/>
        <v>4</v>
      </c>
      <c r="CB15" s="52">
        <f t="shared" si="725"/>
        <v>4</v>
      </c>
      <c r="CC15" s="52">
        <f t="shared" si="725"/>
        <v>4</v>
      </c>
      <c r="CD15" s="52">
        <f t="shared" si="725"/>
        <v>4</v>
      </c>
      <c r="CE15" s="52">
        <f t="shared" si="725"/>
        <v>4</v>
      </c>
      <c r="CF15" s="52">
        <f t="shared" si="725"/>
        <v>4</v>
      </c>
      <c r="CG15" s="52">
        <f t="shared" si="725"/>
        <v>4</v>
      </c>
      <c r="CH15" s="52">
        <f t="shared" si="725"/>
        <v>4</v>
      </c>
      <c r="CI15" s="52">
        <f t="shared" si="725"/>
        <v>4</v>
      </c>
      <c r="CJ15" s="52">
        <f t="shared" si="725"/>
        <v>4</v>
      </c>
      <c r="CK15" s="52">
        <f t="shared" si="725"/>
        <v>4</v>
      </c>
      <c r="CL15" s="52">
        <f t="shared" si="725"/>
        <v>4</v>
      </c>
      <c r="CM15" s="52">
        <f t="shared" si="725"/>
        <v>4</v>
      </c>
      <c r="CN15" s="52">
        <f t="shared" si="725"/>
        <v>4</v>
      </c>
      <c r="CO15" s="52">
        <f t="shared" si="725"/>
        <v>4</v>
      </c>
      <c r="CP15" s="52">
        <f t="shared" si="725"/>
        <v>4</v>
      </c>
      <c r="CQ15" s="52">
        <f t="shared" si="725"/>
        <v>4</v>
      </c>
      <c r="CR15" s="52">
        <f t="shared" si="725"/>
        <v>4</v>
      </c>
      <c r="CS15" s="52">
        <f t="shared" si="725"/>
        <v>4</v>
      </c>
      <c r="CT15" s="52">
        <f t="shared" si="725"/>
        <v>4</v>
      </c>
      <c r="CU15" s="52">
        <f t="shared" si="725"/>
        <v>4</v>
      </c>
      <c r="CV15" s="52">
        <f t="shared" si="725"/>
        <v>4</v>
      </c>
      <c r="CW15" s="52">
        <f t="shared" si="725"/>
        <v>4</v>
      </c>
      <c r="CX15" s="52">
        <f t="shared" si="725"/>
        <v>4</v>
      </c>
      <c r="CY15" s="52">
        <f t="shared" si="725"/>
        <v>4</v>
      </c>
      <c r="CZ15" s="52">
        <f t="shared" si="725"/>
        <v>4</v>
      </c>
      <c r="DA15" s="52">
        <f t="shared" si="725"/>
        <v>4</v>
      </c>
      <c r="DB15" s="52">
        <f t="shared" si="725"/>
        <v>4</v>
      </c>
      <c r="DC15" s="52">
        <f t="shared" si="725"/>
        <v>4</v>
      </c>
      <c r="DD15" s="52">
        <f t="shared" si="725"/>
        <v>4</v>
      </c>
      <c r="DE15" s="52">
        <f t="shared" si="725"/>
        <v>4</v>
      </c>
      <c r="DF15" s="52">
        <f t="shared" si="725"/>
        <v>4</v>
      </c>
      <c r="DG15" s="52">
        <f t="shared" si="725"/>
        <v>4</v>
      </c>
      <c r="DH15" s="52">
        <f t="shared" si="725"/>
        <v>4</v>
      </c>
      <c r="DI15" s="52">
        <f t="shared" si="725"/>
        <v>4</v>
      </c>
      <c r="DJ15" s="52">
        <f t="shared" si="725"/>
        <v>4</v>
      </c>
      <c r="DK15" s="52">
        <f t="shared" si="725"/>
        <v>4</v>
      </c>
      <c r="DL15" s="52">
        <f t="shared" si="725"/>
        <v>4</v>
      </c>
      <c r="DM15" s="52">
        <f t="shared" si="725"/>
        <v>4</v>
      </c>
      <c r="DN15" s="52">
        <f t="shared" si="725"/>
        <v>4</v>
      </c>
      <c r="DO15" s="52">
        <f t="shared" si="725"/>
        <v>4</v>
      </c>
      <c r="DP15" s="52">
        <f t="shared" si="725"/>
        <v>4</v>
      </c>
      <c r="DQ15" s="52">
        <f t="shared" si="725"/>
        <v>4</v>
      </c>
      <c r="DR15" s="52">
        <f t="shared" si="725"/>
        <v>4</v>
      </c>
      <c r="DS15" s="52">
        <f t="shared" si="725"/>
        <v>4</v>
      </c>
      <c r="DT15" s="52">
        <f t="shared" ref="DT15:FW16" si="726">DT12^2</f>
        <v>4</v>
      </c>
      <c r="DU15" s="52">
        <f t="shared" si="726"/>
        <v>4</v>
      </c>
      <c r="DV15" s="52">
        <f t="shared" si="726"/>
        <v>4</v>
      </c>
      <c r="DW15" s="52">
        <f t="shared" si="726"/>
        <v>4</v>
      </c>
      <c r="DX15" s="52">
        <f t="shared" si="726"/>
        <v>4</v>
      </c>
      <c r="DY15" s="52">
        <f t="shared" si="726"/>
        <v>4</v>
      </c>
      <c r="DZ15" s="52">
        <f t="shared" si="726"/>
        <v>4</v>
      </c>
      <c r="EA15" s="52">
        <f t="shared" si="726"/>
        <v>4</v>
      </c>
      <c r="EB15" s="52">
        <f t="shared" si="726"/>
        <v>4</v>
      </c>
      <c r="EC15" s="52">
        <f t="shared" si="726"/>
        <v>4</v>
      </c>
      <c r="ED15" s="52">
        <f t="shared" si="726"/>
        <v>4</v>
      </c>
      <c r="EE15" s="52">
        <f t="shared" si="726"/>
        <v>4</v>
      </c>
      <c r="EF15" s="52">
        <f t="shared" si="726"/>
        <v>4</v>
      </c>
      <c r="EG15" s="52">
        <f t="shared" si="726"/>
        <v>4</v>
      </c>
      <c r="EH15" s="52">
        <f t="shared" si="726"/>
        <v>4</v>
      </c>
      <c r="EI15" s="52">
        <f t="shared" si="726"/>
        <v>4</v>
      </c>
      <c r="EJ15" s="52">
        <f t="shared" si="726"/>
        <v>4</v>
      </c>
      <c r="EK15" s="52">
        <f t="shared" si="726"/>
        <v>4</v>
      </c>
      <c r="EL15" s="52">
        <f t="shared" si="726"/>
        <v>4</v>
      </c>
      <c r="EM15" s="52">
        <f t="shared" si="726"/>
        <v>4</v>
      </c>
      <c r="EN15" s="52">
        <f t="shared" si="726"/>
        <v>4</v>
      </c>
      <c r="EO15" s="52">
        <f t="shared" si="726"/>
        <v>4</v>
      </c>
      <c r="EP15" s="52">
        <f t="shared" si="726"/>
        <v>4</v>
      </c>
      <c r="EQ15" s="88">
        <f t="shared" si="726"/>
        <v>4</v>
      </c>
      <c r="ER15" s="52">
        <f t="shared" si="726"/>
        <v>4</v>
      </c>
      <c r="ES15" s="52">
        <f t="shared" si="726"/>
        <v>4</v>
      </c>
      <c r="ET15" s="52">
        <f t="shared" si="726"/>
        <v>4</v>
      </c>
      <c r="EU15" s="52">
        <f t="shared" si="726"/>
        <v>4</v>
      </c>
      <c r="EV15" s="52">
        <f t="shared" si="726"/>
        <v>4</v>
      </c>
      <c r="EW15" s="52">
        <f t="shared" si="726"/>
        <v>4</v>
      </c>
      <c r="EX15" s="52">
        <f t="shared" si="726"/>
        <v>4</v>
      </c>
      <c r="EY15" s="52">
        <f t="shared" si="726"/>
        <v>4</v>
      </c>
      <c r="EZ15" s="52">
        <f t="shared" si="726"/>
        <v>4</v>
      </c>
      <c r="FA15" s="52">
        <f t="shared" si="726"/>
        <v>4</v>
      </c>
      <c r="FB15" s="52">
        <f t="shared" si="726"/>
        <v>4</v>
      </c>
      <c r="FC15" s="52">
        <f t="shared" si="726"/>
        <v>4</v>
      </c>
      <c r="FD15" s="52">
        <f t="shared" si="726"/>
        <v>4</v>
      </c>
      <c r="FE15" s="52">
        <f t="shared" si="726"/>
        <v>4</v>
      </c>
      <c r="FF15" s="52">
        <f t="shared" si="726"/>
        <v>4</v>
      </c>
      <c r="FG15" s="52">
        <f t="shared" si="726"/>
        <v>4</v>
      </c>
      <c r="FH15" s="52">
        <f t="shared" si="726"/>
        <v>4</v>
      </c>
      <c r="FI15" s="52">
        <f t="shared" si="726"/>
        <v>4</v>
      </c>
      <c r="FJ15" s="52">
        <f t="shared" si="726"/>
        <v>4</v>
      </c>
      <c r="FK15" s="52">
        <f t="shared" si="726"/>
        <v>4</v>
      </c>
      <c r="FL15" s="52">
        <f t="shared" si="726"/>
        <v>4</v>
      </c>
      <c r="FM15" s="52">
        <f t="shared" si="726"/>
        <v>4</v>
      </c>
      <c r="FN15" s="52">
        <f t="shared" si="726"/>
        <v>4</v>
      </c>
      <c r="FO15" s="52">
        <f t="shared" si="726"/>
        <v>4</v>
      </c>
      <c r="FP15" s="52">
        <f t="shared" si="726"/>
        <v>4</v>
      </c>
      <c r="FQ15" s="52">
        <f t="shared" si="726"/>
        <v>4</v>
      </c>
      <c r="FR15" s="52">
        <f t="shared" si="726"/>
        <v>4</v>
      </c>
      <c r="FS15" s="52">
        <f t="shared" si="726"/>
        <v>4</v>
      </c>
      <c r="FT15" s="52">
        <f t="shared" si="726"/>
        <v>4</v>
      </c>
      <c r="FU15" s="52">
        <f t="shared" si="726"/>
        <v>4</v>
      </c>
      <c r="FV15" s="88">
        <f t="shared" si="726"/>
        <v>4</v>
      </c>
      <c r="FW15" s="52">
        <f t="shared" si="726"/>
        <v>4</v>
      </c>
      <c r="FX15" s="52">
        <f t="shared" ref="FX15:II15" si="727">FX12^2</f>
        <v>4</v>
      </c>
      <c r="FY15" s="52">
        <f t="shared" si="727"/>
        <v>4</v>
      </c>
      <c r="FZ15" s="52">
        <f t="shared" si="727"/>
        <v>4</v>
      </c>
      <c r="GA15" s="52">
        <f t="shared" si="727"/>
        <v>4</v>
      </c>
      <c r="GB15" s="52">
        <f t="shared" si="727"/>
        <v>4</v>
      </c>
      <c r="GC15" s="52">
        <f t="shared" si="727"/>
        <v>4</v>
      </c>
      <c r="GD15" s="52">
        <f t="shared" si="727"/>
        <v>4</v>
      </c>
      <c r="GE15" s="52">
        <f t="shared" si="727"/>
        <v>4</v>
      </c>
      <c r="GF15" s="52">
        <f t="shared" si="727"/>
        <v>4</v>
      </c>
      <c r="GG15" s="52">
        <f t="shared" si="727"/>
        <v>4</v>
      </c>
      <c r="GH15" s="52">
        <f t="shared" si="727"/>
        <v>4</v>
      </c>
      <c r="GI15" s="52">
        <f t="shared" si="727"/>
        <v>4</v>
      </c>
      <c r="GJ15" s="52">
        <f t="shared" si="727"/>
        <v>4</v>
      </c>
      <c r="GK15" s="52">
        <f t="shared" si="727"/>
        <v>4</v>
      </c>
      <c r="GL15" s="52">
        <f t="shared" si="727"/>
        <v>4</v>
      </c>
      <c r="GM15" s="52">
        <f t="shared" si="727"/>
        <v>4</v>
      </c>
      <c r="GN15" s="52">
        <f t="shared" si="727"/>
        <v>4</v>
      </c>
      <c r="GO15" s="52">
        <f t="shared" si="727"/>
        <v>4</v>
      </c>
      <c r="GP15" s="52">
        <f t="shared" si="727"/>
        <v>4</v>
      </c>
      <c r="GQ15" s="52">
        <f t="shared" si="727"/>
        <v>4</v>
      </c>
      <c r="GR15" s="52">
        <f t="shared" si="727"/>
        <v>4</v>
      </c>
      <c r="GS15" s="52">
        <f t="shared" si="727"/>
        <v>4</v>
      </c>
      <c r="GT15" s="52">
        <f t="shared" si="727"/>
        <v>4</v>
      </c>
      <c r="GU15" s="52">
        <f t="shared" si="727"/>
        <v>4</v>
      </c>
      <c r="GV15" s="52">
        <f t="shared" si="727"/>
        <v>4</v>
      </c>
      <c r="GW15" s="52">
        <f t="shared" si="727"/>
        <v>4</v>
      </c>
      <c r="GX15" s="52">
        <f t="shared" si="727"/>
        <v>4</v>
      </c>
      <c r="GY15" s="52">
        <f t="shared" si="727"/>
        <v>4</v>
      </c>
      <c r="GZ15" s="52">
        <f t="shared" si="727"/>
        <v>4</v>
      </c>
      <c r="HA15" s="52">
        <f t="shared" si="727"/>
        <v>4</v>
      </c>
      <c r="HB15" s="52">
        <f t="shared" si="727"/>
        <v>4</v>
      </c>
      <c r="HC15" s="52">
        <f t="shared" si="727"/>
        <v>4</v>
      </c>
      <c r="HD15" s="52">
        <f t="shared" si="727"/>
        <v>4</v>
      </c>
      <c r="HE15" s="52">
        <f t="shared" si="727"/>
        <v>4</v>
      </c>
      <c r="HF15" s="52">
        <f t="shared" si="727"/>
        <v>4</v>
      </c>
      <c r="HG15" s="52">
        <f t="shared" si="727"/>
        <v>4</v>
      </c>
      <c r="HH15" s="52">
        <f t="shared" si="727"/>
        <v>4</v>
      </c>
      <c r="HI15" s="52">
        <f t="shared" si="727"/>
        <v>4</v>
      </c>
      <c r="HJ15" s="52">
        <f t="shared" si="727"/>
        <v>4</v>
      </c>
      <c r="HK15" s="52">
        <f t="shared" si="727"/>
        <v>4</v>
      </c>
      <c r="HL15" s="52">
        <f t="shared" si="727"/>
        <v>4</v>
      </c>
      <c r="HM15" s="52">
        <f t="shared" si="727"/>
        <v>4</v>
      </c>
      <c r="HN15" s="52">
        <f t="shared" si="727"/>
        <v>4</v>
      </c>
      <c r="HO15" s="52">
        <f t="shared" si="727"/>
        <v>4</v>
      </c>
      <c r="HP15" s="52">
        <f t="shared" si="727"/>
        <v>4</v>
      </c>
      <c r="HQ15" s="52">
        <f t="shared" si="727"/>
        <v>4</v>
      </c>
      <c r="HR15" s="52">
        <f t="shared" si="727"/>
        <v>4</v>
      </c>
      <c r="HS15" s="52">
        <f t="shared" si="727"/>
        <v>4</v>
      </c>
      <c r="HT15" s="52">
        <f t="shared" si="727"/>
        <v>4</v>
      </c>
      <c r="HU15" s="52">
        <f t="shared" si="727"/>
        <v>4</v>
      </c>
      <c r="HV15" s="52">
        <f t="shared" si="727"/>
        <v>4</v>
      </c>
      <c r="HW15" s="52">
        <f t="shared" si="727"/>
        <v>4</v>
      </c>
      <c r="HX15" s="52">
        <f t="shared" si="727"/>
        <v>4</v>
      </c>
      <c r="HY15" s="52">
        <f t="shared" si="727"/>
        <v>4</v>
      </c>
      <c r="HZ15" s="52">
        <f t="shared" si="727"/>
        <v>4</v>
      </c>
      <c r="IA15" s="52">
        <f t="shared" si="727"/>
        <v>4</v>
      </c>
      <c r="IB15" s="52">
        <f t="shared" si="727"/>
        <v>4</v>
      </c>
      <c r="IC15" s="52">
        <f t="shared" si="727"/>
        <v>4</v>
      </c>
      <c r="ID15" s="52">
        <f t="shared" si="727"/>
        <v>4</v>
      </c>
      <c r="IE15" s="52">
        <f t="shared" si="727"/>
        <v>4</v>
      </c>
      <c r="IF15" s="52">
        <f t="shared" si="727"/>
        <v>4</v>
      </c>
      <c r="IG15" s="52">
        <f t="shared" si="727"/>
        <v>4</v>
      </c>
      <c r="IH15" s="52">
        <f t="shared" si="727"/>
        <v>4</v>
      </c>
      <c r="II15" s="52">
        <f t="shared" si="727"/>
        <v>4</v>
      </c>
      <c r="IJ15" s="52">
        <f t="shared" ref="IJ15:KU15" si="728">IJ12^2</f>
        <v>4</v>
      </c>
      <c r="IK15" s="52">
        <f t="shared" si="728"/>
        <v>4</v>
      </c>
      <c r="IL15" s="52">
        <f t="shared" si="728"/>
        <v>4</v>
      </c>
      <c r="IM15" s="52">
        <f t="shared" si="728"/>
        <v>4</v>
      </c>
      <c r="IN15" s="52">
        <f t="shared" si="728"/>
        <v>4</v>
      </c>
      <c r="IO15" s="52">
        <f t="shared" si="728"/>
        <v>4</v>
      </c>
      <c r="IP15" s="52">
        <f t="shared" si="728"/>
        <v>4</v>
      </c>
      <c r="IQ15" s="52">
        <f t="shared" si="728"/>
        <v>4</v>
      </c>
      <c r="IR15" s="52">
        <f t="shared" si="728"/>
        <v>4</v>
      </c>
      <c r="IS15" s="52">
        <f t="shared" si="728"/>
        <v>4</v>
      </c>
      <c r="IT15" s="52">
        <f t="shared" si="728"/>
        <v>4</v>
      </c>
      <c r="IU15" s="52">
        <f t="shared" si="728"/>
        <v>4</v>
      </c>
      <c r="IV15" s="52">
        <f t="shared" si="728"/>
        <v>4</v>
      </c>
      <c r="IW15" s="52">
        <f t="shared" si="728"/>
        <v>4</v>
      </c>
      <c r="IX15" s="52">
        <f t="shared" si="728"/>
        <v>4</v>
      </c>
      <c r="IY15" s="52">
        <f t="shared" si="728"/>
        <v>4</v>
      </c>
      <c r="IZ15" s="52">
        <f t="shared" si="728"/>
        <v>4</v>
      </c>
      <c r="JA15" s="52">
        <f t="shared" si="728"/>
        <v>4</v>
      </c>
      <c r="JB15" s="52">
        <f t="shared" si="728"/>
        <v>4</v>
      </c>
      <c r="JC15" s="52">
        <f t="shared" si="728"/>
        <v>4</v>
      </c>
      <c r="JD15" s="52">
        <f t="shared" si="728"/>
        <v>4</v>
      </c>
      <c r="JE15" s="52">
        <f t="shared" si="728"/>
        <v>4</v>
      </c>
      <c r="JF15" s="52">
        <f t="shared" si="728"/>
        <v>4</v>
      </c>
      <c r="JG15" s="52">
        <f t="shared" si="728"/>
        <v>4</v>
      </c>
      <c r="JH15" s="52">
        <f t="shared" si="728"/>
        <v>4</v>
      </c>
      <c r="JI15" s="52">
        <f t="shared" si="728"/>
        <v>4</v>
      </c>
      <c r="JJ15" s="52">
        <f t="shared" si="728"/>
        <v>4</v>
      </c>
      <c r="JK15" s="52">
        <f t="shared" si="728"/>
        <v>4</v>
      </c>
      <c r="JL15" s="52">
        <f t="shared" si="728"/>
        <v>4</v>
      </c>
      <c r="JM15" s="52">
        <f t="shared" si="728"/>
        <v>4</v>
      </c>
      <c r="JN15" s="52">
        <f t="shared" si="728"/>
        <v>4</v>
      </c>
      <c r="JO15" s="52">
        <f t="shared" si="728"/>
        <v>4</v>
      </c>
      <c r="JP15" s="52">
        <f t="shared" si="728"/>
        <v>4</v>
      </c>
      <c r="JQ15" s="52">
        <f t="shared" si="728"/>
        <v>4</v>
      </c>
      <c r="JR15" s="52">
        <f t="shared" si="728"/>
        <v>4</v>
      </c>
      <c r="JS15" s="52">
        <f t="shared" si="728"/>
        <v>4</v>
      </c>
      <c r="JT15" s="52">
        <f t="shared" si="728"/>
        <v>4</v>
      </c>
      <c r="JU15" s="52">
        <f t="shared" si="728"/>
        <v>4</v>
      </c>
      <c r="JV15" s="52">
        <f t="shared" si="728"/>
        <v>4</v>
      </c>
      <c r="JW15" s="52">
        <f t="shared" si="728"/>
        <v>4</v>
      </c>
      <c r="JX15" s="52">
        <f t="shared" si="728"/>
        <v>4</v>
      </c>
      <c r="JY15" s="52">
        <f t="shared" si="728"/>
        <v>4</v>
      </c>
      <c r="JZ15" s="52">
        <f t="shared" si="728"/>
        <v>4</v>
      </c>
      <c r="KA15" s="52">
        <f t="shared" si="728"/>
        <v>4</v>
      </c>
      <c r="KB15" s="52">
        <f t="shared" si="728"/>
        <v>4</v>
      </c>
      <c r="KC15" s="52">
        <f t="shared" si="728"/>
        <v>4</v>
      </c>
      <c r="KD15" s="52">
        <f t="shared" si="728"/>
        <v>4</v>
      </c>
      <c r="KE15" s="52">
        <f t="shared" si="728"/>
        <v>4</v>
      </c>
      <c r="KF15" s="52">
        <f t="shared" si="728"/>
        <v>4</v>
      </c>
      <c r="KG15" s="52">
        <f t="shared" si="728"/>
        <v>4</v>
      </c>
      <c r="KH15" s="52">
        <f t="shared" si="728"/>
        <v>4</v>
      </c>
      <c r="KI15" s="52">
        <f t="shared" si="728"/>
        <v>4</v>
      </c>
      <c r="KJ15" s="52">
        <f t="shared" si="728"/>
        <v>4</v>
      </c>
      <c r="KK15" s="52">
        <f t="shared" si="728"/>
        <v>4</v>
      </c>
      <c r="KL15" s="52">
        <f t="shared" si="728"/>
        <v>4</v>
      </c>
      <c r="KM15" s="52">
        <f t="shared" si="728"/>
        <v>4</v>
      </c>
      <c r="KN15" s="52">
        <f t="shared" si="728"/>
        <v>4</v>
      </c>
      <c r="KO15" s="52">
        <f t="shared" si="728"/>
        <v>4</v>
      </c>
      <c r="KP15" s="52">
        <f t="shared" si="728"/>
        <v>4</v>
      </c>
      <c r="KQ15" s="52">
        <f t="shared" si="728"/>
        <v>4</v>
      </c>
      <c r="KR15" s="52">
        <f t="shared" si="728"/>
        <v>4</v>
      </c>
      <c r="KS15" s="52">
        <f t="shared" si="728"/>
        <v>4</v>
      </c>
      <c r="KT15" s="52">
        <f t="shared" si="728"/>
        <v>4</v>
      </c>
      <c r="KU15" s="52">
        <f t="shared" si="728"/>
        <v>4</v>
      </c>
      <c r="KV15" s="52">
        <f t="shared" ref="KV15:NG15" si="729">KV12^2</f>
        <v>4</v>
      </c>
      <c r="KW15" s="52">
        <f t="shared" si="729"/>
        <v>4</v>
      </c>
      <c r="KX15" s="52">
        <f t="shared" si="729"/>
        <v>4</v>
      </c>
      <c r="KY15" s="52">
        <f t="shared" si="729"/>
        <v>4</v>
      </c>
      <c r="KZ15" s="52">
        <f t="shared" si="729"/>
        <v>4</v>
      </c>
      <c r="LA15" s="52">
        <f t="shared" si="729"/>
        <v>4</v>
      </c>
      <c r="LB15" s="52">
        <f t="shared" si="729"/>
        <v>4</v>
      </c>
      <c r="LC15" s="52">
        <f t="shared" si="729"/>
        <v>4</v>
      </c>
      <c r="LD15" s="52">
        <f t="shared" si="729"/>
        <v>4</v>
      </c>
      <c r="LE15" s="52">
        <f t="shared" si="729"/>
        <v>4</v>
      </c>
      <c r="LF15" s="52">
        <f t="shared" si="729"/>
        <v>4</v>
      </c>
      <c r="LG15" s="52">
        <f t="shared" si="729"/>
        <v>4</v>
      </c>
      <c r="LH15" s="52">
        <f t="shared" si="729"/>
        <v>4</v>
      </c>
      <c r="LI15" s="52">
        <f t="shared" si="729"/>
        <v>4</v>
      </c>
      <c r="LJ15" s="52">
        <f t="shared" si="729"/>
        <v>4</v>
      </c>
      <c r="LK15" s="52">
        <f t="shared" si="729"/>
        <v>4</v>
      </c>
      <c r="LL15" s="52">
        <f t="shared" si="729"/>
        <v>4</v>
      </c>
      <c r="LM15" s="52">
        <f t="shared" si="729"/>
        <v>4</v>
      </c>
      <c r="LN15" s="52">
        <f t="shared" si="729"/>
        <v>4</v>
      </c>
      <c r="LO15" s="52">
        <f t="shared" si="729"/>
        <v>4</v>
      </c>
      <c r="LP15" s="52">
        <f t="shared" si="729"/>
        <v>4</v>
      </c>
      <c r="LQ15" s="52">
        <f t="shared" si="729"/>
        <v>4</v>
      </c>
      <c r="LR15" s="52">
        <f t="shared" si="729"/>
        <v>4</v>
      </c>
      <c r="LS15" s="52">
        <f t="shared" si="729"/>
        <v>4</v>
      </c>
      <c r="LT15" s="52">
        <f t="shared" si="729"/>
        <v>4</v>
      </c>
      <c r="LU15" s="52">
        <f t="shared" si="729"/>
        <v>4</v>
      </c>
      <c r="LV15" s="52">
        <f t="shared" si="729"/>
        <v>4</v>
      </c>
      <c r="LW15" s="52">
        <f t="shared" si="729"/>
        <v>4</v>
      </c>
      <c r="LX15" s="52">
        <f t="shared" si="729"/>
        <v>4</v>
      </c>
      <c r="LY15" s="52">
        <f t="shared" si="729"/>
        <v>4</v>
      </c>
      <c r="LZ15" s="52">
        <f t="shared" si="729"/>
        <v>4</v>
      </c>
      <c r="MA15" s="52">
        <f t="shared" si="729"/>
        <v>4</v>
      </c>
      <c r="MB15" s="52">
        <f t="shared" si="729"/>
        <v>4</v>
      </c>
      <c r="MC15" s="52">
        <f t="shared" si="729"/>
        <v>4</v>
      </c>
      <c r="MD15" s="52">
        <f t="shared" si="729"/>
        <v>4</v>
      </c>
      <c r="ME15" s="52">
        <f t="shared" si="729"/>
        <v>4</v>
      </c>
      <c r="MF15" s="52">
        <f t="shared" si="729"/>
        <v>4</v>
      </c>
      <c r="MG15" s="52">
        <f t="shared" si="729"/>
        <v>4</v>
      </c>
      <c r="MH15" s="52">
        <f t="shared" si="729"/>
        <v>4</v>
      </c>
      <c r="MI15" s="52">
        <f t="shared" si="729"/>
        <v>4</v>
      </c>
      <c r="MJ15" s="52">
        <f t="shared" si="729"/>
        <v>4</v>
      </c>
      <c r="MK15" s="52">
        <f t="shared" si="729"/>
        <v>4</v>
      </c>
      <c r="ML15" s="52">
        <f t="shared" si="729"/>
        <v>4</v>
      </c>
      <c r="MM15" s="52">
        <f t="shared" si="729"/>
        <v>4</v>
      </c>
      <c r="MN15" s="52">
        <f t="shared" si="729"/>
        <v>4</v>
      </c>
      <c r="MO15" s="52">
        <f t="shared" si="729"/>
        <v>4</v>
      </c>
      <c r="MP15" s="52">
        <f t="shared" si="729"/>
        <v>4</v>
      </c>
      <c r="MQ15" s="52">
        <f t="shared" si="729"/>
        <v>4</v>
      </c>
      <c r="MR15" s="52">
        <f t="shared" si="729"/>
        <v>4</v>
      </c>
      <c r="MS15" s="52">
        <f t="shared" si="729"/>
        <v>4</v>
      </c>
      <c r="MT15" s="52">
        <f t="shared" si="729"/>
        <v>4</v>
      </c>
      <c r="MU15" s="52">
        <f t="shared" si="729"/>
        <v>4</v>
      </c>
      <c r="MV15" s="52">
        <f t="shared" si="729"/>
        <v>4</v>
      </c>
      <c r="MW15" s="52">
        <f t="shared" si="729"/>
        <v>4</v>
      </c>
      <c r="MX15" s="52">
        <f t="shared" si="729"/>
        <v>4</v>
      </c>
      <c r="MY15" s="52">
        <f t="shared" si="729"/>
        <v>4</v>
      </c>
      <c r="MZ15" s="52">
        <f t="shared" si="729"/>
        <v>4</v>
      </c>
      <c r="NA15" s="52">
        <f t="shared" si="729"/>
        <v>4</v>
      </c>
      <c r="NB15" s="52">
        <f t="shared" si="729"/>
        <v>4</v>
      </c>
      <c r="NC15" s="52">
        <f t="shared" si="729"/>
        <v>4</v>
      </c>
      <c r="ND15" s="52">
        <f t="shared" si="729"/>
        <v>4</v>
      </c>
      <c r="NE15" s="52">
        <f t="shared" si="729"/>
        <v>4</v>
      </c>
      <c r="NF15" s="52">
        <f t="shared" si="729"/>
        <v>4</v>
      </c>
      <c r="NG15" s="52">
        <f t="shared" si="729"/>
        <v>4</v>
      </c>
      <c r="NH15" s="52">
        <f t="shared" ref="NH15:PA15" si="730">NH12^2</f>
        <v>4</v>
      </c>
      <c r="NI15" s="52">
        <f t="shared" si="730"/>
        <v>4</v>
      </c>
      <c r="NJ15" s="52">
        <f t="shared" si="730"/>
        <v>4</v>
      </c>
      <c r="NK15" s="52">
        <f t="shared" si="730"/>
        <v>4</v>
      </c>
      <c r="NL15" s="52">
        <f t="shared" si="730"/>
        <v>4</v>
      </c>
      <c r="NM15" s="52">
        <f t="shared" si="730"/>
        <v>4</v>
      </c>
      <c r="NN15" s="52">
        <f t="shared" si="730"/>
        <v>4</v>
      </c>
      <c r="NO15" s="52">
        <f t="shared" si="730"/>
        <v>4</v>
      </c>
      <c r="NP15" s="52">
        <f t="shared" si="730"/>
        <v>4</v>
      </c>
      <c r="NQ15" s="52">
        <f t="shared" si="730"/>
        <v>4</v>
      </c>
      <c r="NR15" s="52">
        <f t="shared" si="730"/>
        <v>4</v>
      </c>
      <c r="NS15" s="52">
        <f t="shared" si="730"/>
        <v>4</v>
      </c>
      <c r="NT15" s="52">
        <f t="shared" si="730"/>
        <v>4</v>
      </c>
      <c r="NU15" s="52">
        <f t="shared" si="730"/>
        <v>4</v>
      </c>
      <c r="NV15" s="52">
        <f t="shared" si="730"/>
        <v>4</v>
      </c>
      <c r="NW15" s="52">
        <f t="shared" si="730"/>
        <v>4</v>
      </c>
      <c r="NX15" s="52">
        <f t="shared" si="730"/>
        <v>4</v>
      </c>
      <c r="NY15" s="52">
        <f t="shared" si="730"/>
        <v>4</v>
      </c>
      <c r="NZ15" s="52">
        <f t="shared" si="730"/>
        <v>4</v>
      </c>
      <c r="OA15" s="52">
        <f t="shared" si="730"/>
        <v>4</v>
      </c>
      <c r="OB15" s="52">
        <f t="shared" si="730"/>
        <v>4</v>
      </c>
      <c r="OC15" s="52">
        <f t="shared" si="730"/>
        <v>4</v>
      </c>
      <c r="OD15" s="52">
        <f t="shared" si="730"/>
        <v>4</v>
      </c>
      <c r="OE15" s="52">
        <f t="shared" si="730"/>
        <v>4</v>
      </c>
      <c r="OF15" s="52">
        <f t="shared" si="730"/>
        <v>4</v>
      </c>
      <c r="OG15" s="52">
        <f t="shared" si="730"/>
        <v>4</v>
      </c>
      <c r="OH15" s="52">
        <f t="shared" si="730"/>
        <v>4</v>
      </c>
      <c r="OI15" s="52">
        <f t="shared" si="730"/>
        <v>4</v>
      </c>
      <c r="OJ15" s="52">
        <f t="shared" si="730"/>
        <v>4</v>
      </c>
      <c r="OK15" s="52">
        <f t="shared" si="730"/>
        <v>4</v>
      </c>
      <c r="OL15" s="52">
        <f t="shared" si="730"/>
        <v>4</v>
      </c>
      <c r="OM15" s="52">
        <f t="shared" si="730"/>
        <v>4</v>
      </c>
      <c r="ON15" s="52">
        <f t="shared" si="730"/>
        <v>4</v>
      </c>
      <c r="OO15" s="52">
        <f t="shared" si="730"/>
        <v>4</v>
      </c>
      <c r="OP15" s="52">
        <f t="shared" si="730"/>
        <v>4</v>
      </c>
      <c r="OQ15" s="52">
        <f t="shared" si="730"/>
        <v>4</v>
      </c>
      <c r="OR15" s="52">
        <f t="shared" si="730"/>
        <v>4</v>
      </c>
      <c r="OS15" s="52">
        <f t="shared" si="730"/>
        <v>4</v>
      </c>
      <c r="OT15" s="52">
        <f t="shared" si="730"/>
        <v>4</v>
      </c>
      <c r="OU15" s="52">
        <f t="shared" si="730"/>
        <v>4</v>
      </c>
      <c r="OV15" s="52">
        <f t="shared" si="730"/>
        <v>4</v>
      </c>
      <c r="OW15" s="52">
        <f t="shared" si="730"/>
        <v>4</v>
      </c>
      <c r="OX15" s="52">
        <f t="shared" si="730"/>
        <v>4</v>
      </c>
      <c r="OY15" s="52">
        <f t="shared" si="730"/>
        <v>4</v>
      </c>
      <c r="OZ15" s="52">
        <f t="shared" si="730"/>
        <v>4</v>
      </c>
      <c r="PA15" s="52">
        <f t="shared" si="730"/>
        <v>4</v>
      </c>
      <c r="PB15" s="53">
        <f t="shared" si="365"/>
        <v>1664</v>
      </c>
    </row>
    <row r="16" spans="1:418" ht="15" customHeight="1" x14ac:dyDescent="0.2">
      <c r="A16" s="51" t="s">
        <v>130</v>
      </c>
      <c r="B16" s="52">
        <f>B13^2</f>
        <v>9.1204000000000001</v>
      </c>
      <c r="C16" s="52">
        <f t="shared" ref="C16:BG16" si="731">C13^2</f>
        <v>12.320099999999998</v>
      </c>
      <c r="D16" s="52">
        <f t="shared" si="731"/>
        <v>10.6929</v>
      </c>
      <c r="E16" s="52">
        <f t="shared" si="731"/>
        <v>9.8596000000000004</v>
      </c>
      <c r="F16" s="52">
        <f t="shared" si="731"/>
        <v>10.889999999999999</v>
      </c>
      <c r="G16" s="52">
        <f t="shared" si="731"/>
        <v>11.088900000000001</v>
      </c>
      <c r="H16" s="52">
        <f t="shared" si="731"/>
        <v>15.132100000000001</v>
      </c>
      <c r="I16" s="52">
        <f t="shared" si="731"/>
        <v>16.809999999999999</v>
      </c>
      <c r="J16" s="52">
        <f t="shared" si="731"/>
        <v>14.0625</v>
      </c>
      <c r="K16" s="52">
        <f t="shared" si="731"/>
        <v>14.5161</v>
      </c>
      <c r="L16" s="52">
        <f t="shared" si="731"/>
        <v>11.289599999999998</v>
      </c>
      <c r="M16" s="52">
        <f t="shared" si="731"/>
        <v>12.320099999999998</v>
      </c>
      <c r="N16" s="52">
        <f t="shared" si="731"/>
        <v>10.368400000000001</v>
      </c>
      <c r="O16" s="52">
        <f t="shared" si="731"/>
        <v>11.9716</v>
      </c>
      <c r="P16" s="52">
        <f t="shared" si="731"/>
        <v>10.240000000000002</v>
      </c>
      <c r="Q16" s="52">
        <f t="shared" si="731"/>
        <v>12.320099999999998</v>
      </c>
      <c r="R16" s="52">
        <f t="shared" si="731"/>
        <v>13.0321</v>
      </c>
      <c r="S16" s="52">
        <f t="shared" si="731"/>
        <v>10.0489</v>
      </c>
      <c r="T16" s="52">
        <f t="shared" si="731"/>
        <v>10.8241</v>
      </c>
      <c r="U16" s="52">
        <f t="shared" si="731"/>
        <v>11.424399999999999</v>
      </c>
      <c r="V16" s="52">
        <f t="shared" si="731"/>
        <v>11.9716</v>
      </c>
      <c r="W16" s="52">
        <f t="shared" si="731"/>
        <v>12.460899999999999</v>
      </c>
      <c r="X16" s="52">
        <f t="shared" si="731"/>
        <v>9.9856000000000016</v>
      </c>
      <c r="Y16" s="52">
        <f t="shared" si="731"/>
        <v>13.1044</v>
      </c>
      <c r="Z16" s="52">
        <f t="shared" si="731"/>
        <v>13.690000000000001</v>
      </c>
      <c r="AA16" s="52">
        <f t="shared" si="731"/>
        <v>15.920100000000001</v>
      </c>
      <c r="AB16" s="52">
        <f t="shared" si="731"/>
        <v>16.809999999999999</v>
      </c>
      <c r="AC16" s="52">
        <f t="shared" si="731"/>
        <v>11.9716</v>
      </c>
      <c r="AD16" s="52">
        <f t="shared" si="731"/>
        <v>12.460899999999999</v>
      </c>
      <c r="AE16" s="52">
        <f t="shared" si="731"/>
        <v>11.2225</v>
      </c>
      <c r="AF16" s="52">
        <f t="shared" si="731"/>
        <v>17.556100000000004</v>
      </c>
      <c r="AG16" s="52">
        <f t="shared" si="731"/>
        <v>16.4025</v>
      </c>
      <c r="AH16" s="52">
        <f t="shared" si="731"/>
        <v>12.460899999999999</v>
      </c>
      <c r="AI16" s="52">
        <f t="shared" si="731"/>
        <v>14.212899999999999</v>
      </c>
      <c r="AJ16" s="52">
        <f t="shared" si="731"/>
        <v>14.212899999999999</v>
      </c>
      <c r="AK16" s="52">
        <f t="shared" si="731"/>
        <v>14.8996</v>
      </c>
      <c r="AL16" s="52">
        <f t="shared" si="731"/>
        <v>17.556100000000004</v>
      </c>
      <c r="AM16" s="52">
        <f t="shared" si="731"/>
        <v>10.497600000000002</v>
      </c>
      <c r="AN16" s="52">
        <f t="shared" si="731"/>
        <v>10.368400000000001</v>
      </c>
      <c r="AO16" s="52">
        <f t="shared" si="731"/>
        <v>12.8881</v>
      </c>
      <c r="AP16" s="52">
        <f t="shared" si="731"/>
        <v>12.8881</v>
      </c>
      <c r="AQ16" s="52">
        <f t="shared" si="731"/>
        <v>13.690000000000001</v>
      </c>
      <c r="AR16" s="52">
        <f t="shared" si="731"/>
        <v>15.444900000000001</v>
      </c>
      <c r="AS16" s="52">
        <f t="shared" si="731"/>
        <v>16.892100000000003</v>
      </c>
      <c r="AT16" s="52">
        <f t="shared" si="731"/>
        <v>15.132100000000001</v>
      </c>
      <c r="AU16" s="52">
        <f t="shared" si="731"/>
        <v>13.9129</v>
      </c>
      <c r="AV16" s="52">
        <f t="shared" si="731"/>
        <v>14.8996</v>
      </c>
      <c r="AW16" s="52">
        <f t="shared" si="731"/>
        <v>18.576099999999997</v>
      </c>
      <c r="AX16" s="52">
        <f t="shared" si="731"/>
        <v>12.744899999999999</v>
      </c>
      <c r="AY16" s="52">
        <f t="shared" si="731"/>
        <v>10.5625</v>
      </c>
      <c r="AZ16" s="52">
        <f t="shared" si="731"/>
        <v>13.1769</v>
      </c>
      <c r="BA16" s="52">
        <f t="shared" si="731"/>
        <v>10.0489</v>
      </c>
      <c r="BB16" s="52">
        <f t="shared" si="731"/>
        <v>11.559999999999999</v>
      </c>
      <c r="BC16" s="52">
        <f t="shared" si="731"/>
        <v>11.833599999999999</v>
      </c>
      <c r="BD16" s="52">
        <f t="shared" si="731"/>
        <v>11.424399999999999</v>
      </c>
      <c r="BE16" s="52">
        <f t="shared" si="731"/>
        <v>11.9716</v>
      </c>
      <c r="BF16" s="85">
        <f t="shared" si="731"/>
        <v>13.1044</v>
      </c>
      <c r="BG16" s="88">
        <f t="shared" si="731"/>
        <v>14.668900000000001</v>
      </c>
      <c r="BH16" s="52">
        <f t="shared" ref="BH16:DS16" si="732">BH13^2</f>
        <v>14.44</v>
      </c>
      <c r="BI16" s="52">
        <f t="shared" si="732"/>
        <v>15.288100000000002</v>
      </c>
      <c r="BJ16" s="52">
        <f t="shared" si="732"/>
        <v>17.139599999999998</v>
      </c>
      <c r="BK16" s="52">
        <f t="shared" si="732"/>
        <v>10.240000000000002</v>
      </c>
      <c r="BL16" s="52">
        <f t="shared" si="732"/>
        <v>7.839999999999999</v>
      </c>
      <c r="BM16" s="52">
        <f t="shared" si="732"/>
        <v>7.952399999999999</v>
      </c>
      <c r="BN16" s="52">
        <f t="shared" si="732"/>
        <v>10.5625</v>
      </c>
      <c r="BO16" s="52">
        <f t="shared" si="732"/>
        <v>12.180100000000001</v>
      </c>
      <c r="BP16" s="52">
        <f t="shared" si="732"/>
        <v>11.559999999999999</v>
      </c>
      <c r="BQ16" s="52">
        <f t="shared" si="732"/>
        <v>14.668900000000001</v>
      </c>
      <c r="BR16" s="52">
        <f t="shared" si="732"/>
        <v>12.3904</v>
      </c>
      <c r="BS16" s="52">
        <f t="shared" si="732"/>
        <v>12.744899999999999</v>
      </c>
      <c r="BT16" s="52">
        <f t="shared" si="732"/>
        <v>16</v>
      </c>
      <c r="BU16" s="52">
        <f t="shared" si="732"/>
        <v>15.132100000000001</v>
      </c>
      <c r="BV16" s="52">
        <f t="shared" si="732"/>
        <v>18.922499999999996</v>
      </c>
      <c r="BW16" s="52">
        <f t="shared" si="732"/>
        <v>11.492100000000001</v>
      </c>
      <c r="BX16" s="52">
        <f t="shared" si="732"/>
        <v>17.222500000000004</v>
      </c>
      <c r="BY16" s="52">
        <f t="shared" si="732"/>
        <v>10.889999999999999</v>
      </c>
      <c r="BZ16" s="52">
        <f t="shared" si="732"/>
        <v>16.160399999999996</v>
      </c>
      <c r="CA16" s="52">
        <f t="shared" si="732"/>
        <v>9.5480999999999998</v>
      </c>
      <c r="CB16" s="52">
        <f t="shared" si="732"/>
        <v>13.616099999999999</v>
      </c>
      <c r="CC16" s="52">
        <f t="shared" si="732"/>
        <v>12.1104</v>
      </c>
      <c r="CD16" s="52">
        <f t="shared" si="732"/>
        <v>16.483599999999996</v>
      </c>
      <c r="CE16" s="52">
        <f t="shared" si="732"/>
        <v>9.6720999999999986</v>
      </c>
      <c r="CF16" s="52">
        <f t="shared" si="732"/>
        <v>15.760900000000001</v>
      </c>
      <c r="CG16" s="52">
        <f t="shared" si="732"/>
        <v>8.7615999999999996</v>
      </c>
      <c r="CH16" s="52">
        <f t="shared" si="732"/>
        <v>11.559999999999999</v>
      </c>
      <c r="CI16" s="52">
        <f t="shared" si="732"/>
        <v>12.320099999999998</v>
      </c>
      <c r="CJ16" s="52">
        <f t="shared" si="732"/>
        <v>12.744899999999999</v>
      </c>
      <c r="CK16" s="52">
        <f t="shared" si="732"/>
        <v>17.305600000000002</v>
      </c>
      <c r="CL16" s="52">
        <f t="shared" si="732"/>
        <v>9.1204000000000001</v>
      </c>
      <c r="CM16" s="52">
        <f t="shared" si="732"/>
        <v>11.833599999999999</v>
      </c>
      <c r="CN16" s="52">
        <f t="shared" si="732"/>
        <v>10.112400000000001</v>
      </c>
      <c r="CO16" s="52">
        <f t="shared" si="732"/>
        <v>8.8803999999999998</v>
      </c>
      <c r="CP16" s="52">
        <f t="shared" si="732"/>
        <v>9.5480999999999998</v>
      </c>
      <c r="CQ16" s="52">
        <f t="shared" si="732"/>
        <v>15.920100000000001</v>
      </c>
      <c r="CR16" s="52">
        <f t="shared" si="732"/>
        <v>10.758399999999998</v>
      </c>
      <c r="CS16" s="52">
        <f t="shared" si="732"/>
        <v>13.987600000000002</v>
      </c>
      <c r="CT16" s="52">
        <f t="shared" si="732"/>
        <v>14.364100000000001</v>
      </c>
      <c r="CU16" s="52">
        <f t="shared" si="732"/>
        <v>10.497600000000002</v>
      </c>
      <c r="CV16" s="52">
        <f t="shared" si="732"/>
        <v>12.744899999999999</v>
      </c>
      <c r="CW16" s="52">
        <f t="shared" si="732"/>
        <v>10.758399999999998</v>
      </c>
      <c r="CX16" s="52">
        <f t="shared" si="732"/>
        <v>10.497600000000002</v>
      </c>
      <c r="CY16" s="52">
        <f t="shared" si="732"/>
        <v>25.502499999999998</v>
      </c>
      <c r="CZ16" s="52">
        <f t="shared" si="732"/>
        <v>21.902399999999997</v>
      </c>
      <c r="DA16" s="52">
        <f t="shared" si="732"/>
        <v>11.833599999999999</v>
      </c>
      <c r="DB16" s="52">
        <f t="shared" si="732"/>
        <v>9.1204000000000001</v>
      </c>
      <c r="DC16" s="52">
        <f t="shared" si="732"/>
        <v>16.080099999999998</v>
      </c>
      <c r="DD16" s="52">
        <f t="shared" si="732"/>
        <v>14.8996</v>
      </c>
      <c r="DE16" s="52">
        <f t="shared" si="732"/>
        <v>11.022399999999999</v>
      </c>
      <c r="DF16" s="52">
        <f t="shared" si="732"/>
        <v>14.976900000000001</v>
      </c>
      <c r="DG16" s="52">
        <f t="shared" si="732"/>
        <v>13.4689</v>
      </c>
      <c r="DH16" s="52">
        <f t="shared" si="732"/>
        <v>14.288399999999999</v>
      </c>
      <c r="DI16" s="52">
        <f t="shared" si="732"/>
        <v>10.889999999999999</v>
      </c>
      <c r="DJ16" s="52">
        <f t="shared" si="732"/>
        <v>17.7241</v>
      </c>
      <c r="DK16" s="52">
        <f t="shared" si="732"/>
        <v>15.5236</v>
      </c>
      <c r="DL16" s="52">
        <f t="shared" si="732"/>
        <v>13.764099999999999</v>
      </c>
      <c r="DM16" s="52">
        <f t="shared" si="732"/>
        <v>13.395600000000002</v>
      </c>
      <c r="DN16" s="52">
        <f t="shared" si="732"/>
        <v>18.835599999999999</v>
      </c>
      <c r="DO16" s="52">
        <f t="shared" si="732"/>
        <v>15.288100000000002</v>
      </c>
      <c r="DP16" s="52">
        <f t="shared" si="732"/>
        <v>9.8596000000000004</v>
      </c>
      <c r="DQ16" s="52">
        <f t="shared" si="732"/>
        <v>9.8596000000000004</v>
      </c>
      <c r="DR16" s="52">
        <f t="shared" si="732"/>
        <v>9.8596000000000004</v>
      </c>
      <c r="DS16" s="52">
        <f t="shared" si="732"/>
        <v>9.7344000000000008</v>
      </c>
      <c r="DT16" s="52">
        <f t="shared" si="726"/>
        <v>9.8596000000000004</v>
      </c>
      <c r="DU16" s="52">
        <f t="shared" si="726"/>
        <v>9.7968999999999991</v>
      </c>
      <c r="DV16" s="52">
        <f t="shared" si="726"/>
        <v>9.6720999999999986</v>
      </c>
      <c r="DW16" s="52">
        <f t="shared" si="726"/>
        <v>9.7344000000000008</v>
      </c>
      <c r="DX16" s="52">
        <f t="shared" si="726"/>
        <v>9.9224999999999994</v>
      </c>
      <c r="DY16" s="52">
        <f t="shared" si="726"/>
        <v>17.7241</v>
      </c>
      <c r="DZ16" s="52">
        <f t="shared" si="726"/>
        <v>17.305600000000002</v>
      </c>
      <c r="EA16" s="52">
        <f t="shared" si="726"/>
        <v>17.222500000000004</v>
      </c>
      <c r="EB16" s="52">
        <f t="shared" si="726"/>
        <v>17.056899999999999</v>
      </c>
      <c r="EC16" s="52">
        <f t="shared" si="726"/>
        <v>16.4025</v>
      </c>
      <c r="ED16" s="52">
        <f t="shared" si="726"/>
        <v>16.160399999999996</v>
      </c>
      <c r="EE16" s="52">
        <f t="shared" si="726"/>
        <v>15.920100000000001</v>
      </c>
      <c r="EF16" s="52">
        <f t="shared" si="726"/>
        <v>15.5236</v>
      </c>
      <c r="EG16" s="52">
        <f t="shared" si="726"/>
        <v>15.366399999999999</v>
      </c>
      <c r="EH16" s="52">
        <f t="shared" si="726"/>
        <v>14.668900000000001</v>
      </c>
      <c r="EI16" s="52">
        <f t="shared" si="726"/>
        <v>14.0625</v>
      </c>
      <c r="EJ16" s="52">
        <f t="shared" si="726"/>
        <v>12.744899999999999</v>
      </c>
      <c r="EK16" s="52">
        <f t="shared" si="726"/>
        <v>10.889999999999999</v>
      </c>
      <c r="EL16" s="52">
        <f t="shared" si="726"/>
        <v>11.764900000000001</v>
      </c>
      <c r="EM16" s="52">
        <f t="shared" si="726"/>
        <v>9.9224999999999994</v>
      </c>
      <c r="EN16" s="52">
        <f t="shared" si="726"/>
        <v>14.44</v>
      </c>
      <c r="EO16" s="52">
        <f t="shared" si="726"/>
        <v>16.160399999999996</v>
      </c>
      <c r="EP16" s="52">
        <f t="shared" si="726"/>
        <v>15.5236</v>
      </c>
      <c r="EQ16" s="88">
        <f t="shared" si="726"/>
        <v>12.744899999999999</v>
      </c>
      <c r="ER16" s="52">
        <f t="shared" si="726"/>
        <v>14.364100000000001</v>
      </c>
      <c r="ES16" s="52">
        <f t="shared" si="726"/>
        <v>12.602499999999999</v>
      </c>
      <c r="ET16" s="52">
        <f t="shared" si="726"/>
        <v>9.0600999999999985</v>
      </c>
      <c r="EU16" s="52">
        <f t="shared" si="726"/>
        <v>12.320099999999998</v>
      </c>
      <c r="EV16" s="52">
        <f t="shared" si="726"/>
        <v>10.889999999999999</v>
      </c>
      <c r="EW16" s="52">
        <f t="shared" si="726"/>
        <v>13.838400000000002</v>
      </c>
      <c r="EX16" s="52">
        <f t="shared" si="726"/>
        <v>10.497600000000002</v>
      </c>
      <c r="EY16" s="52">
        <f t="shared" si="726"/>
        <v>10.1761</v>
      </c>
      <c r="EZ16" s="52">
        <f t="shared" si="726"/>
        <v>10.956100000000001</v>
      </c>
      <c r="FA16" s="52">
        <f t="shared" si="726"/>
        <v>10.1761</v>
      </c>
      <c r="FB16" s="52">
        <f t="shared" si="726"/>
        <v>11.696399999999999</v>
      </c>
      <c r="FC16" s="52">
        <f t="shared" si="726"/>
        <v>16.564900000000002</v>
      </c>
      <c r="FD16" s="52">
        <f t="shared" si="726"/>
        <v>18.835599999999999</v>
      </c>
      <c r="FE16" s="52">
        <f t="shared" si="726"/>
        <v>10.6929</v>
      </c>
      <c r="FF16" s="52">
        <f t="shared" si="726"/>
        <v>11.424399999999999</v>
      </c>
      <c r="FG16" s="52">
        <f t="shared" si="726"/>
        <v>10.368400000000001</v>
      </c>
      <c r="FH16" s="52">
        <f t="shared" si="726"/>
        <v>12.6736</v>
      </c>
      <c r="FI16" s="52">
        <f t="shared" si="726"/>
        <v>13.0321</v>
      </c>
      <c r="FJ16" s="52">
        <f t="shared" si="726"/>
        <v>14.976900000000001</v>
      </c>
      <c r="FK16" s="52">
        <f t="shared" si="726"/>
        <v>17.556100000000004</v>
      </c>
      <c r="FL16" s="52">
        <f t="shared" si="726"/>
        <v>13.690000000000001</v>
      </c>
      <c r="FM16" s="52">
        <f t="shared" si="726"/>
        <v>16.6464</v>
      </c>
      <c r="FN16" s="52">
        <f t="shared" si="726"/>
        <v>15.209999999999999</v>
      </c>
      <c r="FO16" s="52">
        <f t="shared" si="726"/>
        <v>12.8881</v>
      </c>
      <c r="FP16" s="52">
        <f t="shared" si="726"/>
        <v>12.460899999999999</v>
      </c>
      <c r="FQ16" s="52">
        <f t="shared" si="726"/>
        <v>14.8996</v>
      </c>
      <c r="FR16" s="52">
        <f t="shared" si="726"/>
        <v>16.892100000000003</v>
      </c>
      <c r="FS16" s="52">
        <f t="shared" si="726"/>
        <v>13.764099999999999</v>
      </c>
      <c r="FT16" s="52">
        <f t="shared" si="726"/>
        <v>15.760900000000001</v>
      </c>
      <c r="FU16" s="52">
        <f t="shared" si="726"/>
        <v>11.424399999999999</v>
      </c>
      <c r="FV16" s="88">
        <f t="shared" si="726"/>
        <v>11.2225</v>
      </c>
      <c r="FW16" s="52">
        <f t="shared" si="726"/>
        <v>8.2369000000000003</v>
      </c>
      <c r="FX16" s="52">
        <f t="shared" ref="FX16:II16" si="733">FX13^2</f>
        <v>8.2369000000000003</v>
      </c>
      <c r="FY16" s="52">
        <f t="shared" si="733"/>
        <v>8.2369000000000003</v>
      </c>
      <c r="FZ16" s="52">
        <f t="shared" si="733"/>
        <v>8.5263999999999989</v>
      </c>
      <c r="GA16" s="52">
        <f t="shared" si="733"/>
        <v>8.2369000000000003</v>
      </c>
      <c r="GB16" s="52">
        <f t="shared" si="733"/>
        <v>8.2369000000000003</v>
      </c>
      <c r="GC16" s="52">
        <f t="shared" si="733"/>
        <v>8.2369000000000003</v>
      </c>
      <c r="GD16" s="52">
        <f t="shared" si="733"/>
        <v>8.2369000000000003</v>
      </c>
      <c r="GE16" s="52">
        <f t="shared" si="733"/>
        <v>8.2369000000000003</v>
      </c>
      <c r="GF16" s="52">
        <f t="shared" si="733"/>
        <v>8.2369000000000003</v>
      </c>
      <c r="GG16" s="52">
        <f t="shared" si="733"/>
        <v>9.5480999999999998</v>
      </c>
      <c r="GH16" s="52">
        <f t="shared" si="733"/>
        <v>8.2369000000000003</v>
      </c>
      <c r="GI16" s="52">
        <f t="shared" si="733"/>
        <v>8.2369000000000003</v>
      </c>
      <c r="GJ16" s="52">
        <f t="shared" si="733"/>
        <v>12.320099999999998</v>
      </c>
      <c r="GK16" s="52">
        <f t="shared" si="733"/>
        <v>8.2369000000000003</v>
      </c>
      <c r="GL16" s="52">
        <f t="shared" si="733"/>
        <v>8.2369000000000003</v>
      </c>
      <c r="GM16" s="52">
        <f t="shared" si="733"/>
        <v>8.2369000000000003</v>
      </c>
      <c r="GN16" s="52">
        <f t="shared" si="733"/>
        <v>9.4863999999999997</v>
      </c>
      <c r="GO16" s="52">
        <f t="shared" si="733"/>
        <v>9.4863999999999997</v>
      </c>
      <c r="GP16" s="52">
        <f t="shared" si="733"/>
        <v>12.320099999999998</v>
      </c>
      <c r="GQ16" s="52">
        <f t="shared" si="733"/>
        <v>8.2369000000000003</v>
      </c>
      <c r="GR16" s="52">
        <f t="shared" si="733"/>
        <v>8.2369000000000003</v>
      </c>
      <c r="GS16" s="52">
        <f t="shared" si="733"/>
        <v>8.2369000000000003</v>
      </c>
      <c r="GT16" s="52">
        <f t="shared" si="733"/>
        <v>8.2369000000000003</v>
      </c>
      <c r="GU16" s="52">
        <f t="shared" si="733"/>
        <v>8.2369000000000003</v>
      </c>
      <c r="GV16" s="52">
        <f t="shared" si="733"/>
        <v>8.2369000000000003</v>
      </c>
      <c r="GW16" s="52">
        <f t="shared" si="733"/>
        <v>9.5480999999999998</v>
      </c>
      <c r="GX16" s="52">
        <f t="shared" si="733"/>
        <v>9.5480999999999998</v>
      </c>
      <c r="GY16" s="52">
        <f t="shared" si="733"/>
        <v>9.5480999999999998</v>
      </c>
      <c r="GZ16" s="52">
        <f t="shared" si="733"/>
        <v>8.2369000000000003</v>
      </c>
      <c r="HA16" s="52">
        <f t="shared" si="733"/>
        <v>8.2369000000000003</v>
      </c>
      <c r="HB16" s="52">
        <f t="shared" si="733"/>
        <v>8.2369000000000003</v>
      </c>
      <c r="HC16" s="52">
        <f t="shared" si="733"/>
        <v>8.2369000000000003</v>
      </c>
      <c r="HD16" s="52">
        <f t="shared" si="733"/>
        <v>8.2369000000000003</v>
      </c>
      <c r="HE16" s="52">
        <f t="shared" si="733"/>
        <v>8.2369000000000003</v>
      </c>
      <c r="HF16" s="52">
        <f t="shared" si="733"/>
        <v>8.2369000000000003</v>
      </c>
      <c r="HG16" s="52">
        <f t="shared" si="733"/>
        <v>8.2369000000000003</v>
      </c>
      <c r="HH16" s="52">
        <f t="shared" si="733"/>
        <v>8.2369000000000003</v>
      </c>
      <c r="HI16" s="52">
        <f t="shared" si="733"/>
        <v>8.2369000000000003</v>
      </c>
      <c r="HJ16" s="52">
        <f t="shared" si="733"/>
        <v>8.2369000000000003</v>
      </c>
      <c r="HK16" s="52">
        <f t="shared" si="733"/>
        <v>9.5480999999999998</v>
      </c>
      <c r="HL16" s="52">
        <f t="shared" si="733"/>
        <v>8.2369000000000003</v>
      </c>
      <c r="HM16" s="52">
        <f t="shared" si="733"/>
        <v>8.2369000000000003</v>
      </c>
      <c r="HN16" s="52">
        <f t="shared" si="733"/>
        <v>8.2369000000000003</v>
      </c>
      <c r="HO16" s="52">
        <f t="shared" si="733"/>
        <v>8.2369000000000003</v>
      </c>
      <c r="HP16" s="52">
        <f t="shared" si="733"/>
        <v>8.2369000000000003</v>
      </c>
      <c r="HQ16" s="52">
        <f t="shared" si="733"/>
        <v>8.2369000000000003</v>
      </c>
      <c r="HR16" s="52">
        <f t="shared" si="733"/>
        <v>8.2369000000000003</v>
      </c>
      <c r="HS16" s="52">
        <f t="shared" si="733"/>
        <v>8.2369000000000003</v>
      </c>
      <c r="HT16" s="52">
        <f t="shared" si="733"/>
        <v>8.2369000000000003</v>
      </c>
      <c r="HU16" s="52">
        <f t="shared" si="733"/>
        <v>10.5625</v>
      </c>
      <c r="HV16" s="52">
        <f t="shared" si="733"/>
        <v>8.2369000000000003</v>
      </c>
      <c r="HW16" s="52">
        <f t="shared" si="733"/>
        <v>8.2369000000000003</v>
      </c>
      <c r="HX16" s="52">
        <f t="shared" si="733"/>
        <v>8.2369000000000003</v>
      </c>
      <c r="HY16" s="52">
        <f t="shared" si="733"/>
        <v>9.5480999999999998</v>
      </c>
      <c r="HZ16" s="52">
        <f t="shared" si="733"/>
        <v>8.2369000000000003</v>
      </c>
      <c r="IA16" s="52">
        <f t="shared" si="733"/>
        <v>8.2369000000000003</v>
      </c>
      <c r="IB16" s="52">
        <f t="shared" si="733"/>
        <v>12.180100000000001</v>
      </c>
      <c r="IC16" s="52">
        <f t="shared" si="733"/>
        <v>8.2369000000000003</v>
      </c>
      <c r="ID16" s="52">
        <f t="shared" si="733"/>
        <v>8.2369000000000003</v>
      </c>
      <c r="IE16" s="52">
        <f t="shared" si="733"/>
        <v>10.889999999999999</v>
      </c>
      <c r="IF16" s="52">
        <f t="shared" si="733"/>
        <v>8.2369000000000003</v>
      </c>
      <c r="IG16" s="52">
        <f t="shared" si="733"/>
        <v>8.2369000000000003</v>
      </c>
      <c r="IH16" s="52">
        <f t="shared" si="733"/>
        <v>8.2369000000000003</v>
      </c>
      <c r="II16" s="52">
        <f t="shared" si="733"/>
        <v>8.2369000000000003</v>
      </c>
      <c r="IJ16" s="52">
        <f t="shared" ref="IJ16:KU16" si="734">IJ13^2</f>
        <v>8.2369000000000003</v>
      </c>
      <c r="IK16" s="52">
        <f t="shared" si="734"/>
        <v>8.2369000000000003</v>
      </c>
      <c r="IL16" s="52">
        <f t="shared" si="734"/>
        <v>8.2369000000000003</v>
      </c>
      <c r="IM16" s="52">
        <f t="shared" si="734"/>
        <v>10.956100000000001</v>
      </c>
      <c r="IN16" s="52">
        <f t="shared" si="734"/>
        <v>12.460899999999999</v>
      </c>
      <c r="IO16" s="52">
        <f t="shared" si="734"/>
        <v>8.2369000000000003</v>
      </c>
      <c r="IP16" s="52">
        <f t="shared" si="734"/>
        <v>14.0625</v>
      </c>
      <c r="IQ16" s="52">
        <f t="shared" si="734"/>
        <v>8.2369000000000003</v>
      </c>
      <c r="IR16" s="52">
        <f t="shared" si="734"/>
        <v>10.956100000000001</v>
      </c>
      <c r="IS16" s="52">
        <f t="shared" si="734"/>
        <v>8.2369000000000003</v>
      </c>
      <c r="IT16" s="52">
        <f t="shared" si="734"/>
        <v>8.2369000000000003</v>
      </c>
      <c r="IU16" s="52">
        <f t="shared" si="734"/>
        <v>8.2369000000000003</v>
      </c>
      <c r="IV16" s="52">
        <f t="shared" si="734"/>
        <v>8.2369000000000003</v>
      </c>
      <c r="IW16" s="52">
        <f t="shared" si="734"/>
        <v>8.2369000000000003</v>
      </c>
      <c r="IX16" s="52">
        <f t="shared" si="734"/>
        <v>10.956100000000001</v>
      </c>
      <c r="IY16" s="52">
        <f t="shared" si="734"/>
        <v>8.2369000000000003</v>
      </c>
      <c r="IZ16" s="52">
        <f t="shared" si="734"/>
        <v>7.0756000000000006</v>
      </c>
      <c r="JA16" s="52">
        <f t="shared" si="734"/>
        <v>8.2369000000000003</v>
      </c>
      <c r="JB16" s="52">
        <f t="shared" si="734"/>
        <v>8.2369000000000003</v>
      </c>
      <c r="JC16" s="52">
        <f t="shared" si="734"/>
        <v>8.2369000000000003</v>
      </c>
      <c r="JD16" s="52">
        <f t="shared" si="734"/>
        <v>8.2369000000000003</v>
      </c>
      <c r="JE16" s="52">
        <f t="shared" si="734"/>
        <v>8.2369000000000003</v>
      </c>
      <c r="JF16" s="52">
        <f t="shared" si="734"/>
        <v>8.2369000000000003</v>
      </c>
      <c r="JG16" s="52">
        <f t="shared" si="734"/>
        <v>8.2369000000000003</v>
      </c>
      <c r="JH16" s="52">
        <f t="shared" si="734"/>
        <v>8.2369000000000003</v>
      </c>
      <c r="JI16" s="52">
        <f t="shared" si="734"/>
        <v>8.2369000000000003</v>
      </c>
      <c r="JJ16" s="52">
        <f t="shared" si="734"/>
        <v>8.2369000000000003</v>
      </c>
      <c r="JK16" s="52">
        <f t="shared" si="734"/>
        <v>8.2369000000000003</v>
      </c>
      <c r="JL16" s="52">
        <f t="shared" si="734"/>
        <v>10.956100000000001</v>
      </c>
      <c r="JM16" s="52">
        <f t="shared" si="734"/>
        <v>8.2369000000000003</v>
      </c>
      <c r="JN16" s="52">
        <f t="shared" si="734"/>
        <v>8.2369000000000003</v>
      </c>
      <c r="JO16" s="52">
        <f t="shared" si="734"/>
        <v>8.2369000000000003</v>
      </c>
      <c r="JP16" s="52">
        <f t="shared" si="734"/>
        <v>8.2369000000000003</v>
      </c>
      <c r="JQ16" s="52">
        <f t="shared" si="734"/>
        <v>8.2369000000000003</v>
      </c>
      <c r="JR16" s="52">
        <f t="shared" si="734"/>
        <v>10.956100000000001</v>
      </c>
      <c r="JS16" s="52">
        <f t="shared" si="734"/>
        <v>8.2369000000000003</v>
      </c>
      <c r="JT16" s="52">
        <f t="shared" si="734"/>
        <v>8.2369000000000003</v>
      </c>
      <c r="JU16" s="52">
        <f t="shared" si="734"/>
        <v>8.2369000000000003</v>
      </c>
      <c r="JV16" s="52">
        <f t="shared" si="734"/>
        <v>8.2369000000000003</v>
      </c>
      <c r="JW16" s="52">
        <f t="shared" si="734"/>
        <v>8.2369000000000003</v>
      </c>
      <c r="JX16" s="52">
        <f t="shared" si="734"/>
        <v>8.2369000000000003</v>
      </c>
      <c r="JY16" s="52">
        <f t="shared" si="734"/>
        <v>8.2369000000000003</v>
      </c>
      <c r="JZ16" s="52">
        <f t="shared" si="734"/>
        <v>8.2369000000000003</v>
      </c>
      <c r="KA16" s="52">
        <f t="shared" si="734"/>
        <v>8.2369000000000003</v>
      </c>
      <c r="KB16" s="52">
        <f t="shared" si="734"/>
        <v>8.2369000000000003</v>
      </c>
      <c r="KC16" s="52">
        <f t="shared" si="734"/>
        <v>8.2369000000000003</v>
      </c>
      <c r="KD16" s="52">
        <f t="shared" si="734"/>
        <v>8.2369000000000003</v>
      </c>
      <c r="KE16" s="52">
        <f t="shared" si="734"/>
        <v>8.2369000000000003</v>
      </c>
      <c r="KF16" s="52">
        <f t="shared" si="734"/>
        <v>8.2369000000000003</v>
      </c>
      <c r="KG16" s="52">
        <f t="shared" si="734"/>
        <v>8.2369000000000003</v>
      </c>
      <c r="KH16" s="52">
        <f t="shared" si="734"/>
        <v>8.2369000000000003</v>
      </c>
      <c r="KI16" s="52">
        <f t="shared" si="734"/>
        <v>8.2369000000000003</v>
      </c>
      <c r="KJ16" s="52">
        <f t="shared" si="734"/>
        <v>8.2369000000000003</v>
      </c>
      <c r="KK16" s="52">
        <f t="shared" si="734"/>
        <v>8.2369000000000003</v>
      </c>
      <c r="KL16" s="52">
        <f t="shared" si="734"/>
        <v>8.2369000000000003</v>
      </c>
      <c r="KM16" s="52">
        <f t="shared" si="734"/>
        <v>8.2369000000000003</v>
      </c>
      <c r="KN16" s="52">
        <f t="shared" si="734"/>
        <v>8.2369000000000003</v>
      </c>
      <c r="KO16" s="52">
        <f t="shared" si="734"/>
        <v>8.2369000000000003</v>
      </c>
      <c r="KP16" s="52">
        <f t="shared" si="734"/>
        <v>8.2369000000000003</v>
      </c>
      <c r="KQ16" s="52">
        <f t="shared" si="734"/>
        <v>8.2369000000000003</v>
      </c>
      <c r="KR16" s="52">
        <f t="shared" si="734"/>
        <v>8.2369000000000003</v>
      </c>
      <c r="KS16" s="52">
        <f t="shared" si="734"/>
        <v>8.2369000000000003</v>
      </c>
      <c r="KT16" s="52">
        <f t="shared" si="734"/>
        <v>8.2369000000000003</v>
      </c>
      <c r="KU16" s="52">
        <f t="shared" si="734"/>
        <v>8.2369000000000003</v>
      </c>
      <c r="KV16" s="52">
        <f t="shared" ref="KV16:NG16" si="735">KV13^2</f>
        <v>8.2369000000000003</v>
      </c>
      <c r="KW16" s="52">
        <f t="shared" si="735"/>
        <v>8.2369000000000003</v>
      </c>
      <c r="KX16" s="52">
        <f t="shared" si="735"/>
        <v>8.2369000000000003</v>
      </c>
      <c r="KY16" s="52">
        <f t="shared" si="735"/>
        <v>8.2369000000000003</v>
      </c>
      <c r="KZ16" s="52">
        <f t="shared" si="735"/>
        <v>8.2369000000000003</v>
      </c>
      <c r="LA16" s="52">
        <f t="shared" si="735"/>
        <v>8.2369000000000003</v>
      </c>
      <c r="LB16" s="52">
        <f t="shared" si="735"/>
        <v>8.2369000000000003</v>
      </c>
      <c r="LC16" s="52">
        <f t="shared" si="735"/>
        <v>8.2369000000000003</v>
      </c>
      <c r="LD16" s="52">
        <f t="shared" si="735"/>
        <v>8.2369000000000003</v>
      </c>
      <c r="LE16" s="52">
        <f t="shared" si="735"/>
        <v>8.2369000000000003</v>
      </c>
      <c r="LF16" s="52">
        <f t="shared" si="735"/>
        <v>8.2369000000000003</v>
      </c>
      <c r="LG16" s="52">
        <f t="shared" si="735"/>
        <v>8.2369000000000003</v>
      </c>
      <c r="LH16" s="52">
        <f t="shared" si="735"/>
        <v>8.2369000000000003</v>
      </c>
      <c r="LI16" s="52">
        <f t="shared" si="735"/>
        <v>8.2369000000000003</v>
      </c>
      <c r="LJ16" s="52">
        <f t="shared" si="735"/>
        <v>8.2369000000000003</v>
      </c>
      <c r="LK16" s="52">
        <f t="shared" si="735"/>
        <v>8.2369000000000003</v>
      </c>
      <c r="LL16" s="52">
        <f t="shared" si="735"/>
        <v>8.2369000000000003</v>
      </c>
      <c r="LM16" s="52">
        <f t="shared" si="735"/>
        <v>8.2369000000000003</v>
      </c>
      <c r="LN16" s="52">
        <f t="shared" si="735"/>
        <v>9.3635999999999999</v>
      </c>
      <c r="LO16" s="52">
        <f t="shared" si="735"/>
        <v>8.2369000000000003</v>
      </c>
      <c r="LP16" s="52">
        <f t="shared" si="735"/>
        <v>8.2369000000000003</v>
      </c>
      <c r="LQ16" s="52">
        <f t="shared" si="735"/>
        <v>8.2369000000000003</v>
      </c>
      <c r="LR16" s="52">
        <f t="shared" si="735"/>
        <v>6.9696000000000007</v>
      </c>
      <c r="LS16" s="52">
        <f t="shared" si="735"/>
        <v>8.2369000000000003</v>
      </c>
      <c r="LT16" s="52">
        <f t="shared" si="735"/>
        <v>12.320099999999998</v>
      </c>
      <c r="LU16" s="52">
        <f t="shared" si="735"/>
        <v>8.2369000000000003</v>
      </c>
      <c r="LV16" s="52">
        <f t="shared" si="735"/>
        <v>8.2369000000000003</v>
      </c>
      <c r="LW16" s="52">
        <f t="shared" si="735"/>
        <v>8.2369000000000003</v>
      </c>
      <c r="LX16" s="52">
        <f t="shared" si="735"/>
        <v>8.2369000000000003</v>
      </c>
      <c r="LY16" s="52">
        <f t="shared" si="735"/>
        <v>8.2369000000000003</v>
      </c>
      <c r="LZ16" s="52">
        <f t="shared" si="735"/>
        <v>8.2369000000000003</v>
      </c>
      <c r="MA16" s="52">
        <f t="shared" si="735"/>
        <v>8.2369000000000003</v>
      </c>
      <c r="MB16" s="52">
        <f t="shared" si="735"/>
        <v>8.2369000000000003</v>
      </c>
      <c r="MC16" s="52">
        <f t="shared" si="735"/>
        <v>8.2369000000000003</v>
      </c>
      <c r="MD16" s="52">
        <f t="shared" si="735"/>
        <v>12.320099999999998</v>
      </c>
      <c r="ME16" s="52">
        <f t="shared" si="735"/>
        <v>8.2369000000000003</v>
      </c>
      <c r="MF16" s="52">
        <f t="shared" si="735"/>
        <v>8.2369000000000003</v>
      </c>
      <c r="MG16" s="52">
        <f t="shared" si="735"/>
        <v>9.4863999999999997</v>
      </c>
      <c r="MH16" s="52">
        <f t="shared" si="735"/>
        <v>8.2369000000000003</v>
      </c>
      <c r="MI16" s="52">
        <f t="shared" si="735"/>
        <v>8.2369000000000003</v>
      </c>
      <c r="MJ16" s="52">
        <f t="shared" si="735"/>
        <v>8.2369000000000003</v>
      </c>
      <c r="MK16" s="52">
        <f t="shared" si="735"/>
        <v>10.956100000000001</v>
      </c>
      <c r="ML16" s="52">
        <f t="shared" si="735"/>
        <v>8.2369000000000003</v>
      </c>
      <c r="MM16" s="52">
        <f t="shared" si="735"/>
        <v>8.2369000000000003</v>
      </c>
      <c r="MN16" s="52">
        <f t="shared" si="735"/>
        <v>8.2369000000000003</v>
      </c>
      <c r="MO16" s="52">
        <f t="shared" si="735"/>
        <v>8.2369000000000003</v>
      </c>
      <c r="MP16" s="52">
        <f t="shared" si="735"/>
        <v>8.2369000000000003</v>
      </c>
      <c r="MQ16" s="52">
        <f t="shared" si="735"/>
        <v>8.2369000000000003</v>
      </c>
      <c r="MR16" s="52">
        <f t="shared" si="735"/>
        <v>9.4863999999999997</v>
      </c>
      <c r="MS16" s="52">
        <f t="shared" si="735"/>
        <v>8.2369000000000003</v>
      </c>
      <c r="MT16" s="52">
        <f t="shared" si="735"/>
        <v>11.9716</v>
      </c>
      <c r="MU16" s="52">
        <f t="shared" si="735"/>
        <v>8.2369000000000003</v>
      </c>
      <c r="MV16" s="52">
        <f t="shared" si="735"/>
        <v>8.2369000000000003</v>
      </c>
      <c r="MW16" s="52">
        <f t="shared" si="735"/>
        <v>8.2369000000000003</v>
      </c>
      <c r="MX16" s="52">
        <f t="shared" si="735"/>
        <v>8.2369000000000003</v>
      </c>
      <c r="MY16" s="52">
        <f t="shared" si="735"/>
        <v>8.2369000000000003</v>
      </c>
      <c r="MZ16" s="52">
        <f t="shared" si="735"/>
        <v>8.2369000000000003</v>
      </c>
      <c r="NA16" s="52">
        <f t="shared" si="735"/>
        <v>8.2369000000000003</v>
      </c>
      <c r="NB16" s="52">
        <f t="shared" si="735"/>
        <v>8.2369000000000003</v>
      </c>
      <c r="NC16" s="52">
        <f t="shared" si="735"/>
        <v>8.2369000000000003</v>
      </c>
      <c r="ND16" s="52">
        <f t="shared" si="735"/>
        <v>8.2369000000000003</v>
      </c>
      <c r="NE16" s="52">
        <f t="shared" si="735"/>
        <v>9.4863999999999997</v>
      </c>
      <c r="NF16" s="52">
        <f t="shared" si="735"/>
        <v>8.2369000000000003</v>
      </c>
      <c r="NG16" s="52">
        <f t="shared" si="735"/>
        <v>8.2369000000000003</v>
      </c>
      <c r="NH16" s="52">
        <f t="shared" ref="NH16:PA16" si="736">NH13^2</f>
        <v>8.2369000000000003</v>
      </c>
      <c r="NI16" s="52">
        <f t="shared" si="736"/>
        <v>8.2369000000000003</v>
      </c>
      <c r="NJ16" s="52">
        <f t="shared" si="736"/>
        <v>9.4863999999999997</v>
      </c>
      <c r="NK16" s="52">
        <f t="shared" si="736"/>
        <v>8.2369000000000003</v>
      </c>
      <c r="NL16" s="52">
        <f t="shared" si="736"/>
        <v>8.2369000000000003</v>
      </c>
      <c r="NM16" s="52">
        <f t="shared" si="736"/>
        <v>8.2369000000000003</v>
      </c>
      <c r="NN16" s="52">
        <f t="shared" si="736"/>
        <v>8.2369000000000003</v>
      </c>
      <c r="NO16" s="52">
        <f t="shared" si="736"/>
        <v>8.2369000000000003</v>
      </c>
      <c r="NP16" s="52">
        <f t="shared" si="736"/>
        <v>8.2369000000000003</v>
      </c>
      <c r="NQ16" s="52">
        <f t="shared" si="736"/>
        <v>8.2369000000000003</v>
      </c>
      <c r="NR16" s="52">
        <f t="shared" si="736"/>
        <v>8.2369000000000003</v>
      </c>
      <c r="NS16" s="52">
        <f t="shared" si="736"/>
        <v>8.2369000000000003</v>
      </c>
      <c r="NT16" s="52">
        <f t="shared" si="736"/>
        <v>8.2369000000000003</v>
      </c>
      <c r="NU16" s="52">
        <f t="shared" si="736"/>
        <v>8.2369000000000003</v>
      </c>
      <c r="NV16" s="52">
        <f t="shared" si="736"/>
        <v>8.2369000000000003</v>
      </c>
      <c r="NW16" s="52">
        <f t="shared" si="736"/>
        <v>8.2369000000000003</v>
      </c>
      <c r="NX16" s="52">
        <f t="shared" si="736"/>
        <v>8.2369000000000003</v>
      </c>
      <c r="NY16" s="52">
        <f t="shared" si="736"/>
        <v>8.2369000000000003</v>
      </c>
      <c r="NZ16" s="52">
        <f t="shared" si="736"/>
        <v>8.2369000000000003</v>
      </c>
      <c r="OA16" s="52">
        <f t="shared" si="736"/>
        <v>9.4863999999999997</v>
      </c>
      <c r="OB16" s="52">
        <f t="shared" si="736"/>
        <v>9.4863999999999997</v>
      </c>
      <c r="OC16" s="52">
        <f t="shared" si="736"/>
        <v>8.2369000000000003</v>
      </c>
      <c r="OD16" s="52">
        <f t="shared" si="736"/>
        <v>8.2369000000000003</v>
      </c>
      <c r="OE16" s="52">
        <f t="shared" si="736"/>
        <v>8.2369000000000003</v>
      </c>
      <c r="OF16" s="52">
        <f t="shared" si="736"/>
        <v>8.2369000000000003</v>
      </c>
      <c r="OG16" s="52">
        <f t="shared" si="736"/>
        <v>8.2369000000000003</v>
      </c>
      <c r="OH16" s="52">
        <f t="shared" si="736"/>
        <v>8.2369000000000003</v>
      </c>
      <c r="OI16" s="52">
        <f t="shared" si="736"/>
        <v>8.2369000000000003</v>
      </c>
      <c r="OJ16" s="52">
        <f t="shared" si="736"/>
        <v>8.2369000000000003</v>
      </c>
      <c r="OK16" s="52">
        <f t="shared" si="736"/>
        <v>8.2369000000000003</v>
      </c>
      <c r="OL16" s="52">
        <f t="shared" si="736"/>
        <v>8.2369000000000003</v>
      </c>
      <c r="OM16" s="52">
        <f t="shared" si="736"/>
        <v>8.2369000000000003</v>
      </c>
      <c r="ON16" s="52">
        <f t="shared" si="736"/>
        <v>8.2369000000000003</v>
      </c>
      <c r="OO16" s="52">
        <f t="shared" si="736"/>
        <v>8.2369000000000003</v>
      </c>
      <c r="OP16" s="52">
        <f t="shared" si="736"/>
        <v>8.2369000000000003</v>
      </c>
      <c r="OQ16" s="52">
        <f t="shared" si="736"/>
        <v>8.2369000000000003</v>
      </c>
      <c r="OR16" s="52">
        <f t="shared" si="736"/>
        <v>9.4863999999999997</v>
      </c>
      <c r="OS16" s="52">
        <f t="shared" si="736"/>
        <v>10.889999999999999</v>
      </c>
      <c r="OT16" s="52">
        <f t="shared" si="736"/>
        <v>10.889999999999999</v>
      </c>
      <c r="OU16" s="52">
        <f t="shared" si="736"/>
        <v>10.889999999999999</v>
      </c>
      <c r="OV16" s="52">
        <f t="shared" si="736"/>
        <v>10.889999999999999</v>
      </c>
      <c r="OW16" s="52">
        <f t="shared" si="736"/>
        <v>9.9224999999999994</v>
      </c>
      <c r="OX16" s="52">
        <f t="shared" si="736"/>
        <v>10.889999999999999</v>
      </c>
      <c r="OY16" s="52">
        <f t="shared" si="736"/>
        <v>12.320099999999998</v>
      </c>
      <c r="OZ16" s="52">
        <f t="shared" si="736"/>
        <v>12.602499999999999</v>
      </c>
      <c r="PA16" s="52">
        <f t="shared" si="736"/>
        <v>9.4863999999999997</v>
      </c>
      <c r="PB16" s="53">
        <f t="shared" si="365"/>
        <v>4395.9540999999726</v>
      </c>
    </row>
    <row r="17" spans="1:418" ht="15" customHeight="1" x14ac:dyDescent="0.2">
      <c r="A17" s="51" t="s">
        <v>131</v>
      </c>
      <c r="B17" s="52">
        <f>3.14*(B4)^2/4*B5</f>
        <v>1.5825600000000066</v>
      </c>
      <c r="C17" s="52">
        <f t="shared" ref="C17:BG17" si="737">3.14*(C4)^2/4*C5</f>
        <v>2.339928</v>
      </c>
      <c r="D17" s="52">
        <f t="shared" si="737"/>
        <v>1.9782000000000002</v>
      </c>
      <c r="E17" s="52">
        <f t="shared" si="737"/>
        <v>1.7747280000000001</v>
      </c>
      <c r="F17" s="52">
        <f t="shared" si="737"/>
        <v>2.0234160000000001</v>
      </c>
      <c r="G17" s="52">
        <f t="shared" si="737"/>
        <v>2.068632</v>
      </c>
      <c r="H17" s="52">
        <f t="shared" si="737"/>
        <v>2.9277359999999999</v>
      </c>
      <c r="I17" s="52">
        <f t="shared" si="737"/>
        <v>3.2668560000000002</v>
      </c>
      <c r="J17" s="52">
        <f t="shared" si="737"/>
        <v>2.712959999999998</v>
      </c>
      <c r="K17" s="52">
        <f t="shared" si="737"/>
        <v>2.8033920000000041</v>
      </c>
      <c r="L17" s="52">
        <f t="shared" si="737"/>
        <v>2.1138480000000004</v>
      </c>
      <c r="M17" s="52">
        <f t="shared" si="737"/>
        <v>2.339928</v>
      </c>
      <c r="N17" s="52">
        <f t="shared" si="737"/>
        <v>1.8990720000000001</v>
      </c>
      <c r="O17" s="52">
        <f t="shared" si="737"/>
        <v>2.2721040000000001</v>
      </c>
      <c r="P17" s="52">
        <f t="shared" si="737"/>
        <v>1.8651599999999999</v>
      </c>
      <c r="Q17" s="52">
        <f t="shared" si="737"/>
        <v>2.3512320000000004</v>
      </c>
      <c r="R17" s="52">
        <f t="shared" si="737"/>
        <v>2.4981840000000002</v>
      </c>
      <c r="S17" s="52">
        <f t="shared" si="737"/>
        <v>1.8199440000000002</v>
      </c>
      <c r="T17" s="52">
        <f t="shared" si="737"/>
        <v>2.0008080000000001</v>
      </c>
      <c r="U17" s="52">
        <f t="shared" si="737"/>
        <v>2.1364559999999999</v>
      </c>
      <c r="V17" s="52">
        <f t="shared" si="737"/>
        <v>2.2721040000000001</v>
      </c>
      <c r="W17" s="52">
        <f t="shared" si="737"/>
        <v>2.3738400000000017</v>
      </c>
      <c r="X17" s="52">
        <f t="shared" si="737"/>
        <v>1.7973360000000003</v>
      </c>
      <c r="Y17" s="52">
        <f t="shared" si="737"/>
        <v>2.5207920000000001</v>
      </c>
      <c r="Z17" s="52">
        <f t="shared" si="737"/>
        <v>2.6338320000000004</v>
      </c>
      <c r="AA17" s="52">
        <f t="shared" si="737"/>
        <v>3.0859920000000001</v>
      </c>
      <c r="AB17" s="52">
        <f t="shared" si="737"/>
        <v>3.2668560000000002</v>
      </c>
      <c r="AC17" s="52">
        <f t="shared" si="737"/>
        <v>2.2608000000000001</v>
      </c>
      <c r="AD17" s="52">
        <f t="shared" si="737"/>
        <v>2.3738400000000004</v>
      </c>
      <c r="AE17" s="52">
        <f t="shared" si="737"/>
        <v>2.0912400000000004</v>
      </c>
      <c r="AF17" s="52">
        <f t="shared" si="737"/>
        <v>3.402504</v>
      </c>
      <c r="AG17" s="52">
        <f t="shared" si="737"/>
        <v>3.1764240000000004</v>
      </c>
      <c r="AH17" s="52">
        <f t="shared" si="737"/>
        <v>2.3738400000000004</v>
      </c>
      <c r="AI17" s="52">
        <f t="shared" si="737"/>
        <v>2.7468720000000002</v>
      </c>
      <c r="AJ17" s="52">
        <f t="shared" si="737"/>
        <v>2.7468720000000002</v>
      </c>
      <c r="AK17" s="52">
        <f t="shared" si="737"/>
        <v>2.88252</v>
      </c>
      <c r="AL17" s="52">
        <f t="shared" si="737"/>
        <v>3.402504</v>
      </c>
      <c r="AM17" s="52">
        <f t="shared" si="737"/>
        <v>1.9216799999999954</v>
      </c>
      <c r="AN17" s="52">
        <f t="shared" si="737"/>
        <v>1.8877680000000001</v>
      </c>
      <c r="AO17" s="52">
        <f t="shared" si="737"/>
        <v>2.4642719999999958</v>
      </c>
      <c r="AP17" s="52">
        <f t="shared" si="737"/>
        <v>2.4755760000000002</v>
      </c>
      <c r="AQ17" s="52">
        <f t="shared" si="737"/>
        <v>2.6451359999999999</v>
      </c>
      <c r="AR17" s="52">
        <f t="shared" si="737"/>
        <v>2.9955600000000002</v>
      </c>
      <c r="AS17" s="52">
        <f t="shared" si="737"/>
        <v>3.2781600000000002</v>
      </c>
      <c r="AT17" s="52">
        <f t="shared" si="737"/>
        <v>2.9390400000000003</v>
      </c>
      <c r="AU17" s="52">
        <f t="shared" si="737"/>
        <v>2.6790480000000003</v>
      </c>
      <c r="AV17" s="52">
        <f t="shared" si="737"/>
        <v>2.88252</v>
      </c>
      <c r="AW17" s="52">
        <f t="shared" si="737"/>
        <v>3.5946720000000005</v>
      </c>
      <c r="AX17" s="52">
        <f t="shared" si="737"/>
        <v>2.4416640000000003</v>
      </c>
      <c r="AY17" s="52">
        <f t="shared" si="737"/>
        <v>1.944288</v>
      </c>
      <c r="AZ17" s="52">
        <f t="shared" si="737"/>
        <v>2.5320960000000006</v>
      </c>
      <c r="BA17" s="52">
        <f t="shared" si="737"/>
        <v>1.8199439999999998</v>
      </c>
      <c r="BB17" s="52">
        <f t="shared" si="737"/>
        <v>2.1703679999999999</v>
      </c>
      <c r="BC17" s="52">
        <f t="shared" si="737"/>
        <v>2.2381920000000002</v>
      </c>
      <c r="BD17" s="52">
        <f t="shared" si="737"/>
        <v>2.1477599999999999</v>
      </c>
      <c r="BE17" s="52">
        <f t="shared" si="737"/>
        <v>2.2721040000000001</v>
      </c>
      <c r="BF17" s="85">
        <f t="shared" si="737"/>
        <v>2.5094880000000002</v>
      </c>
      <c r="BG17" s="88">
        <f t="shared" si="737"/>
        <v>2.8373040000000018</v>
      </c>
      <c r="BH17" s="52">
        <f t="shared" ref="BH17:DS17" si="738">3.14*(BH4)^2/4*BH5</f>
        <v>2.7920880000000006</v>
      </c>
      <c r="BI17" s="52">
        <f t="shared" si="738"/>
        <v>2.9729520000000003</v>
      </c>
      <c r="BJ17" s="52">
        <f t="shared" si="738"/>
        <v>3.3233760000000001</v>
      </c>
      <c r="BK17" s="52">
        <f t="shared" si="738"/>
        <v>1.8651599999999999</v>
      </c>
      <c r="BL17" s="52">
        <f t="shared" si="738"/>
        <v>1.2434400000000001</v>
      </c>
      <c r="BM17" s="52">
        <f t="shared" si="738"/>
        <v>1.277352</v>
      </c>
      <c r="BN17" s="52">
        <f t="shared" si="738"/>
        <v>1.944288</v>
      </c>
      <c r="BO17" s="52">
        <f t="shared" si="738"/>
        <v>2.31732</v>
      </c>
      <c r="BP17" s="52">
        <f t="shared" si="738"/>
        <v>2.1816720000000003</v>
      </c>
      <c r="BQ17" s="52">
        <f t="shared" si="738"/>
        <v>2.837304</v>
      </c>
      <c r="BR17" s="52">
        <f t="shared" si="738"/>
        <v>2.362536</v>
      </c>
      <c r="BS17" s="52">
        <f t="shared" si="738"/>
        <v>2.4416640000000003</v>
      </c>
      <c r="BT17" s="52">
        <f t="shared" si="738"/>
        <v>3.1086</v>
      </c>
      <c r="BU17" s="52">
        <f t="shared" si="738"/>
        <v>2.9390400000000003</v>
      </c>
      <c r="BV17" s="52">
        <f t="shared" si="738"/>
        <v>3.651192</v>
      </c>
      <c r="BW17" s="52">
        <f t="shared" si="738"/>
        <v>2.1590639999999999</v>
      </c>
      <c r="BX17" s="52">
        <f t="shared" si="738"/>
        <v>3.3346800000000005</v>
      </c>
      <c r="BY17" s="52">
        <f t="shared" si="738"/>
        <v>2.0234160000000001</v>
      </c>
      <c r="BZ17" s="52">
        <f t="shared" si="738"/>
        <v>3.142512</v>
      </c>
      <c r="CA17" s="52">
        <f t="shared" si="738"/>
        <v>1.6956000000000002</v>
      </c>
      <c r="CB17" s="52">
        <f t="shared" si="738"/>
        <v>2.622528</v>
      </c>
      <c r="CC17" s="52">
        <f t="shared" si="738"/>
        <v>2.3060160000000001</v>
      </c>
      <c r="CD17" s="52">
        <f t="shared" si="738"/>
        <v>3.1990320000000003</v>
      </c>
      <c r="CE17" s="52">
        <f t="shared" si="738"/>
        <v>1.7182080000000037</v>
      </c>
      <c r="CF17" s="52">
        <f t="shared" si="738"/>
        <v>3.0520800000000006</v>
      </c>
      <c r="CG17" s="52">
        <f t="shared" si="738"/>
        <v>1.4921280000000001</v>
      </c>
      <c r="CH17" s="52">
        <f t="shared" si="738"/>
        <v>2.1816720000000003</v>
      </c>
      <c r="CI17" s="52">
        <f t="shared" si="738"/>
        <v>2.3512320000000004</v>
      </c>
      <c r="CJ17" s="52">
        <f t="shared" si="738"/>
        <v>2.4303599999999999</v>
      </c>
      <c r="CK17" s="52">
        <f t="shared" si="738"/>
        <v>3.3572880000000005</v>
      </c>
      <c r="CL17" s="52">
        <f t="shared" si="738"/>
        <v>1.5825599999999984</v>
      </c>
      <c r="CM17" s="52">
        <f t="shared" si="738"/>
        <v>2.2381920000000002</v>
      </c>
      <c r="CN17" s="52">
        <f t="shared" si="738"/>
        <v>1.8312480000000002</v>
      </c>
      <c r="CO17" s="52">
        <f t="shared" si="738"/>
        <v>1.5147360000000001</v>
      </c>
      <c r="CP17" s="52">
        <f t="shared" si="738"/>
        <v>1.6956000000000002</v>
      </c>
      <c r="CQ17" s="52">
        <f t="shared" si="738"/>
        <v>3.0972960000000005</v>
      </c>
      <c r="CR17" s="52">
        <f t="shared" si="738"/>
        <v>1.9895040000000002</v>
      </c>
      <c r="CS17" s="52">
        <f t="shared" si="738"/>
        <v>2.7016560000000003</v>
      </c>
      <c r="CT17" s="52">
        <f t="shared" si="738"/>
        <v>2.7807840000000001</v>
      </c>
      <c r="CU17" s="52">
        <f t="shared" si="738"/>
        <v>1.932984</v>
      </c>
      <c r="CV17" s="52">
        <f t="shared" si="738"/>
        <v>2.4303599999999999</v>
      </c>
      <c r="CW17" s="52">
        <f t="shared" si="738"/>
        <v>1.9895040000000002</v>
      </c>
      <c r="CX17" s="52">
        <f t="shared" si="738"/>
        <v>1.932984</v>
      </c>
      <c r="CY17" s="52">
        <f t="shared" si="738"/>
        <v>4.736375999999999</v>
      </c>
      <c r="CZ17" s="52">
        <f t="shared" si="738"/>
        <v>4.159872</v>
      </c>
      <c r="DA17" s="52">
        <f t="shared" si="738"/>
        <v>2.2381920000000002</v>
      </c>
      <c r="DB17" s="52">
        <f t="shared" si="738"/>
        <v>1.5825599999999984</v>
      </c>
      <c r="DC17" s="52">
        <f t="shared" si="738"/>
        <v>3.119904</v>
      </c>
      <c r="DD17" s="52">
        <f t="shared" si="738"/>
        <v>2.88252</v>
      </c>
      <c r="DE17" s="52">
        <f t="shared" si="738"/>
        <v>2.057328</v>
      </c>
      <c r="DF17" s="52">
        <f t="shared" si="738"/>
        <v>2.9051279999999999</v>
      </c>
      <c r="DG17" s="52">
        <f t="shared" si="738"/>
        <v>2.59992</v>
      </c>
      <c r="DH17" s="52">
        <f t="shared" si="738"/>
        <v>2.7581760000000002</v>
      </c>
      <c r="DI17" s="52">
        <f t="shared" si="738"/>
        <v>2.0234160000000001</v>
      </c>
      <c r="DJ17" s="52">
        <f t="shared" si="738"/>
        <v>3.4364160000000004</v>
      </c>
      <c r="DK17" s="52">
        <f t="shared" si="738"/>
        <v>3.0181680000000002</v>
      </c>
      <c r="DL17" s="52">
        <f t="shared" si="738"/>
        <v>2.6564400000000004</v>
      </c>
      <c r="DM17" s="52">
        <f t="shared" si="738"/>
        <v>2.577312</v>
      </c>
      <c r="DN17" s="52">
        <f t="shared" si="738"/>
        <v>3.628584</v>
      </c>
      <c r="DO17" s="52">
        <f t="shared" si="738"/>
        <v>2.9729520000000003</v>
      </c>
      <c r="DP17" s="52">
        <f t="shared" si="738"/>
        <v>1.7634240000000001</v>
      </c>
      <c r="DQ17" s="52">
        <f t="shared" si="738"/>
        <v>1.7747280000000001</v>
      </c>
      <c r="DR17" s="52">
        <f t="shared" si="738"/>
        <v>1.7634240000000001</v>
      </c>
      <c r="DS17" s="52">
        <f t="shared" si="738"/>
        <v>1.7408160000000001</v>
      </c>
      <c r="DT17" s="52">
        <f t="shared" ref="DT17:FW17" si="739">3.14*(DT4)^2/4*DT5</f>
        <v>1.7634240000000001</v>
      </c>
      <c r="DU17" s="52">
        <f t="shared" si="739"/>
        <v>1.7521200000000001</v>
      </c>
      <c r="DV17" s="52">
        <f t="shared" si="739"/>
        <v>1.7182080000000002</v>
      </c>
      <c r="DW17" s="52">
        <f t="shared" si="739"/>
        <v>1.7408160000000001</v>
      </c>
      <c r="DX17" s="52">
        <f t="shared" si="739"/>
        <v>1.7860320000000003</v>
      </c>
      <c r="DY17" s="52">
        <f t="shared" si="739"/>
        <v>3.4364160000000004</v>
      </c>
      <c r="DZ17" s="52">
        <f t="shared" si="739"/>
        <v>3.3572880000000005</v>
      </c>
      <c r="EA17" s="52">
        <f t="shared" si="739"/>
        <v>3.3459840000000045</v>
      </c>
      <c r="EB17" s="52">
        <f t="shared" si="739"/>
        <v>3.3120720000000006</v>
      </c>
      <c r="EC17" s="52">
        <f t="shared" si="739"/>
        <v>3.1764240000000004</v>
      </c>
      <c r="ED17" s="52">
        <f t="shared" si="739"/>
        <v>3.142512</v>
      </c>
      <c r="EE17" s="52">
        <f t="shared" si="739"/>
        <v>3.0859920000000001</v>
      </c>
      <c r="EF17" s="52">
        <f t="shared" si="739"/>
        <v>3.0181680000000002</v>
      </c>
      <c r="EG17" s="52">
        <f t="shared" si="739"/>
        <v>2.9842560000000002</v>
      </c>
      <c r="EH17" s="52">
        <f t="shared" si="739"/>
        <v>2.848608</v>
      </c>
      <c r="EI17" s="52">
        <f t="shared" si="739"/>
        <v>2.712960000000006</v>
      </c>
      <c r="EJ17" s="52">
        <f t="shared" si="739"/>
        <v>2.4303599999999999</v>
      </c>
      <c r="EK17" s="52">
        <f t="shared" si="739"/>
        <v>2.0234160000000001</v>
      </c>
      <c r="EL17" s="52">
        <f t="shared" si="739"/>
        <v>2.2268880000000002</v>
      </c>
      <c r="EM17" s="52">
        <f t="shared" si="739"/>
        <v>1.7860320000000003</v>
      </c>
      <c r="EN17" s="52">
        <f t="shared" si="739"/>
        <v>2.7920880000000006</v>
      </c>
      <c r="EO17" s="52">
        <f t="shared" si="739"/>
        <v>3.142512</v>
      </c>
      <c r="EP17" s="52">
        <f t="shared" si="739"/>
        <v>3.0181680000000002</v>
      </c>
      <c r="EQ17" s="88">
        <f t="shared" si="739"/>
        <v>2.4303599999999999</v>
      </c>
      <c r="ER17" s="52">
        <f t="shared" si="739"/>
        <v>2.7807840000000001</v>
      </c>
      <c r="ES17" s="52">
        <f t="shared" si="739"/>
        <v>2.4077519999999999</v>
      </c>
      <c r="ET17" s="52">
        <f t="shared" si="739"/>
        <v>1.571256</v>
      </c>
      <c r="EU17" s="52">
        <f t="shared" si="739"/>
        <v>2.3512320000000004</v>
      </c>
      <c r="EV17" s="52">
        <f t="shared" si="739"/>
        <v>2.0234160000000001</v>
      </c>
      <c r="EW17" s="52">
        <f t="shared" si="739"/>
        <v>2.6677439999999999</v>
      </c>
      <c r="EX17" s="52">
        <f t="shared" si="739"/>
        <v>1.9216800000000001</v>
      </c>
      <c r="EY17" s="52">
        <f t="shared" si="739"/>
        <v>1.842552</v>
      </c>
      <c r="EZ17" s="52">
        <f t="shared" si="739"/>
        <v>2.0347200000000001</v>
      </c>
      <c r="FA17" s="52">
        <f t="shared" si="739"/>
        <v>1.842552</v>
      </c>
      <c r="FB17" s="52">
        <f t="shared" si="739"/>
        <v>2.2042800000000002</v>
      </c>
      <c r="FC17" s="52">
        <f t="shared" si="739"/>
        <v>3.2216400000000003</v>
      </c>
      <c r="FD17" s="52">
        <f t="shared" si="739"/>
        <v>3.6398880000000005</v>
      </c>
      <c r="FE17" s="52">
        <f t="shared" si="739"/>
        <v>1.9782000000000002</v>
      </c>
      <c r="FF17" s="52">
        <f t="shared" si="739"/>
        <v>2.1477599999999999</v>
      </c>
      <c r="FG17" s="52">
        <f t="shared" si="739"/>
        <v>1.8990720000000001</v>
      </c>
      <c r="FH17" s="52">
        <f t="shared" si="739"/>
        <v>2.4190560000000003</v>
      </c>
      <c r="FI17" s="52">
        <f t="shared" si="739"/>
        <v>2.4981840000000002</v>
      </c>
      <c r="FJ17" s="52">
        <f t="shared" si="739"/>
        <v>2.9051279999999999</v>
      </c>
      <c r="FK17" s="52">
        <f t="shared" si="739"/>
        <v>3.4025039999999973</v>
      </c>
      <c r="FL17" s="52">
        <f t="shared" si="739"/>
        <v>2.6338320000000004</v>
      </c>
      <c r="FM17" s="52">
        <f t="shared" si="739"/>
        <v>3.2329440000000003</v>
      </c>
      <c r="FN17" s="52">
        <f t="shared" si="739"/>
        <v>2.9503439999999999</v>
      </c>
      <c r="FO17" s="52">
        <f t="shared" si="739"/>
        <v>2.4642720000000002</v>
      </c>
      <c r="FP17" s="52">
        <f t="shared" si="739"/>
        <v>2.3738400000000017</v>
      </c>
      <c r="FQ17" s="52">
        <f t="shared" si="739"/>
        <v>2.88252</v>
      </c>
      <c r="FR17" s="52">
        <f t="shared" si="739"/>
        <v>3.2781600000000002</v>
      </c>
      <c r="FS17" s="52">
        <f t="shared" si="739"/>
        <v>2.6564400000000004</v>
      </c>
      <c r="FT17" s="52">
        <f t="shared" si="739"/>
        <v>3.0520800000000006</v>
      </c>
      <c r="FU17" s="52">
        <f t="shared" si="739"/>
        <v>2.1364559999999999</v>
      </c>
      <c r="FV17" s="88">
        <f t="shared" si="739"/>
        <v>2.0912400000000004</v>
      </c>
      <c r="FW17" s="52">
        <f t="shared" si="739"/>
        <v>1.3564800000000001</v>
      </c>
      <c r="FX17" s="52">
        <f t="shared" ref="FX17:II17" si="740">3.14*(FX4)^2/4*FX5</f>
        <v>1.3564799999999986</v>
      </c>
      <c r="FY17" s="52">
        <f t="shared" si="740"/>
        <v>1.3564800000000066</v>
      </c>
      <c r="FZ17" s="52">
        <f t="shared" si="740"/>
        <v>1.4356080000000002</v>
      </c>
      <c r="GA17" s="52">
        <f t="shared" si="740"/>
        <v>1.3564799999999952</v>
      </c>
      <c r="GB17" s="52">
        <f t="shared" si="740"/>
        <v>1.356480000000003</v>
      </c>
      <c r="GC17" s="52">
        <f t="shared" si="740"/>
        <v>1.3564799999999952</v>
      </c>
      <c r="GD17" s="52">
        <f t="shared" si="740"/>
        <v>1.3564799999999952</v>
      </c>
      <c r="GE17" s="52">
        <f t="shared" si="740"/>
        <v>1.3564800000000066</v>
      </c>
      <c r="GF17" s="52">
        <f t="shared" si="740"/>
        <v>1.3564800000000026</v>
      </c>
      <c r="GG17" s="52">
        <f t="shared" si="740"/>
        <v>1.6956000000000002</v>
      </c>
      <c r="GH17" s="52">
        <f t="shared" si="740"/>
        <v>1.3564799999999986</v>
      </c>
      <c r="GI17" s="52">
        <f t="shared" si="740"/>
        <v>1.3564799999999986</v>
      </c>
      <c r="GJ17" s="52">
        <f t="shared" si="740"/>
        <v>2.3512320000000004</v>
      </c>
      <c r="GK17" s="52">
        <f t="shared" si="740"/>
        <v>1.3564800000000066</v>
      </c>
      <c r="GL17" s="52">
        <f t="shared" si="740"/>
        <v>1.3564799999999986</v>
      </c>
      <c r="GM17" s="52">
        <f t="shared" si="740"/>
        <v>1.3564799999999986</v>
      </c>
      <c r="GN17" s="52">
        <f t="shared" si="740"/>
        <v>1.672992</v>
      </c>
      <c r="GO17" s="52">
        <f t="shared" si="740"/>
        <v>1.672992</v>
      </c>
      <c r="GP17" s="52">
        <f t="shared" si="740"/>
        <v>2.3512320000000004</v>
      </c>
      <c r="GQ17" s="52">
        <f t="shared" si="740"/>
        <v>1.3564800000000001</v>
      </c>
      <c r="GR17" s="52">
        <f t="shared" si="740"/>
        <v>1.3564800000000001</v>
      </c>
      <c r="GS17" s="52">
        <f t="shared" si="740"/>
        <v>1.3564799999999986</v>
      </c>
      <c r="GT17" s="52">
        <f t="shared" si="740"/>
        <v>1.3564800000000026</v>
      </c>
      <c r="GU17" s="52">
        <f t="shared" si="740"/>
        <v>1.3564799999999986</v>
      </c>
      <c r="GV17" s="52">
        <f t="shared" si="740"/>
        <v>1.3564799999999986</v>
      </c>
      <c r="GW17" s="52">
        <f t="shared" si="740"/>
        <v>1.6955999999999953</v>
      </c>
      <c r="GX17" s="52">
        <f t="shared" si="740"/>
        <v>1.6956000000000033</v>
      </c>
      <c r="GY17" s="52">
        <f t="shared" si="740"/>
        <v>1.6956000000000033</v>
      </c>
      <c r="GZ17" s="52">
        <f t="shared" si="740"/>
        <v>1.3564799999999986</v>
      </c>
      <c r="HA17" s="52">
        <f t="shared" si="740"/>
        <v>1.3564799999999986</v>
      </c>
      <c r="HB17" s="52">
        <f t="shared" si="740"/>
        <v>1.3564799999999986</v>
      </c>
      <c r="HC17" s="52">
        <f t="shared" si="740"/>
        <v>1.3564799999999986</v>
      </c>
      <c r="HD17" s="52">
        <f t="shared" si="740"/>
        <v>1.3564799999999986</v>
      </c>
      <c r="HE17" s="52">
        <f t="shared" si="740"/>
        <v>1.3564799999999986</v>
      </c>
      <c r="HF17" s="52">
        <f t="shared" si="740"/>
        <v>1.3564799999999986</v>
      </c>
      <c r="HG17" s="52">
        <f t="shared" si="740"/>
        <v>1.3564800000000026</v>
      </c>
      <c r="HH17" s="52">
        <f t="shared" si="740"/>
        <v>1.3564799999999986</v>
      </c>
      <c r="HI17" s="52">
        <f t="shared" si="740"/>
        <v>1.3564799999999986</v>
      </c>
      <c r="HJ17" s="52">
        <f t="shared" si="740"/>
        <v>1.3564799999999986</v>
      </c>
      <c r="HK17" s="52">
        <f t="shared" si="740"/>
        <v>1.6956000000000033</v>
      </c>
      <c r="HL17" s="52">
        <f t="shared" si="740"/>
        <v>1.3564800000000026</v>
      </c>
      <c r="HM17" s="52">
        <f t="shared" si="740"/>
        <v>1.3564800000000026</v>
      </c>
      <c r="HN17" s="52">
        <f t="shared" si="740"/>
        <v>1.3564799999999986</v>
      </c>
      <c r="HO17" s="52">
        <f t="shared" si="740"/>
        <v>1.3564799999999986</v>
      </c>
      <c r="HP17" s="52">
        <f t="shared" si="740"/>
        <v>1.356480000000003</v>
      </c>
      <c r="HQ17" s="52">
        <f t="shared" si="740"/>
        <v>1.356480000000003</v>
      </c>
      <c r="HR17" s="52">
        <f t="shared" si="740"/>
        <v>1.3564799999999986</v>
      </c>
      <c r="HS17" s="52">
        <f t="shared" si="740"/>
        <v>1.3564799999999986</v>
      </c>
      <c r="HT17" s="52">
        <f t="shared" si="740"/>
        <v>1.3564799999999986</v>
      </c>
      <c r="HU17" s="52">
        <f t="shared" si="740"/>
        <v>1.944288</v>
      </c>
      <c r="HV17" s="52">
        <f t="shared" si="740"/>
        <v>1.3564799999999986</v>
      </c>
      <c r="HW17" s="52">
        <f t="shared" si="740"/>
        <v>1.3564799999999986</v>
      </c>
      <c r="HX17" s="52">
        <f t="shared" si="740"/>
        <v>1.3564799999999986</v>
      </c>
      <c r="HY17" s="52">
        <f t="shared" si="740"/>
        <v>1.6955999999999953</v>
      </c>
      <c r="HZ17" s="52">
        <f t="shared" si="740"/>
        <v>1.3564799999999986</v>
      </c>
      <c r="IA17" s="52">
        <f t="shared" si="740"/>
        <v>1.3564799999999986</v>
      </c>
      <c r="IB17" s="52">
        <f t="shared" si="740"/>
        <v>2.31732</v>
      </c>
      <c r="IC17" s="52">
        <f t="shared" si="740"/>
        <v>1.3564799999999986</v>
      </c>
      <c r="ID17" s="52">
        <f t="shared" si="740"/>
        <v>1.3564800000000026</v>
      </c>
      <c r="IE17" s="52">
        <f t="shared" si="740"/>
        <v>2.0121120000000001</v>
      </c>
      <c r="IF17" s="52">
        <f t="shared" si="740"/>
        <v>1.3564799999999986</v>
      </c>
      <c r="IG17" s="52">
        <f t="shared" si="740"/>
        <v>1.3564799999999986</v>
      </c>
      <c r="IH17" s="52">
        <f t="shared" si="740"/>
        <v>1.3564800000000026</v>
      </c>
      <c r="II17" s="52">
        <f t="shared" si="740"/>
        <v>1.3564800000000026</v>
      </c>
      <c r="IJ17" s="52">
        <f t="shared" ref="IJ17:KU17" si="741">3.14*(IJ4)^2/4*IJ5</f>
        <v>1.3564800000000066</v>
      </c>
      <c r="IK17" s="52">
        <f t="shared" si="741"/>
        <v>1.3564799999999986</v>
      </c>
      <c r="IL17" s="52">
        <f t="shared" si="741"/>
        <v>1.3564800000000066</v>
      </c>
      <c r="IM17" s="52">
        <f t="shared" si="741"/>
        <v>2.0347200000000001</v>
      </c>
      <c r="IN17" s="52">
        <f t="shared" si="741"/>
        <v>2.3738400000000004</v>
      </c>
      <c r="IO17" s="52">
        <f t="shared" si="741"/>
        <v>1.3564799999999986</v>
      </c>
      <c r="IP17" s="52">
        <f t="shared" si="741"/>
        <v>2.7129600000000016</v>
      </c>
      <c r="IQ17" s="52">
        <f t="shared" si="741"/>
        <v>1.3564799999999986</v>
      </c>
      <c r="IR17" s="52">
        <f t="shared" si="741"/>
        <v>2.0347200000000001</v>
      </c>
      <c r="IS17" s="52">
        <f t="shared" si="741"/>
        <v>1.3564799999999986</v>
      </c>
      <c r="IT17" s="52">
        <f t="shared" si="741"/>
        <v>1.3564799999999986</v>
      </c>
      <c r="IU17" s="52">
        <f t="shared" si="741"/>
        <v>1.3564799999999986</v>
      </c>
      <c r="IV17" s="52">
        <f t="shared" si="741"/>
        <v>1.3564799999999986</v>
      </c>
      <c r="IW17" s="52">
        <f t="shared" si="741"/>
        <v>1.3564799999999986</v>
      </c>
      <c r="IX17" s="52">
        <f t="shared" si="741"/>
        <v>2.0347200000000001</v>
      </c>
      <c r="IY17" s="52">
        <f t="shared" si="741"/>
        <v>1.3564800000000066</v>
      </c>
      <c r="IZ17" s="52">
        <f t="shared" si="741"/>
        <v>1.0173600000000018</v>
      </c>
      <c r="JA17" s="52">
        <f t="shared" si="741"/>
        <v>1.3564799999999986</v>
      </c>
      <c r="JB17" s="52">
        <f t="shared" si="741"/>
        <v>1.3564799999999986</v>
      </c>
      <c r="JC17" s="52">
        <f t="shared" si="741"/>
        <v>1.3564799999999986</v>
      </c>
      <c r="JD17" s="52">
        <f t="shared" si="741"/>
        <v>1.3564799999999986</v>
      </c>
      <c r="JE17" s="52">
        <f t="shared" si="741"/>
        <v>1.3564799999999986</v>
      </c>
      <c r="JF17" s="52">
        <f t="shared" si="741"/>
        <v>1.3564799999999986</v>
      </c>
      <c r="JG17" s="52">
        <f t="shared" si="741"/>
        <v>1.3564799999999986</v>
      </c>
      <c r="JH17" s="52">
        <f t="shared" si="741"/>
        <v>1.3564799999999986</v>
      </c>
      <c r="JI17" s="52">
        <f t="shared" si="741"/>
        <v>1.3564799999999986</v>
      </c>
      <c r="JJ17" s="52">
        <f t="shared" si="741"/>
        <v>1.3564799999999986</v>
      </c>
      <c r="JK17" s="52">
        <f t="shared" si="741"/>
        <v>1.3564799999999986</v>
      </c>
      <c r="JL17" s="52">
        <f t="shared" si="741"/>
        <v>2.0347199999999961</v>
      </c>
      <c r="JM17" s="52">
        <f t="shared" si="741"/>
        <v>1.3564799999999986</v>
      </c>
      <c r="JN17" s="52">
        <f t="shared" si="741"/>
        <v>1.3564799999999986</v>
      </c>
      <c r="JO17" s="52">
        <f t="shared" si="741"/>
        <v>1.3564799999999986</v>
      </c>
      <c r="JP17" s="52">
        <f t="shared" si="741"/>
        <v>1.3564799999999986</v>
      </c>
      <c r="JQ17" s="52">
        <f t="shared" si="741"/>
        <v>1.3564799999999986</v>
      </c>
      <c r="JR17" s="52">
        <f t="shared" si="741"/>
        <v>2.0347200000000001</v>
      </c>
      <c r="JS17" s="52">
        <f t="shared" si="741"/>
        <v>1.3564799999999986</v>
      </c>
      <c r="JT17" s="52">
        <f t="shared" si="741"/>
        <v>1.3564799999999986</v>
      </c>
      <c r="JU17" s="52">
        <f t="shared" si="741"/>
        <v>1.3564800000000026</v>
      </c>
      <c r="JV17" s="52">
        <f t="shared" si="741"/>
        <v>1.3564799999999986</v>
      </c>
      <c r="JW17" s="52">
        <f t="shared" si="741"/>
        <v>1.3564800000000026</v>
      </c>
      <c r="JX17" s="52">
        <f t="shared" si="741"/>
        <v>1.3564800000000026</v>
      </c>
      <c r="JY17" s="52">
        <f t="shared" si="741"/>
        <v>1.3564800000000026</v>
      </c>
      <c r="JZ17" s="52">
        <f t="shared" si="741"/>
        <v>1.3564799999999986</v>
      </c>
      <c r="KA17" s="52">
        <f t="shared" si="741"/>
        <v>1.3564799999999986</v>
      </c>
      <c r="KB17" s="52">
        <f t="shared" si="741"/>
        <v>1.3564799999999986</v>
      </c>
      <c r="KC17" s="52">
        <f t="shared" si="741"/>
        <v>1.3564799999999986</v>
      </c>
      <c r="KD17" s="52">
        <f t="shared" si="741"/>
        <v>1.3564799999999986</v>
      </c>
      <c r="KE17" s="52">
        <f t="shared" si="741"/>
        <v>1.3564799999999986</v>
      </c>
      <c r="KF17" s="52">
        <f t="shared" si="741"/>
        <v>1.3564799999999986</v>
      </c>
      <c r="KG17" s="52">
        <f t="shared" si="741"/>
        <v>1.3564799999999986</v>
      </c>
      <c r="KH17" s="52">
        <f t="shared" si="741"/>
        <v>1.3564800000000066</v>
      </c>
      <c r="KI17" s="52">
        <f t="shared" si="741"/>
        <v>1.3564800000000066</v>
      </c>
      <c r="KJ17" s="52">
        <f t="shared" si="741"/>
        <v>1.3564799999999986</v>
      </c>
      <c r="KK17" s="52">
        <f t="shared" si="741"/>
        <v>1.3564799999999986</v>
      </c>
      <c r="KL17" s="52">
        <f t="shared" si="741"/>
        <v>1.3564800000000066</v>
      </c>
      <c r="KM17" s="52">
        <f t="shared" si="741"/>
        <v>1.3564799999999986</v>
      </c>
      <c r="KN17" s="52">
        <f t="shared" si="741"/>
        <v>1.3564799999999986</v>
      </c>
      <c r="KO17" s="52">
        <f t="shared" si="741"/>
        <v>1.3564799999999986</v>
      </c>
      <c r="KP17" s="52">
        <f t="shared" si="741"/>
        <v>1.3564799999999986</v>
      </c>
      <c r="KQ17" s="52">
        <f t="shared" si="741"/>
        <v>1.3564799999999986</v>
      </c>
      <c r="KR17" s="52">
        <f t="shared" si="741"/>
        <v>1.3564799999999986</v>
      </c>
      <c r="KS17" s="52">
        <f t="shared" si="741"/>
        <v>1.3564799999999986</v>
      </c>
      <c r="KT17" s="52">
        <f t="shared" si="741"/>
        <v>1.3564799999999986</v>
      </c>
      <c r="KU17" s="52">
        <f t="shared" si="741"/>
        <v>1.3564799999999986</v>
      </c>
      <c r="KV17" s="52">
        <f t="shared" ref="KV17:NG17" si="742">3.14*(KV4)^2/4*KV5</f>
        <v>1.3564799999999986</v>
      </c>
      <c r="KW17" s="52">
        <f t="shared" si="742"/>
        <v>1.3564799999999986</v>
      </c>
      <c r="KX17" s="52">
        <f t="shared" si="742"/>
        <v>1.3564799999999986</v>
      </c>
      <c r="KY17" s="52">
        <f t="shared" si="742"/>
        <v>1.3564800000000066</v>
      </c>
      <c r="KZ17" s="52">
        <f t="shared" si="742"/>
        <v>1.3564800000000066</v>
      </c>
      <c r="LA17" s="52">
        <f t="shared" si="742"/>
        <v>1.3564799999999986</v>
      </c>
      <c r="LB17" s="52">
        <f t="shared" si="742"/>
        <v>1.3564799999999986</v>
      </c>
      <c r="LC17" s="52">
        <f t="shared" si="742"/>
        <v>1.3564799999999986</v>
      </c>
      <c r="LD17" s="52">
        <f t="shared" si="742"/>
        <v>1.3564799999999986</v>
      </c>
      <c r="LE17" s="52">
        <f t="shared" si="742"/>
        <v>1.3564800000000066</v>
      </c>
      <c r="LF17" s="52">
        <f t="shared" si="742"/>
        <v>1.3564800000000066</v>
      </c>
      <c r="LG17" s="52">
        <f t="shared" si="742"/>
        <v>1.3564799999999986</v>
      </c>
      <c r="LH17" s="52">
        <f t="shared" si="742"/>
        <v>1.3564799999999986</v>
      </c>
      <c r="LI17" s="52">
        <f t="shared" si="742"/>
        <v>1.3564799999999986</v>
      </c>
      <c r="LJ17" s="52">
        <f t="shared" si="742"/>
        <v>1.3564800000000066</v>
      </c>
      <c r="LK17" s="52">
        <f t="shared" si="742"/>
        <v>1.3564799999999986</v>
      </c>
      <c r="LL17" s="52">
        <f t="shared" si="742"/>
        <v>1.3564799999999986</v>
      </c>
      <c r="LM17" s="52">
        <f t="shared" si="742"/>
        <v>1.3564800000000001</v>
      </c>
      <c r="LN17" s="52">
        <f t="shared" si="742"/>
        <v>1.6390800000000001</v>
      </c>
      <c r="LO17" s="52">
        <f t="shared" si="742"/>
        <v>1.3564799999999986</v>
      </c>
      <c r="LP17" s="52">
        <f t="shared" si="742"/>
        <v>1.3564800000000066</v>
      </c>
      <c r="LQ17" s="52">
        <f t="shared" si="742"/>
        <v>1.3564799999999986</v>
      </c>
      <c r="LR17" s="52">
        <f t="shared" si="742"/>
        <v>0.99475200000000008</v>
      </c>
      <c r="LS17" s="52">
        <f t="shared" si="742"/>
        <v>1.3564799999999986</v>
      </c>
      <c r="LT17" s="52">
        <f t="shared" si="742"/>
        <v>2.3512320000000004</v>
      </c>
      <c r="LU17" s="52">
        <f t="shared" si="742"/>
        <v>1.3564799999999986</v>
      </c>
      <c r="LV17" s="52">
        <f t="shared" si="742"/>
        <v>1.3564799999999986</v>
      </c>
      <c r="LW17" s="52">
        <f t="shared" si="742"/>
        <v>1.3564800000000026</v>
      </c>
      <c r="LX17" s="52">
        <f t="shared" si="742"/>
        <v>1.3564799999999986</v>
      </c>
      <c r="LY17" s="52">
        <f t="shared" si="742"/>
        <v>1.3564799999999986</v>
      </c>
      <c r="LZ17" s="52">
        <f t="shared" si="742"/>
        <v>1.3564799999999986</v>
      </c>
      <c r="MA17" s="52">
        <f t="shared" si="742"/>
        <v>1.3564799999999986</v>
      </c>
      <c r="MB17" s="52">
        <f t="shared" si="742"/>
        <v>1.3564800000000026</v>
      </c>
      <c r="MC17" s="52">
        <f t="shared" si="742"/>
        <v>1.3564799999999986</v>
      </c>
      <c r="MD17" s="52">
        <f t="shared" si="742"/>
        <v>2.3512320000000004</v>
      </c>
      <c r="ME17" s="52">
        <f t="shared" si="742"/>
        <v>1.3564799999999952</v>
      </c>
      <c r="MF17" s="52">
        <f t="shared" si="742"/>
        <v>1.3564799999999952</v>
      </c>
      <c r="MG17" s="52">
        <f t="shared" si="742"/>
        <v>1.672992</v>
      </c>
      <c r="MH17" s="52">
        <f t="shared" si="742"/>
        <v>1.3564799999999986</v>
      </c>
      <c r="MI17" s="52">
        <f t="shared" si="742"/>
        <v>1.3564799999999986</v>
      </c>
      <c r="MJ17" s="52">
        <f t="shared" si="742"/>
        <v>1.3564799999999986</v>
      </c>
      <c r="MK17" s="52">
        <f t="shared" si="742"/>
        <v>2.0347200000000001</v>
      </c>
      <c r="ML17" s="52">
        <f t="shared" si="742"/>
        <v>1.3564800000000066</v>
      </c>
      <c r="MM17" s="52">
        <f t="shared" si="742"/>
        <v>1.3564799999999986</v>
      </c>
      <c r="MN17" s="52">
        <f t="shared" si="742"/>
        <v>1.3564799999999986</v>
      </c>
      <c r="MO17" s="52">
        <f t="shared" si="742"/>
        <v>1.3564799999999986</v>
      </c>
      <c r="MP17" s="52">
        <f t="shared" si="742"/>
        <v>1.3564799999999986</v>
      </c>
      <c r="MQ17" s="52">
        <f t="shared" si="742"/>
        <v>1.3564799999999986</v>
      </c>
      <c r="MR17" s="52">
        <f t="shared" si="742"/>
        <v>1.672992</v>
      </c>
      <c r="MS17" s="52">
        <f t="shared" si="742"/>
        <v>1.3564799999999986</v>
      </c>
      <c r="MT17" s="52">
        <f t="shared" si="742"/>
        <v>2.2608000000000033</v>
      </c>
      <c r="MU17" s="52">
        <f t="shared" si="742"/>
        <v>1.3564800000000001</v>
      </c>
      <c r="MV17" s="52">
        <f t="shared" si="742"/>
        <v>1.3564800000000026</v>
      </c>
      <c r="MW17" s="52">
        <f t="shared" si="742"/>
        <v>1.3564799999999986</v>
      </c>
      <c r="MX17" s="52">
        <f t="shared" si="742"/>
        <v>1.3564800000000026</v>
      </c>
      <c r="MY17" s="52">
        <f t="shared" si="742"/>
        <v>1.3564800000000066</v>
      </c>
      <c r="MZ17" s="52">
        <f t="shared" si="742"/>
        <v>1.3564799999999986</v>
      </c>
      <c r="NA17" s="52">
        <f t="shared" si="742"/>
        <v>1.3564799999999986</v>
      </c>
      <c r="NB17" s="52">
        <f t="shared" si="742"/>
        <v>1.3564799999999986</v>
      </c>
      <c r="NC17" s="52">
        <f t="shared" si="742"/>
        <v>1.3564799999999986</v>
      </c>
      <c r="ND17" s="52">
        <f t="shared" si="742"/>
        <v>1.356480000000003</v>
      </c>
      <c r="NE17" s="52">
        <f t="shared" si="742"/>
        <v>1.672992</v>
      </c>
      <c r="NF17" s="52">
        <f t="shared" si="742"/>
        <v>1.3564799999999986</v>
      </c>
      <c r="NG17" s="52">
        <f t="shared" si="742"/>
        <v>1.3564799999999986</v>
      </c>
      <c r="NH17" s="52">
        <f t="shared" ref="NH17:PA17" si="743">3.14*(NH4)^2/4*NH5</f>
        <v>1.3564800000000066</v>
      </c>
      <c r="NI17" s="52">
        <f t="shared" si="743"/>
        <v>1.3564799999999986</v>
      </c>
      <c r="NJ17" s="52">
        <f t="shared" si="743"/>
        <v>1.672992</v>
      </c>
      <c r="NK17" s="52">
        <f t="shared" si="743"/>
        <v>1.3564799999999986</v>
      </c>
      <c r="NL17" s="52">
        <f t="shared" si="743"/>
        <v>1.3564799999999986</v>
      </c>
      <c r="NM17" s="52">
        <f t="shared" si="743"/>
        <v>1.3564799999999986</v>
      </c>
      <c r="NN17" s="52">
        <f t="shared" si="743"/>
        <v>1.3564799999999986</v>
      </c>
      <c r="NO17" s="52">
        <f t="shared" si="743"/>
        <v>1.3564800000000001</v>
      </c>
      <c r="NP17" s="52">
        <f t="shared" si="743"/>
        <v>1.3564800000000001</v>
      </c>
      <c r="NQ17" s="52">
        <f t="shared" si="743"/>
        <v>1.3564800000000001</v>
      </c>
      <c r="NR17" s="52">
        <f t="shared" si="743"/>
        <v>1.3564799999999986</v>
      </c>
      <c r="NS17" s="52">
        <f t="shared" si="743"/>
        <v>1.3564799999999986</v>
      </c>
      <c r="NT17" s="52">
        <f t="shared" si="743"/>
        <v>1.3564800000000026</v>
      </c>
      <c r="NU17" s="52">
        <f t="shared" si="743"/>
        <v>1.3564799999999986</v>
      </c>
      <c r="NV17" s="52">
        <f t="shared" si="743"/>
        <v>1.3564799999999986</v>
      </c>
      <c r="NW17" s="52">
        <f t="shared" si="743"/>
        <v>1.3564799999999986</v>
      </c>
      <c r="NX17" s="52">
        <f t="shared" si="743"/>
        <v>1.3564799999999986</v>
      </c>
      <c r="NY17" s="52">
        <f t="shared" si="743"/>
        <v>1.3564799999999986</v>
      </c>
      <c r="NZ17" s="52">
        <f t="shared" si="743"/>
        <v>1.3564799999999986</v>
      </c>
      <c r="OA17" s="52">
        <f t="shared" si="743"/>
        <v>1.684296</v>
      </c>
      <c r="OB17" s="52">
        <f t="shared" si="743"/>
        <v>1.672992</v>
      </c>
      <c r="OC17" s="52">
        <f t="shared" si="743"/>
        <v>1.3564800000000026</v>
      </c>
      <c r="OD17" s="52">
        <f t="shared" si="743"/>
        <v>1.3564800000000026</v>
      </c>
      <c r="OE17" s="52">
        <f t="shared" si="743"/>
        <v>1.3564799999999986</v>
      </c>
      <c r="OF17" s="52">
        <f t="shared" si="743"/>
        <v>1.3564799999999986</v>
      </c>
      <c r="OG17" s="52">
        <f t="shared" si="743"/>
        <v>1.3564799999999986</v>
      </c>
      <c r="OH17" s="52">
        <f t="shared" si="743"/>
        <v>1.3564799999999986</v>
      </c>
      <c r="OI17" s="52">
        <f t="shared" si="743"/>
        <v>1.3564799999999986</v>
      </c>
      <c r="OJ17" s="52">
        <f t="shared" si="743"/>
        <v>1.3564799999999986</v>
      </c>
      <c r="OK17" s="52">
        <f t="shared" si="743"/>
        <v>1.3564799999999986</v>
      </c>
      <c r="OL17" s="52">
        <f t="shared" si="743"/>
        <v>1.3564799999999986</v>
      </c>
      <c r="OM17" s="52">
        <f t="shared" si="743"/>
        <v>1.3564799999999986</v>
      </c>
      <c r="ON17" s="52">
        <f t="shared" si="743"/>
        <v>1.3564799999999986</v>
      </c>
      <c r="OO17" s="52">
        <f t="shared" si="743"/>
        <v>1.3564799999999986</v>
      </c>
      <c r="OP17" s="52">
        <f t="shared" si="743"/>
        <v>1.3564799999999986</v>
      </c>
      <c r="OQ17" s="52">
        <f t="shared" si="743"/>
        <v>1.3564800000000026</v>
      </c>
      <c r="OR17" s="52">
        <f t="shared" si="743"/>
        <v>1.684296</v>
      </c>
      <c r="OS17" s="52">
        <f t="shared" si="743"/>
        <v>2.0121120000000001</v>
      </c>
      <c r="OT17" s="52">
        <f t="shared" si="743"/>
        <v>2.0121120000000001</v>
      </c>
      <c r="OU17" s="52">
        <f t="shared" si="743"/>
        <v>2.0121120000000001</v>
      </c>
      <c r="OV17" s="52">
        <f t="shared" si="743"/>
        <v>2.0121120000000001</v>
      </c>
      <c r="OW17" s="52">
        <f t="shared" si="743"/>
        <v>1.7860320000000003</v>
      </c>
      <c r="OX17" s="52">
        <f t="shared" si="743"/>
        <v>2.0121120000000001</v>
      </c>
      <c r="OY17" s="52">
        <f t="shared" si="743"/>
        <v>2.3512320000000004</v>
      </c>
      <c r="OZ17" s="52">
        <f t="shared" si="743"/>
        <v>2.4077519999999999</v>
      </c>
      <c r="PA17" s="52">
        <f t="shared" si="743"/>
        <v>1.684296</v>
      </c>
      <c r="PB17" s="53">
        <f t="shared" si="365"/>
        <v>790.21742400000437</v>
      </c>
    </row>
    <row r="18" spans="1:418" ht="15" customHeight="1" x14ac:dyDescent="0.2">
      <c r="A18" s="51" t="s">
        <v>132</v>
      </c>
      <c r="B18" s="52">
        <f>B14-B17</f>
        <v>7.2374399999999941</v>
      </c>
      <c r="C18" s="52">
        <f t="shared" ref="C18:BH18" si="744">C14-C17</f>
        <v>13.370072</v>
      </c>
      <c r="D18" s="52">
        <f t="shared" si="744"/>
        <v>10.171800000000001</v>
      </c>
      <c r="E18" s="52">
        <f t="shared" si="744"/>
        <v>8.5952719999999996</v>
      </c>
      <c r="F18" s="52">
        <f t="shared" si="744"/>
        <v>10.546583999999999</v>
      </c>
      <c r="G18" s="52">
        <f t="shared" si="744"/>
        <v>10.931367999999999</v>
      </c>
      <c r="H18" s="52">
        <f t="shared" si="744"/>
        <v>19.532264000000001</v>
      </c>
      <c r="I18" s="52">
        <f t="shared" si="744"/>
        <v>23.613143999999998</v>
      </c>
      <c r="J18" s="52">
        <f t="shared" si="744"/>
        <v>17.127040000000001</v>
      </c>
      <c r="K18" s="52">
        <f t="shared" si="744"/>
        <v>18.126607999999997</v>
      </c>
      <c r="L18" s="52">
        <f t="shared" si="744"/>
        <v>11.316151999999999</v>
      </c>
      <c r="M18" s="52">
        <f t="shared" si="744"/>
        <v>13.370072</v>
      </c>
      <c r="N18" s="52">
        <f t="shared" si="744"/>
        <v>9.5409279999999992</v>
      </c>
      <c r="O18" s="52">
        <f t="shared" si="744"/>
        <v>12.707896</v>
      </c>
      <c r="P18" s="52">
        <f t="shared" si="744"/>
        <v>9.2848400000000009</v>
      </c>
      <c r="Q18" s="52">
        <f t="shared" si="744"/>
        <v>13.438768</v>
      </c>
      <c r="R18" s="52">
        <f t="shared" si="744"/>
        <v>14.891816</v>
      </c>
      <c r="S18" s="52">
        <f t="shared" si="744"/>
        <v>8.9400560000000002</v>
      </c>
      <c r="T18" s="52">
        <f t="shared" si="744"/>
        <v>10.379192</v>
      </c>
      <c r="U18" s="52">
        <f t="shared" si="744"/>
        <v>11.543544000000001</v>
      </c>
      <c r="V18" s="52">
        <f t="shared" si="744"/>
        <v>12.707896</v>
      </c>
      <c r="W18" s="52">
        <f t="shared" si="744"/>
        <v>13.676159999999999</v>
      </c>
      <c r="X18" s="52">
        <f t="shared" si="744"/>
        <v>8.7826640000000005</v>
      </c>
      <c r="Y18" s="52">
        <f t="shared" si="744"/>
        <v>15.089207999999999</v>
      </c>
      <c r="Z18" s="52">
        <f t="shared" si="744"/>
        <v>16.296167999999998</v>
      </c>
      <c r="AA18" s="52">
        <f t="shared" si="744"/>
        <v>21.404007999999997</v>
      </c>
      <c r="AB18" s="52">
        <f t="shared" si="744"/>
        <v>23.613143999999998</v>
      </c>
      <c r="AC18" s="52">
        <f t="shared" si="744"/>
        <v>12.6492</v>
      </c>
      <c r="AD18" s="52">
        <f t="shared" si="744"/>
        <v>13.676159999999999</v>
      </c>
      <c r="AE18" s="52">
        <f t="shared" si="744"/>
        <v>11.148759999999999</v>
      </c>
      <c r="AF18" s="52">
        <f t="shared" si="744"/>
        <v>25.427495999999998</v>
      </c>
      <c r="AG18" s="52">
        <f t="shared" si="744"/>
        <v>22.533576</v>
      </c>
      <c r="AH18" s="52">
        <f t="shared" si="744"/>
        <v>13.676159999999999</v>
      </c>
      <c r="AI18" s="52">
        <f t="shared" si="744"/>
        <v>17.483128000000001</v>
      </c>
      <c r="AJ18" s="52">
        <f t="shared" si="744"/>
        <v>17.483128000000001</v>
      </c>
      <c r="AK18" s="52">
        <f t="shared" si="744"/>
        <v>19.007480000000001</v>
      </c>
      <c r="AL18" s="52">
        <f t="shared" si="744"/>
        <v>25.427495999999998</v>
      </c>
      <c r="AM18" s="52">
        <f t="shared" si="744"/>
        <v>9.748320000000005</v>
      </c>
      <c r="AN18" s="52">
        <f t="shared" si="744"/>
        <v>9.4922320000000013</v>
      </c>
      <c r="AO18" s="52">
        <f t="shared" si="744"/>
        <v>14.565728000000005</v>
      </c>
      <c r="AP18" s="52">
        <f t="shared" si="744"/>
        <v>14.634423999999999</v>
      </c>
      <c r="AQ18" s="52">
        <f t="shared" si="744"/>
        <v>16.364864000000001</v>
      </c>
      <c r="AR18" s="52">
        <f t="shared" si="744"/>
        <v>20.30444</v>
      </c>
      <c r="AS18" s="52">
        <f t="shared" si="744"/>
        <v>23.791840000000001</v>
      </c>
      <c r="AT18" s="52">
        <f t="shared" si="744"/>
        <v>19.610959999999999</v>
      </c>
      <c r="AU18" s="52">
        <f t="shared" si="744"/>
        <v>16.770951999999998</v>
      </c>
      <c r="AV18" s="52">
        <f t="shared" si="744"/>
        <v>19.007480000000001</v>
      </c>
      <c r="AW18" s="52">
        <f t="shared" si="744"/>
        <v>28.055327999999999</v>
      </c>
      <c r="AX18" s="52">
        <f t="shared" si="744"/>
        <v>14.308336000000001</v>
      </c>
      <c r="AY18" s="52">
        <f t="shared" si="744"/>
        <v>9.9057119999999994</v>
      </c>
      <c r="AZ18" s="52">
        <f t="shared" si="744"/>
        <v>15.217903999999999</v>
      </c>
      <c r="BA18" s="52">
        <f t="shared" si="744"/>
        <v>8.9400560000000002</v>
      </c>
      <c r="BB18" s="52">
        <f t="shared" si="744"/>
        <v>11.829632</v>
      </c>
      <c r="BC18" s="52">
        <f t="shared" si="744"/>
        <v>12.411808000000001</v>
      </c>
      <c r="BD18" s="52">
        <f t="shared" si="744"/>
        <v>11.60224</v>
      </c>
      <c r="BE18" s="52">
        <f t="shared" si="744"/>
        <v>12.707896</v>
      </c>
      <c r="BF18" s="85">
        <f t="shared" si="744"/>
        <v>15.020512</v>
      </c>
      <c r="BG18" s="88">
        <f t="shared" si="744"/>
        <v>18.492695999999995</v>
      </c>
      <c r="BH18" s="52">
        <f t="shared" si="744"/>
        <v>17.977912</v>
      </c>
      <c r="BI18" s="52">
        <f t="shared" ref="BI18" si="745">BI14-BI17</f>
        <v>19.997047999999999</v>
      </c>
      <c r="BJ18" s="52">
        <f t="shared" ref="BJ18" si="746">BJ14-BJ17</f>
        <v>24.386624000000001</v>
      </c>
      <c r="BK18" s="52">
        <f t="shared" ref="BK18" si="747">BK14-BK17</f>
        <v>9.2848400000000009</v>
      </c>
      <c r="BL18" s="52">
        <f t="shared" ref="BL18" si="748">BL14-BL17</f>
        <v>5.0965600000000002</v>
      </c>
      <c r="BM18" s="52">
        <f t="shared" ref="BM18" si="749">BM14-BM17</f>
        <v>5.282648</v>
      </c>
      <c r="BN18" s="52">
        <f t="shared" ref="BN18" si="750">BN14-BN17</f>
        <v>9.9057119999999994</v>
      </c>
      <c r="BO18" s="52">
        <f t="shared" ref="BO18" si="751">BO14-BO17</f>
        <v>13.132679999999999</v>
      </c>
      <c r="BP18" s="52">
        <f t="shared" ref="BP18" si="752">BP14-BP17</f>
        <v>11.888328</v>
      </c>
      <c r="BQ18" s="52">
        <f t="shared" ref="BQ18" si="753">BQ14-BQ17</f>
        <v>18.492695999999999</v>
      </c>
      <c r="BR18" s="52">
        <f t="shared" ref="BR18" si="754">BR14-BR17</f>
        <v>13.557464</v>
      </c>
      <c r="BS18" s="52">
        <f t="shared" ref="BS18" si="755">BS14-BS17</f>
        <v>14.308336000000001</v>
      </c>
      <c r="BT18" s="52">
        <f t="shared" ref="BT18" si="756">BT14-BT17</f>
        <v>21.641400000000001</v>
      </c>
      <c r="BU18" s="52">
        <f t="shared" ref="BU18" si="757">BU14-BU17</f>
        <v>19.610959999999999</v>
      </c>
      <c r="BV18" s="52">
        <f t="shared" ref="BV18" si="758">BV14-BV17</f>
        <v>28.908808000000001</v>
      </c>
      <c r="BW18" s="52">
        <f t="shared" ref="BW18" si="759">BW14-BW17</f>
        <v>11.710936</v>
      </c>
      <c r="BX18" s="52">
        <f t="shared" ref="BX18" si="760">BX14-BX17</f>
        <v>24.555320000000002</v>
      </c>
      <c r="BY18" s="52">
        <f t="shared" ref="BY18" si="761">BY14-BY17</f>
        <v>10.546583999999999</v>
      </c>
      <c r="BZ18" s="52">
        <f t="shared" ref="BZ18" si="762">BZ14-BZ17</f>
        <v>22.047488000000001</v>
      </c>
      <c r="CA18" s="52">
        <f t="shared" ref="CA18" si="763">CA14-CA17</f>
        <v>8.0244</v>
      </c>
      <c r="CB18" s="52">
        <f t="shared" ref="CB18" si="764">CB14-CB17</f>
        <v>16.157472000000002</v>
      </c>
      <c r="CC18" s="52">
        <f t="shared" ref="CC18" si="765">CC14-CC17</f>
        <v>13.013984000000001</v>
      </c>
      <c r="CD18" s="52">
        <f t="shared" ref="CD18" si="766">CD14-CD17</f>
        <v>22.780968000000001</v>
      </c>
      <c r="CE18" s="52">
        <f t="shared" ref="CE18" si="767">CE14-CE17</f>
        <v>8.2017919999999958</v>
      </c>
      <c r="CF18" s="52">
        <f t="shared" ref="CF18" si="768">CF14-CF17</f>
        <v>21.007919999999999</v>
      </c>
      <c r="CG18" s="52">
        <f t="shared" ref="CG18" si="769">CG14-CG17</f>
        <v>6.6278719999999991</v>
      </c>
      <c r="CH18" s="52">
        <f t="shared" ref="CH18" si="770">CH14-CH17</f>
        <v>11.888328</v>
      </c>
      <c r="CI18" s="52">
        <f t="shared" ref="CI18" si="771">CI14-CI17</f>
        <v>13.438768</v>
      </c>
      <c r="CJ18" s="52">
        <f t="shared" ref="CJ18" si="772">CJ14-CJ17</f>
        <v>14.249639999999999</v>
      </c>
      <c r="CK18" s="52">
        <f t="shared" ref="CK18" si="773">CK14-CK17</f>
        <v>24.812712000000001</v>
      </c>
      <c r="CL18" s="52">
        <f t="shared" ref="CL18" si="774">CL14-CL17</f>
        <v>7.2374400000000021</v>
      </c>
      <c r="CM18" s="52">
        <f t="shared" ref="CM18" si="775">CM14-CM17</f>
        <v>12.411808000000001</v>
      </c>
      <c r="CN18" s="52">
        <f t="shared" ref="CN18" si="776">CN14-CN17</f>
        <v>9.0387519999999988</v>
      </c>
      <c r="CO18" s="52">
        <f t="shared" ref="CO18" si="777">CO14-CO17</f>
        <v>6.7952640000000004</v>
      </c>
      <c r="CP18" s="52">
        <f t="shared" ref="CP18" si="778">CP14-CP17</f>
        <v>8.0244</v>
      </c>
      <c r="CQ18" s="52">
        <f t="shared" ref="CQ18" si="779">CQ14-CQ17</f>
        <v>21.482703999999998</v>
      </c>
      <c r="CR18" s="52">
        <f t="shared" ref="CR18" si="780">CR14-CR17</f>
        <v>10.280495999999999</v>
      </c>
      <c r="CS18" s="52">
        <f t="shared" ref="CS18" si="781">CS14-CS17</f>
        <v>16.988344000000001</v>
      </c>
      <c r="CT18" s="52">
        <f t="shared" ref="CT18" si="782">CT14-CT17</f>
        <v>17.839216</v>
      </c>
      <c r="CU18" s="52">
        <f t="shared" ref="CU18" si="783">CU14-CU17</f>
        <v>9.8070160000000008</v>
      </c>
      <c r="CV18" s="52">
        <f t="shared" ref="CV18" si="784">CV14-CV17</f>
        <v>14.249639999999999</v>
      </c>
      <c r="CW18" s="52">
        <f t="shared" ref="CW18" si="785">CW14-CW17</f>
        <v>10.280495999999999</v>
      </c>
      <c r="CX18" s="52">
        <f t="shared" ref="CX18" si="786">CX14-CX17</f>
        <v>9.8070160000000008</v>
      </c>
      <c r="CY18" s="52">
        <f t="shared" ref="CY18" si="787">CY14-CY17</f>
        <v>47.323624000000002</v>
      </c>
      <c r="CZ18" s="52">
        <f t="shared" ref="CZ18" si="788">CZ14-CZ17</f>
        <v>36.890127999999997</v>
      </c>
      <c r="DA18" s="52">
        <f t="shared" ref="DA18" si="789">DA14-DA17</f>
        <v>12.411808000000001</v>
      </c>
      <c r="DB18" s="52">
        <f t="shared" ref="DB18" si="790">DB14-DB17</f>
        <v>7.2374400000000021</v>
      </c>
      <c r="DC18" s="52">
        <f t="shared" ref="DC18" si="791">DC14-DC17</f>
        <v>21.800096000000003</v>
      </c>
      <c r="DD18" s="52">
        <f t="shared" ref="DD18" si="792">DD14-DD17</f>
        <v>19.007480000000001</v>
      </c>
      <c r="DE18" s="52">
        <f t="shared" ref="DE18" si="793">DE14-DE17</f>
        <v>10.822672000000001</v>
      </c>
      <c r="DF18" s="52">
        <f t="shared" ref="DF18" si="794">DF14-DF17</f>
        <v>19.234871999999999</v>
      </c>
      <c r="DG18" s="52">
        <f t="shared" ref="DG18" si="795">DG14-DG17</f>
        <v>15.890079999999998</v>
      </c>
      <c r="DH18" s="52">
        <f t="shared" ref="DH18" si="796">DH14-DH17</f>
        <v>17.621824</v>
      </c>
      <c r="DI18" s="52">
        <f t="shared" ref="DI18" si="797">DI14-DI17</f>
        <v>10.546583999999999</v>
      </c>
      <c r="DJ18" s="52">
        <f t="shared" ref="DJ18" si="798">DJ14-DJ17</f>
        <v>25.873583999999997</v>
      </c>
      <c r="DK18" s="52">
        <f t="shared" ref="DK18" si="799">DK14-DK17</f>
        <v>20.531832000000001</v>
      </c>
      <c r="DL18" s="52">
        <f t="shared" ref="DL18" si="800">DL14-DL17</f>
        <v>16.493559999999999</v>
      </c>
      <c r="DM18" s="52">
        <f t="shared" ref="DM18" si="801">DM14-DM17</f>
        <v>15.682688000000002</v>
      </c>
      <c r="DN18" s="52">
        <f t="shared" ref="DN18" si="802">DN14-DN17</f>
        <v>28.631415999999998</v>
      </c>
      <c r="DO18" s="52">
        <f t="shared" ref="DO18" si="803">DO14-DO17</f>
        <v>19.997047999999999</v>
      </c>
      <c r="DP18" s="52">
        <f t="shared" ref="DP18" si="804">DP14-DP17</f>
        <v>8.5365760000000002</v>
      </c>
      <c r="DQ18" s="52">
        <f t="shared" ref="DQ18" si="805">DQ14-DQ17</f>
        <v>8.5952719999999996</v>
      </c>
      <c r="DR18" s="52">
        <f t="shared" ref="DR18" si="806">DR14-DR17</f>
        <v>8.5365760000000002</v>
      </c>
      <c r="DS18" s="52">
        <f t="shared" ref="DS18" si="807">DS14-DS17</f>
        <v>8.3491839999999993</v>
      </c>
      <c r="DT18" s="52">
        <f t="shared" ref="DT18" si="808">DT14-DT17</f>
        <v>8.5365760000000002</v>
      </c>
      <c r="DU18" s="52">
        <f t="shared" ref="DU18" si="809">DU14-DU17</f>
        <v>8.4478799999999996</v>
      </c>
      <c r="DV18" s="52">
        <f t="shared" ref="DV18" si="810">DV14-DV17</f>
        <v>8.2017919999999993</v>
      </c>
      <c r="DW18" s="52">
        <f t="shared" ref="DW18" si="811">DW14-DW17</f>
        <v>8.3491839999999993</v>
      </c>
      <c r="DX18" s="52">
        <f t="shared" ref="DX18" si="812">DX14-DX17</f>
        <v>8.6939679999999999</v>
      </c>
      <c r="DY18" s="52">
        <f t="shared" ref="DY18" si="813">DY14-DY17</f>
        <v>25.873583999999997</v>
      </c>
      <c r="DZ18" s="52">
        <f t="shared" ref="DZ18" si="814">DZ14-DZ17</f>
        <v>24.812712000000001</v>
      </c>
      <c r="EA18" s="52">
        <f t="shared" ref="EA18" si="815">EA14-EA17</f>
        <v>24.644015999999993</v>
      </c>
      <c r="EB18" s="52">
        <f t="shared" ref="EB18" si="816">EB14-EB17</f>
        <v>24.217928000000001</v>
      </c>
      <c r="EC18" s="52">
        <f t="shared" ref="EC18" si="817">EC14-EC17</f>
        <v>22.533576</v>
      </c>
      <c r="ED18" s="52">
        <f t="shared" ref="ED18" si="818">ED14-ED17</f>
        <v>22.047488000000001</v>
      </c>
      <c r="EE18" s="52">
        <f t="shared" ref="EE18" si="819">EE14-EE17</f>
        <v>21.404007999999997</v>
      </c>
      <c r="EF18" s="52">
        <f t="shared" ref="EF18" si="820">EF14-EF17</f>
        <v>20.531832000000001</v>
      </c>
      <c r="EG18" s="52">
        <f t="shared" ref="EG18" si="821">EG14-EG17</f>
        <v>20.145744000000001</v>
      </c>
      <c r="EH18" s="52">
        <f t="shared" ref="EH18" si="822">EH14-EH17</f>
        <v>18.561392000000001</v>
      </c>
      <c r="EI18" s="52">
        <f t="shared" ref="EI18" si="823">EI14-EI17</f>
        <v>17.127039999999994</v>
      </c>
      <c r="EJ18" s="52">
        <f t="shared" ref="EJ18" si="824">EJ14-EJ17</f>
        <v>14.249639999999999</v>
      </c>
      <c r="EK18" s="52">
        <f t="shared" ref="EK18" si="825">EK14-EK17</f>
        <v>10.546583999999999</v>
      </c>
      <c r="EL18" s="52">
        <f t="shared" ref="EL18" si="826">EL14-EL17</f>
        <v>12.293111999999999</v>
      </c>
      <c r="EM18" s="52">
        <f t="shared" ref="EM18" si="827">EM14-EM17</f>
        <v>8.6939679999999999</v>
      </c>
      <c r="EN18" s="52">
        <f t="shared" ref="EN18" si="828">EN14-EN17</f>
        <v>17.977912</v>
      </c>
      <c r="EO18" s="52">
        <f t="shared" ref="EO18" si="829">EO14-EO17</f>
        <v>22.047488000000001</v>
      </c>
      <c r="EP18" s="52">
        <f t="shared" ref="EP18" si="830">EP14-EP17</f>
        <v>20.531832000000001</v>
      </c>
      <c r="EQ18" s="88">
        <f t="shared" ref="EQ18" si="831">EQ14-EQ17</f>
        <v>14.249639999999999</v>
      </c>
      <c r="ER18" s="52">
        <f t="shared" ref="ER18" si="832">ER14-ER17</f>
        <v>17.839216</v>
      </c>
      <c r="ES18" s="52">
        <f t="shared" ref="ES18" si="833">ES14-ES17</f>
        <v>13.992247999999998</v>
      </c>
      <c r="ET18" s="52">
        <f t="shared" ref="ET18" si="834">ET14-ET17</f>
        <v>7.1487440000000007</v>
      </c>
      <c r="EU18" s="52">
        <f t="shared" ref="EU18" si="835">EU14-EU17</f>
        <v>13.438768</v>
      </c>
      <c r="EV18" s="52">
        <f t="shared" ref="EV18" si="836">EV14-EV17</f>
        <v>10.546583999999999</v>
      </c>
      <c r="EW18" s="52">
        <f t="shared" ref="EW18" si="837">EW14-EW17</f>
        <v>16.632256000000002</v>
      </c>
      <c r="EX18" s="52">
        <f t="shared" ref="EX18" si="838">EX14-EX17</f>
        <v>9.7483199999999997</v>
      </c>
      <c r="EY18" s="52">
        <f t="shared" ref="EY18" si="839">EY14-EY17</f>
        <v>9.1374480000000009</v>
      </c>
      <c r="EZ18" s="52">
        <f t="shared" ref="EZ18" si="840">EZ14-EZ17</f>
        <v>10.655279999999999</v>
      </c>
      <c r="FA18" s="52">
        <f t="shared" ref="FA18" si="841">FA14-FA17</f>
        <v>9.1374480000000009</v>
      </c>
      <c r="FB18" s="52">
        <f t="shared" ref="FB18" si="842">FB14-FB17</f>
        <v>12.11572</v>
      </c>
      <c r="FC18" s="52">
        <f t="shared" ref="FC18" si="843">FC14-FC17</f>
        <v>23.028359999999999</v>
      </c>
      <c r="FD18" s="52">
        <f t="shared" ref="FD18" si="844">FD14-FD17</f>
        <v>28.720112</v>
      </c>
      <c r="FE18" s="52">
        <f t="shared" ref="FE18" si="845">FE14-FE17</f>
        <v>10.171800000000001</v>
      </c>
      <c r="FF18" s="52">
        <f t="shared" ref="FF18" si="846">FF14-FF17</f>
        <v>11.60224</v>
      </c>
      <c r="FG18" s="52">
        <f t="shared" ref="FG18" si="847">FG14-FG17</f>
        <v>9.5409279999999992</v>
      </c>
      <c r="FH18" s="52">
        <f t="shared" ref="FH18" si="848">FH14-FH17</f>
        <v>14.120943999999998</v>
      </c>
      <c r="FI18" s="52">
        <f t="shared" ref="FI18" si="849">FI14-FI17</f>
        <v>14.891816</v>
      </c>
      <c r="FJ18" s="52">
        <f t="shared" ref="FJ18" si="850">FJ14-FJ17</f>
        <v>19.234871999999999</v>
      </c>
      <c r="FK18" s="52">
        <f t="shared" ref="FK18" si="851">FK14-FK17</f>
        <v>25.427496000000001</v>
      </c>
      <c r="FL18" s="52">
        <f t="shared" ref="FL18" si="852">FL14-FL17</f>
        <v>16.296167999999998</v>
      </c>
      <c r="FM18" s="52">
        <f t="shared" ref="FM18" si="853">FM14-FM17</f>
        <v>23.197056</v>
      </c>
      <c r="FN18" s="52">
        <f t="shared" ref="FN18" si="854">FN14-FN17</f>
        <v>19.759656</v>
      </c>
      <c r="FO18" s="52">
        <f t="shared" ref="FO18" si="855">FO14-FO17</f>
        <v>14.565728</v>
      </c>
      <c r="FP18" s="52">
        <f t="shared" ref="FP18" si="856">FP14-FP17</f>
        <v>13.676159999999999</v>
      </c>
      <c r="FQ18" s="52">
        <f t="shared" ref="FQ18" si="857">FQ14-FQ17</f>
        <v>19.007480000000001</v>
      </c>
      <c r="FR18" s="52">
        <f t="shared" ref="FR18" si="858">FR14-FR17</f>
        <v>23.791840000000001</v>
      </c>
      <c r="FS18" s="52">
        <f t="shared" ref="FS18" si="859">FS14-FS17</f>
        <v>16.493559999999999</v>
      </c>
      <c r="FT18" s="52">
        <f t="shared" ref="FT18" si="860">FT14-FT17</f>
        <v>21.007919999999999</v>
      </c>
      <c r="FU18" s="52">
        <f t="shared" ref="FU18" si="861">FU14-FU17</f>
        <v>11.543544000000001</v>
      </c>
      <c r="FV18" s="88">
        <f t="shared" ref="FV18" si="862">FV14-FV17</f>
        <v>11.148759999999999</v>
      </c>
      <c r="FW18" s="52">
        <f t="shared" ref="FW18" si="863">FW14-FW17</f>
        <v>5.7635199999999998</v>
      </c>
      <c r="FX18" s="52">
        <f t="shared" ref="FX18" si="864">FX14-FX17</f>
        <v>5.7635200000000015</v>
      </c>
      <c r="FY18" s="52">
        <f t="shared" ref="FY18" si="865">FY14-FY17</f>
        <v>5.7635199999999935</v>
      </c>
      <c r="FZ18" s="52">
        <f t="shared" ref="FZ18" si="866">FZ14-FZ17</f>
        <v>6.2543920000000002</v>
      </c>
      <c r="GA18" s="52">
        <f t="shared" ref="GA18" si="867">GA14-GA17</f>
        <v>5.7635200000000051</v>
      </c>
      <c r="GB18" s="52">
        <f t="shared" ref="GB18" si="868">GB14-GB17</f>
        <v>5.7635199999999971</v>
      </c>
      <c r="GC18" s="52">
        <f t="shared" ref="GC18" si="869">GC14-GC17</f>
        <v>5.7635200000000051</v>
      </c>
      <c r="GD18" s="52">
        <f t="shared" ref="GD18" si="870">GD14-GD17</f>
        <v>5.7635200000000051</v>
      </c>
      <c r="GE18" s="52">
        <f t="shared" ref="GE18" si="871">GE14-GE17</f>
        <v>5.7635199999999935</v>
      </c>
      <c r="GF18" s="52">
        <f t="shared" ref="GF18" si="872">GF14-GF17</f>
        <v>5.763519999999998</v>
      </c>
      <c r="GG18" s="52">
        <f t="shared" ref="GG18" si="873">GG14-GG17</f>
        <v>8.0244</v>
      </c>
      <c r="GH18" s="52">
        <f t="shared" ref="GH18" si="874">GH14-GH17</f>
        <v>5.7635200000000015</v>
      </c>
      <c r="GI18" s="52">
        <f t="shared" ref="GI18" si="875">GI14-GI17</f>
        <v>5.7635200000000015</v>
      </c>
      <c r="GJ18" s="52">
        <f t="shared" ref="GJ18" si="876">GJ14-GJ17</f>
        <v>13.438768</v>
      </c>
      <c r="GK18" s="52">
        <f t="shared" ref="GK18" si="877">GK14-GK17</f>
        <v>5.7635199999999935</v>
      </c>
      <c r="GL18" s="52">
        <f t="shared" ref="GL18" si="878">GL14-GL17</f>
        <v>5.7635200000000015</v>
      </c>
      <c r="GM18" s="52">
        <f t="shared" ref="GM18" si="879">GM14-GM17</f>
        <v>5.7635200000000015</v>
      </c>
      <c r="GN18" s="52">
        <f t="shared" ref="GN18" si="880">GN14-GN17</f>
        <v>7.8770080000000009</v>
      </c>
      <c r="GO18" s="52">
        <f t="shared" ref="GO18" si="881">GO14-GO17</f>
        <v>7.8770080000000009</v>
      </c>
      <c r="GP18" s="52">
        <f t="shared" ref="GP18" si="882">GP14-GP17</f>
        <v>13.438768</v>
      </c>
      <c r="GQ18" s="52">
        <f t="shared" ref="GQ18" si="883">GQ14-GQ17</f>
        <v>5.7635199999999998</v>
      </c>
      <c r="GR18" s="52">
        <f t="shared" ref="GR18" si="884">GR14-GR17</f>
        <v>5.7635199999999998</v>
      </c>
      <c r="GS18" s="52">
        <f t="shared" ref="GS18" si="885">GS14-GS17</f>
        <v>5.7635200000000015</v>
      </c>
      <c r="GT18" s="52">
        <f t="shared" ref="GT18" si="886">GT14-GT17</f>
        <v>5.763519999999998</v>
      </c>
      <c r="GU18" s="52">
        <f t="shared" ref="GU18" si="887">GU14-GU17</f>
        <v>5.7635200000000015</v>
      </c>
      <c r="GV18" s="52">
        <f t="shared" ref="GV18" si="888">GV14-GV17</f>
        <v>5.7635200000000015</v>
      </c>
      <c r="GW18" s="52">
        <f t="shared" ref="GW18" si="889">GW14-GW17</f>
        <v>8.0244000000000053</v>
      </c>
      <c r="GX18" s="52">
        <f t="shared" ref="GX18" si="890">GX14-GX17</f>
        <v>8.0243999999999964</v>
      </c>
      <c r="GY18" s="52">
        <f t="shared" ref="GY18" si="891">GY14-GY17</f>
        <v>8.0243999999999964</v>
      </c>
      <c r="GZ18" s="52">
        <f t="shared" ref="GZ18" si="892">GZ14-GZ17</f>
        <v>5.7635200000000015</v>
      </c>
      <c r="HA18" s="52">
        <f t="shared" ref="HA18" si="893">HA14-HA17</f>
        <v>5.7635200000000015</v>
      </c>
      <c r="HB18" s="52">
        <f t="shared" ref="HB18" si="894">HB14-HB17</f>
        <v>5.7635200000000015</v>
      </c>
      <c r="HC18" s="52">
        <f t="shared" ref="HC18" si="895">HC14-HC17</f>
        <v>5.7635200000000015</v>
      </c>
      <c r="HD18" s="52">
        <f t="shared" ref="HD18" si="896">HD14-HD17</f>
        <v>5.7635200000000015</v>
      </c>
      <c r="HE18" s="52">
        <f t="shared" ref="HE18" si="897">HE14-HE17</f>
        <v>5.7635200000000015</v>
      </c>
      <c r="HF18" s="52">
        <f t="shared" ref="HF18" si="898">HF14-HF17</f>
        <v>5.7635200000000015</v>
      </c>
      <c r="HG18" s="52">
        <f t="shared" ref="HG18" si="899">HG14-HG17</f>
        <v>5.763519999999998</v>
      </c>
      <c r="HH18" s="52">
        <f t="shared" ref="HH18" si="900">HH14-HH17</f>
        <v>5.7635200000000015</v>
      </c>
      <c r="HI18" s="52">
        <f t="shared" ref="HI18" si="901">HI14-HI17</f>
        <v>5.7635200000000015</v>
      </c>
      <c r="HJ18" s="52">
        <f t="shared" ref="HJ18" si="902">HJ14-HJ17</f>
        <v>5.7635200000000015</v>
      </c>
      <c r="HK18" s="52">
        <f t="shared" ref="HK18" si="903">HK14-HK17</f>
        <v>8.0243999999999964</v>
      </c>
      <c r="HL18" s="52">
        <f t="shared" ref="HL18" si="904">HL14-HL17</f>
        <v>5.763519999999998</v>
      </c>
      <c r="HM18" s="52">
        <f t="shared" ref="HM18" si="905">HM14-HM17</f>
        <v>5.763519999999998</v>
      </c>
      <c r="HN18" s="52">
        <f t="shared" ref="HN18" si="906">HN14-HN17</f>
        <v>5.7635200000000015</v>
      </c>
      <c r="HO18" s="52">
        <f t="shared" ref="HO18" si="907">HO14-HO17</f>
        <v>5.7635200000000015</v>
      </c>
      <c r="HP18" s="52">
        <f t="shared" ref="HP18" si="908">HP14-HP17</f>
        <v>5.7635199999999971</v>
      </c>
      <c r="HQ18" s="52">
        <f t="shared" ref="HQ18" si="909">HQ14-HQ17</f>
        <v>5.7635199999999971</v>
      </c>
      <c r="HR18" s="52">
        <f t="shared" ref="HR18" si="910">HR14-HR17</f>
        <v>5.7635200000000015</v>
      </c>
      <c r="HS18" s="52">
        <f t="shared" ref="HS18" si="911">HS14-HS17</f>
        <v>5.7635200000000015</v>
      </c>
      <c r="HT18" s="52">
        <f t="shared" ref="HT18" si="912">HT14-HT17</f>
        <v>5.7635200000000015</v>
      </c>
      <c r="HU18" s="52">
        <f t="shared" ref="HU18" si="913">HU14-HU17</f>
        <v>9.9057119999999994</v>
      </c>
      <c r="HV18" s="52">
        <f t="shared" ref="HV18" si="914">HV14-HV17</f>
        <v>5.7635200000000015</v>
      </c>
      <c r="HW18" s="52">
        <f t="shared" ref="HW18" si="915">HW14-HW17</f>
        <v>5.7635200000000015</v>
      </c>
      <c r="HX18" s="52">
        <f t="shared" ref="HX18" si="916">HX14-HX17</f>
        <v>5.7635200000000015</v>
      </c>
      <c r="HY18" s="52">
        <f t="shared" ref="HY18" si="917">HY14-HY17</f>
        <v>8.0244000000000053</v>
      </c>
      <c r="HZ18" s="52">
        <f t="shared" ref="HZ18" si="918">HZ14-HZ17</f>
        <v>5.7635200000000015</v>
      </c>
      <c r="IA18" s="52">
        <f t="shared" ref="IA18" si="919">IA14-IA17</f>
        <v>5.7635200000000015</v>
      </c>
      <c r="IB18" s="52">
        <f t="shared" ref="IB18" si="920">IB14-IB17</f>
        <v>13.132679999999999</v>
      </c>
      <c r="IC18" s="52">
        <f t="shared" ref="IC18" si="921">IC14-IC17</f>
        <v>5.7635200000000015</v>
      </c>
      <c r="ID18" s="52">
        <f t="shared" ref="ID18" si="922">ID14-ID17</f>
        <v>5.763519999999998</v>
      </c>
      <c r="IE18" s="52">
        <f t="shared" ref="IE18" si="923">IE14-IE17</f>
        <v>10.487888</v>
      </c>
      <c r="IF18" s="52">
        <f t="shared" ref="IF18" si="924">IF14-IF17</f>
        <v>5.7635200000000015</v>
      </c>
      <c r="IG18" s="52">
        <f t="shared" ref="IG18" si="925">IG14-IG17</f>
        <v>5.7635200000000015</v>
      </c>
      <c r="IH18" s="52">
        <f t="shared" ref="IH18" si="926">IH14-IH17</f>
        <v>5.763519999999998</v>
      </c>
      <c r="II18" s="52">
        <f t="shared" ref="II18" si="927">II14-II17</f>
        <v>5.763519999999998</v>
      </c>
      <c r="IJ18" s="52">
        <f t="shared" ref="IJ18" si="928">IJ14-IJ17</f>
        <v>5.7635199999999935</v>
      </c>
      <c r="IK18" s="52">
        <f t="shared" ref="IK18" si="929">IK14-IK17</f>
        <v>5.7635200000000015</v>
      </c>
      <c r="IL18" s="52">
        <f t="shared" ref="IL18" si="930">IL14-IL17</f>
        <v>5.7635199999999935</v>
      </c>
      <c r="IM18" s="52">
        <f t="shared" ref="IM18" si="931">IM14-IM17</f>
        <v>10.655279999999999</v>
      </c>
      <c r="IN18" s="52">
        <f t="shared" ref="IN18" si="932">IN14-IN17</f>
        <v>13.676159999999999</v>
      </c>
      <c r="IO18" s="52">
        <f t="shared" ref="IO18" si="933">IO14-IO17</f>
        <v>5.7635200000000015</v>
      </c>
      <c r="IP18" s="52">
        <f t="shared" ref="IP18" si="934">IP14-IP17</f>
        <v>17.127039999999997</v>
      </c>
      <c r="IQ18" s="52">
        <f t="shared" ref="IQ18" si="935">IQ14-IQ17</f>
        <v>5.7635200000000015</v>
      </c>
      <c r="IR18" s="52">
        <f t="shared" ref="IR18" si="936">IR14-IR17</f>
        <v>10.655279999999999</v>
      </c>
      <c r="IS18" s="52">
        <f t="shared" ref="IS18" si="937">IS14-IS17</f>
        <v>5.7635200000000015</v>
      </c>
      <c r="IT18" s="52">
        <f t="shared" ref="IT18" si="938">IT14-IT17</f>
        <v>5.7635200000000015</v>
      </c>
      <c r="IU18" s="52">
        <f t="shared" ref="IU18" si="939">IU14-IU17</f>
        <v>5.7635200000000015</v>
      </c>
      <c r="IV18" s="52">
        <f t="shared" ref="IV18" si="940">IV14-IV17</f>
        <v>5.7635200000000015</v>
      </c>
      <c r="IW18" s="52">
        <f t="shared" ref="IW18" si="941">IW14-IW17</f>
        <v>5.7635200000000015</v>
      </c>
      <c r="IX18" s="52">
        <f t="shared" ref="IX18" si="942">IX14-IX17</f>
        <v>10.655279999999999</v>
      </c>
      <c r="IY18" s="52">
        <f t="shared" ref="IY18" si="943">IY14-IY17</f>
        <v>5.7635199999999935</v>
      </c>
      <c r="IZ18" s="52">
        <f t="shared" ref="IZ18" si="944">IZ14-IZ17</f>
        <v>3.8726399999999979</v>
      </c>
      <c r="JA18" s="52">
        <f t="shared" ref="JA18" si="945">JA14-JA17</f>
        <v>5.7635200000000015</v>
      </c>
      <c r="JB18" s="52">
        <f t="shared" ref="JB18" si="946">JB14-JB17</f>
        <v>5.7635200000000015</v>
      </c>
      <c r="JC18" s="52">
        <f t="shared" ref="JC18" si="947">JC14-JC17</f>
        <v>5.7635200000000015</v>
      </c>
      <c r="JD18" s="52">
        <f t="shared" ref="JD18" si="948">JD14-JD17</f>
        <v>5.7635200000000015</v>
      </c>
      <c r="JE18" s="52">
        <f t="shared" ref="JE18" si="949">JE14-JE17</f>
        <v>5.7635200000000015</v>
      </c>
      <c r="JF18" s="52">
        <f t="shared" ref="JF18" si="950">JF14-JF17</f>
        <v>5.7635200000000015</v>
      </c>
      <c r="JG18" s="52">
        <f t="shared" ref="JG18" si="951">JG14-JG17</f>
        <v>5.7635200000000015</v>
      </c>
      <c r="JH18" s="52">
        <f t="shared" ref="JH18" si="952">JH14-JH17</f>
        <v>5.7635200000000015</v>
      </c>
      <c r="JI18" s="52">
        <f t="shared" ref="JI18" si="953">JI14-JI17</f>
        <v>5.7635200000000015</v>
      </c>
      <c r="JJ18" s="52">
        <f t="shared" ref="JJ18" si="954">JJ14-JJ17</f>
        <v>5.7635200000000015</v>
      </c>
      <c r="JK18" s="52">
        <f t="shared" ref="JK18" si="955">JK14-JK17</f>
        <v>5.7635200000000015</v>
      </c>
      <c r="JL18" s="52">
        <f t="shared" ref="JL18" si="956">JL14-JL17</f>
        <v>10.655280000000003</v>
      </c>
      <c r="JM18" s="52">
        <f t="shared" ref="JM18" si="957">JM14-JM17</f>
        <v>5.7635200000000015</v>
      </c>
      <c r="JN18" s="52">
        <f t="shared" ref="JN18" si="958">JN14-JN17</f>
        <v>5.7635200000000015</v>
      </c>
      <c r="JO18" s="52">
        <f t="shared" ref="JO18" si="959">JO14-JO17</f>
        <v>5.7635200000000015</v>
      </c>
      <c r="JP18" s="52">
        <f t="shared" ref="JP18" si="960">JP14-JP17</f>
        <v>5.7635200000000015</v>
      </c>
      <c r="JQ18" s="52">
        <f t="shared" ref="JQ18" si="961">JQ14-JQ17</f>
        <v>5.7635200000000015</v>
      </c>
      <c r="JR18" s="52">
        <f t="shared" ref="JR18" si="962">JR14-JR17</f>
        <v>10.655279999999999</v>
      </c>
      <c r="JS18" s="52">
        <f t="shared" ref="JS18" si="963">JS14-JS17</f>
        <v>5.7635200000000015</v>
      </c>
      <c r="JT18" s="52">
        <f t="shared" ref="JT18" si="964">JT14-JT17</f>
        <v>5.7635200000000015</v>
      </c>
      <c r="JU18" s="52">
        <f t="shared" ref="JU18" si="965">JU14-JU17</f>
        <v>5.763519999999998</v>
      </c>
      <c r="JV18" s="52">
        <f t="shared" ref="JV18" si="966">JV14-JV17</f>
        <v>5.7635200000000015</v>
      </c>
      <c r="JW18" s="52">
        <f t="shared" ref="JW18" si="967">JW14-JW17</f>
        <v>5.763519999999998</v>
      </c>
      <c r="JX18" s="52">
        <f t="shared" ref="JX18" si="968">JX14-JX17</f>
        <v>5.763519999999998</v>
      </c>
      <c r="JY18" s="52">
        <f t="shared" ref="JY18" si="969">JY14-JY17</f>
        <v>5.763519999999998</v>
      </c>
      <c r="JZ18" s="52">
        <f t="shared" ref="JZ18" si="970">JZ14-JZ17</f>
        <v>5.7635200000000015</v>
      </c>
      <c r="KA18" s="52">
        <f t="shared" ref="KA18" si="971">KA14-KA17</f>
        <v>5.7635200000000015</v>
      </c>
      <c r="KB18" s="52">
        <f t="shared" ref="KB18" si="972">KB14-KB17</f>
        <v>5.7635200000000015</v>
      </c>
      <c r="KC18" s="52">
        <f t="shared" ref="KC18" si="973">KC14-KC17</f>
        <v>5.7635200000000015</v>
      </c>
      <c r="KD18" s="52">
        <f t="shared" ref="KD18" si="974">KD14-KD17</f>
        <v>5.7635200000000015</v>
      </c>
      <c r="KE18" s="52">
        <f t="shared" ref="KE18" si="975">KE14-KE17</f>
        <v>5.7635200000000015</v>
      </c>
      <c r="KF18" s="52">
        <f t="shared" ref="KF18" si="976">KF14-KF17</f>
        <v>5.7635200000000015</v>
      </c>
      <c r="KG18" s="52">
        <f t="shared" ref="KG18" si="977">KG14-KG17</f>
        <v>5.7635200000000015</v>
      </c>
      <c r="KH18" s="52">
        <f t="shared" ref="KH18" si="978">KH14-KH17</f>
        <v>5.7635199999999935</v>
      </c>
      <c r="KI18" s="52">
        <f t="shared" ref="KI18" si="979">KI14-KI17</f>
        <v>5.7635199999999935</v>
      </c>
      <c r="KJ18" s="52">
        <f t="shared" ref="KJ18" si="980">KJ14-KJ17</f>
        <v>5.7635200000000015</v>
      </c>
      <c r="KK18" s="52">
        <f t="shared" ref="KK18" si="981">KK14-KK17</f>
        <v>5.7635200000000015</v>
      </c>
      <c r="KL18" s="52">
        <f t="shared" ref="KL18" si="982">KL14-KL17</f>
        <v>5.7635199999999935</v>
      </c>
      <c r="KM18" s="52">
        <f t="shared" ref="KM18" si="983">KM14-KM17</f>
        <v>5.7635200000000015</v>
      </c>
      <c r="KN18" s="52">
        <f t="shared" ref="KN18" si="984">KN14-KN17</f>
        <v>5.7635200000000015</v>
      </c>
      <c r="KO18" s="52">
        <f t="shared" ref="KO18" si="985">KO14-KO17</f>
        <v>5.7635200000000015</v>
      </c>
      <c r="KP18" s="52">
        <f t="shared" ref="KP18" si="986">KP14-KP17</f>
        <v>5.7635200000000015</v>
      </c>
      <c r="KQ18" s="52">
        <f t="shared" ref="KQ18" si="987">KQ14-KQ17</f>
        <v>5.7635200000000015</v>
      </c>
      <c r="KR18" s="52">
        <f t="shared" ref="KR18" si="988">KR14-KR17</f>
        <v>5.7635200000000015</v>
      </c>
      <c r="KS18" s="52">
        <f t="shared" ref="KS18" si="989">KS14-KS17</f>
        <v>5.7635200000000015</v>
      </c>
      <c r="KT18" s="52">
        <f t="shared" ref="KT18" si="990">KT14-KT17</f>
        <v>5.7635200000000015</v>
      </c>
      <c r="KU18" s="52">
        <f t="shared" ref="KU18" si="991">KU14-KU17</f>
        <v>5.7635200000000015</v>
      </c>
      <c r="KV18" s="52">
        <f t="shared" ref="KV18" si="992">KV14-KV17</f>
        <v>5.7635200000000015</v>
      </c>
      <c r="KW18" s="52">
        <f t="shared" ref="KW18" si="993">KW14-KW17</f>
        <v>5.7635200000000015</v>
      </c>
      <c r="KX18" s="52">
        <f t="shared" ref="KX18" si="994">KX14-KX17</f>
        <v>5.7635200000000015</v>
      </c>
      <c r="KY18" s="52">
        <f t="shared" ref="KY18" si="995">KY14-KY17</f>
        <v>5.7635199999999935</v>
      </c>
      <c r="KZ18" s="52">
        <f t="shared" ref="KZ18" si="996">KZ14-KZ17</f>
        <v>5.7635199999999935</v>
      </c>
      <c r="LA18" s="52">
        <f t="shared" ref="LA18" si="997">LA14-LA17</f>
        <v>5.7635200000000015</v>
      </c>
      <c r="LB18" s="52">
        <f t="shared" ref="LB18" si="998">LB14-LB17</f>
        <v>5.7635200000000015</v>
      </c>
      <c r="LC18" s="52">
        <f t="shared" ref="LC18" si="999">LC14-LC17</f>
        <v>5.7635200000000015</v>
      </c>
      <c r="LD18" s="52">
        <f t="shared" ref="LD18" si="1000">LD14-LD17</f>
        <v>5.7635200000000015</v>
      </c>
      <c r="LE18" s="52">
        <f t="shared" ref="LE18" si="1001">LE14-LE17</f>
        <v>5.7635199999999935</v>
      </c>
      <c r="LF18" s="52">
        <f t="shared" ref="LF18" si="1002">LF14-LF17</f>
        <v>5.7635199999999935</v>
      </c>
      <c r="LG18" s="52">
        <f t="shared" ref="LG18" si="1003">LG14-LG17</f>
        <v>5.7635200000000015</v>
      </c>
      <c r="LH18" s="52">
        <f t="shared" ref="LH18" si="1004">LH14-LH17</f>
        <v>5.7635200000000015</v>
      </c>
      <c r="LI18" s="52">
        <f t="shared" ref="LI18" si="1005">LI14-LI17</f>
        <v>5.7635200000000015</v>
      </c>
      <c r="LJ18" s="52">
        <f t="shared" ref="LJ18" si="1006">LJ14-LJ17</f>
        <v>5.7635199999999935</v>
      </c>
      <c r="LK18" s="52">
        <f t="shared" ref="LK18" si="1007">LK14-LK17</f>
        <v>5.7635200000000015</v>
      </c>
      <c r="LL18" s="52">
        <f t="shared" ref="LL18" si="1008">LL14-LL17</f>
        <v>5.7635200000000015</v>
      </c>
      <c r="LM18" s="52">
        <f t="shared" ref="LM18" si="1009">LM14-LM17</f>
        <v>5.7635199999999998</v>
      </c>
      <c r="LN18" s="52">
        <f t="shared" ref="LN18" si="1010">LN14-LN17</f>
        <v>7.6409199999999995</v>
      </c>
      <c r="LO18" s="52">
        <f t="shared" ref="LO18" si="1011">LO14-LO17</f>
        <v>5.7635200000000015</v>
      </c>
      <c r="LP18" s="52">
        <f t="shared" ref="LP18" si="1012">LP14-LP17</f>
        <v>5.7635199999999935</v>
      </c>
      <c r="LQ18" s="52">
        <f t="shared" ref="LQ18" si="1013">LQ14-LQ17</f>
        <v>5.7635200000000015</v>
      </c>
      <c r="LR18" s="52">
        <f t="shared" ref="LR18" si="1014">LR14-LR17</f>
        <v>3.7452480000000001</v>
      </c>
      <c r="LS18" s="52">
        <f t="shared" ref="LS18" si="1015">LS14-LS17</f>
        <v>5.7635200000000015</v>
      </c>
      <c r="LT18" s="52">
        <f t="shared" ref="LT18" si="1016">LT14-LT17</f>
        <v>13.438768</v>
      </c>
      <c r="LU18" s="52">
        <f t="shared" ref="LU18" si="1017">LU14-LU17</f>
        <v>5.7635200000000015</v>
      </c>
      <c r="LV18" s="52">
        <f t="shared" ref="LV18" si="1018">LV14-LV17</f>
        <v>5.7635200000000015</v>
      </c>
      <c r="LW18" s="52">
        <f t="shared" ref="LW18" si="1019">LW14-LW17</f>
        <v>5.763519999999998</v>
      </c>
      <c r="LX18" s="52">
        <f t="shared" ref="LX18" si="1020">LX14-LX17</f>
        <v>5.7635200000000015</v>
      </c>
      <c r="LY18" s="52">
        <f t="shared" ref="LY18" si="1021">LY14-LY17</f>
        <v>5.7635200000000015</v>
      </c>
      <c r="LZ18" s="52">
        <f t="shared" ref="LZ18" si="1022">LZ14-LZ17</f>
        <v>5.7635200000000015</v>
      </c>
      <c r="MA18" s="52">
        <f t="shared" ref="MA18" si="1023">MA14-MA17</f>
        <v>5.7635200000000015</v>
      </c>
      <c r="MB18" s="52">
        <f t="shared" ref="MB18" si="1024">MB14-MB17</f>
        <v>5.763519999999998</v>
      </c>
      <c r="MC18" s="52">
        <f t="shared" ref="MC18" si="1025">MC14-MC17</f>
        <v>5.7635200000000015</v>
      </c>
      <c r="MD18" s="52">
        <f t="shared" ref="MD18" si="1026">MD14-MD17</f>
        <v>13.438768</v>
      </c>
      <c r="ME18" s="52">
        <f t="shared" ref="ME18" si="1027">ME14-ME17</f>
        <v>5.7635200000000051</v>
      </c>
      <c r="MF18" s="52">
        <f t="shared" ref="MF18" si="1028">MF14-MF17</f>
        <v>5.7635200000000051</v>
      </c>
      <c r="MG18" s="52">
        <f t="shared" ref="MG18" si="1029">MG14-MG17</f>
        <v>7.8770080000000009</v>
      </c>
      <c r="MH18" s="52">
        <f t="shared" ref="MH18" si="1030">MH14-MH17</f>
        <v>5.7635200000000015</v>
      </c>
      <c r="MI18" s="52">
        <f t="shared" ref="MI18" si="1031">MI14-MI17</f>
        <v>5.7635200000000015</v>
      </c>
      <c r="MJ18" s="52">
        <f t="shared" ref="MJ18" si="1032">MJ14-MJ17</f>
        <v>5.7635200000000015</v>
      </c>
      <c r="MK18" s="52">
        <f t="shared" ref="MK18" si="1033">MK14-MK17</f>
        <v>10.655279999999999</v>
      </c>
      <c r="ML18" s="52">
        <f t="shared" ref="ML18" si="1034">ML14-ML17</f>
        <v>5.7635199999999935</v>
      </c>
      <c r="MM18" s="52">
        <f t="shared" ref="MM18" si="1035">MM14-MM17</f>
        <v>5.7635200000000015</v>
      </c>
      <c r="MN18" s="52">
        <f t="shared" ref="MN18" si="1036">MN14-MN17</f>
        <v>5.7635200000000015</v>
      </c>
      <c r="MO18" s="52">
        <f t="shared" ref="MO18" si="1037">MO14-MO17</f>
        <v>5.7635200000000015</v>
      </c>
      <c r="MP18" s="52">
        <f t="shared" ref="MP18" si="1038">MP14-MP17</f>
        <v>5.7635200000000015</v>
      </c>
      <c r="MQ18" s="52">
        <f t="shared" ref="MQ18" si="1039">MQ14-MQ17</f>
        <v>5.7635200000000015</v>
      </c>
      <c r="MR18" s="52">
        <f t="shared" ref="MR18" si="1040">MR14-MR17</f>
        <v>7.8770080000000009</v>
      </c>
      <c r="MS18" s="52">
        <f t="shared" ref="MS18" si="1041">MS14-MS17</f>
        <v>5.7635200000000015</v>
      </c>
      <c r="MT18" s="52">
        <f t="shared" ref="MT18" si="1042">MT14-MT17</f>
        <v>12.649199999999997</v>
      </c>
      <c r="MU18" s="52">
        <f t="shared" ref="MU18" si="1043">MU14-MU17</f>
        <v>5.7635199999999998</v>
      </c>
      <c r="MV18" s="52">
        <f t="shared" ref="MV18" si="1044">MV14-MV17</f>
        <v>5.763519999999998</v>
      </c>
      <c r="MW18" s="52">
        <f t="shared" ref="MW18" si="1045">MW14-MW17</f>
        <v>5.7635200000000015</v>
      </c>
      <c r="MX18" s="52">
        <f t="shared" ref="MX18" si="1046">MX14-MX17</f>
        <v>5.763519999999998</v>
      </c>
      <c r="MY18" s="52">
        <f t="shared" ref="MY18" si="1047">MY14-MY17</f>
        <v>5.7635199999999935</v>
      </c>
      <c r="MZ18" s="52">
        <f t="shared" ref="MZ18" si="1048">MZ14-MZ17</f>
        <v>5.7635200000000015</v>
      </c>
      <c r="NA18" s="52">
        <f t="shared" ref="NA18" si="1049">NA14-NA17</f>
        <v>5.7635200000000015</v>
      </c>
      <c r="NB18" s="52">
        <f t="shared" ref="NB18" si="1050">NB14-NB17</f>
        <v>5.7635200000000015</v>
      </c>
      <c r="NC18" s="52">
        <f t="shared" ref="NC18" si="1051">NC14-NC17</f>
        <v>5.7635200000000015</v>
      </c>
      <c r="ND18" s="52">
        <f t="shared" ref="ND18" si="1052">ND14-ND17</f>
        <v>5.7635199999999971</v>
      </c>
      <c r="NE18" s="52">
        <f t="shared" ref="NE18" si="1053">NE14-NE17</f>
        <v>7.8770080000000009</v>
      </c>
      <c r="NF18" s="52">
        <f t="shared" ref="NF18" si="1054">NF14-NF17</f>
        <v>5.7635200000000015</v>
      </c>
      <c r="NG18" s="52">
        <f t="shared" ref="NG18" si="1055">NG14-NG17</f>
        <v>5.7635200000000015</v>
      </c>
      <c r="NH18" s="52">
        <f t="shared" ref="NH18" si="1056">NH14-NH17</f>
        <v>5.7635199999999935</v>
      </c>
      <c r="NI18" s="52">
        <f t="shared" ref="NI18" si="1057">NI14-NI17</f>
        <v>5.7635200000000015</v>
      </c>
      <c r="NJ18" s="52">
        <f t="shared" ref="NJ18" si="1058">NJ14-NJ17</f>
        <v>7.8770080000000009</v>
      </c>
      <c r="NK18" s="52">
        <f t="shared" ref="NK18" si="1059">NK14-NK17</f>
        <v>5.7635200000000015</v>
      </c>
      <c r="NL18" s="52">
        <f t="shared" ref="NL18" si="1060">NL14-NL17</f>
        <v>5.7635200000000015</v>
      </c>
      <c r="NM18" s="52">
        <f t="shared" ref="NM18" si="1061">NM14-NM17</f>
        <v>5.7635200000000015</v>
      </c>
      <c r="NN18" s="52">
        <f t="shared" ref="NN18" si="1062">NN14-NN17</f>
        <v>5.7635200000000015</v>
      </c>
      <c r="NO18" s="52">
        <f t="shared" ref="NO18" si="1063">NO14-NO17</f>
        <v>5.7635199999999998</v>
      </c>
      <c r="NP18" s="52">
        <f t="shared" ref="NP18" si="1064">NP14-NP17</f>
        <v>5.7635199999999998</v>
      </c>
      <c r="NQ18" s="52">
        <f t="shared" ref="NQ18" si="1065">NQ14-NQ17</f>
        <v>5.7635199999999998</v>
      </c>
      <c r="NR18" s="52">
        <f t="shared" ref="NR18" si="1066">NR14-NR17</f>
        <v>5.7635200000000015</v>
      </c>
      <c r="NS18" s="52">
        <f t="shared" ref="NS18" si="1067">NS14-NS17</f>
        <v>5.7635200000000015</v>
      </c>
      <c r="NT18" s="52">
        <f t="shared" ref="NT18" si="1068">NT14-NT17</f>
        <v>5.763519999999998</v>
      </c>
      <c r="NU18" s="52">
        <f t="shared" ref="NU18" si="1069">NU14-NU17</f>
        <v>5.7635200000000015</v>
      </c>
      <c r="NV18" s="52">
        <f t="shared" ref="NV18" si="1070">NV14-NV17</f>
        <v>5.7635200000000015</v>
      </c>
      <c r="NW18" s="52">
        <f t="shared" ref="NW18" si="1071">NW14-NW17</f>
        <v>5.7635200000000015</v>
      </c>
      <c r="NX18" s="52">
        <f t="shared" ref="NX18" si="1072">NX14-NX17</f>
        <v>5.7635200000000015</v>
      </c>
      <c r="NY18" s="52">
        <f t="shared" ref="NY18" si="1073">NY14-NY17</f>
        <v>5.7635200000000015</v>
      </c>
      <c r="NZ18" s="52">
        <f t="shared" ref="NZ18" si="1074">NZ14-NZ17</f>
        <v>5.7635200000000015</v>
      </c>
      <c r="OA18" s="52">
        <f t="shared" ref="OA18" si="1075">OA14-OA17</f>
        <v>7.9257039999999996</v>
      </c>
      <c r="OB18" s="52">
        <f t="shared" ref="OB18" si="1076">OB14-OB17</f>
        <v>7.8770080000000009</v>
      </c>
      <c r="OC18" s="52">
        <f t="shared" ref="OC18" si="1077">OC14-OC17</f>
        <v>5.763519999999998</v>
      </c>
      <c r="OD18" s="52">
        <f t="shared" ref="OD18" si="1078">OD14-OD17</f>
        <v>5.763519999999998</v>
      </c>
      <c r="OE18" s="52">
        <f t="shared" ref="OE18" si="1079">OE14-OE17</f>
        <v>5.7635200000000015</v>
      </c>
      <c r="OF18" s="52">
        <f t="shared" ref="OF18" si="1080">OF14-OF17</f>
        <v>5.7635200000000015</v>
      </c>
      <c r="OG18" s="52">
        <f t="shared" ref="OG18" si="1081">OG14-OG17</f>
        <v>5.7635200000000015</v>
      </c>
      <c r="OH18" s="52">
        <f t="shared" ref="OH18" si="1082">OH14-OH17</f>
        <v>5.7635200000000015</v>
      </c>
      <c r="OI18" s="52">
        <f t="shared" ref="OI18" si="1083">OI14-OI17</f>
        <v>5.7635200000000015</v>
      </c>
      <c r="OJ18" s="52">
        <f t="shared" ref="OJ18" si="1084">OJ14-OJ17</f>
        <v>5.7635200000000015</v>
      </c>
      <c r="OK18" s="52">
        <f t="shared" ref="OK18" si="1085">OK14-OK17</f>
        <v>5.7635200000000015</v>
      </c>
      <c r="OL18" s="52">
        <f t="shared" ref="OL18" si="1086">OL14-OL17</f>
        <v>5.7635200000000015</v>
      </c>
      <c r="OM18" s="52">
        <f t="shared" ref="OM18" si="1087">OM14-OM17</f>
        <v>5.7635200000000015</v>
      </c>
      <c r="ON18" s="52">
        <f t="shared" ref="ON18" si="1088">ON14-ON17</f>
        <v>5.7635200000000015</v>
      </c>
      <c r="OO18" s="52">
        <f t="shared" ref="OO18" si="1089">OO14-OO17</f>
        <v>5.7635200000000015</v>
      </c>
      <c r="OP18" s="52">
        <f t="shared" ref="OP18" si="1090">OP14-OP17</f>
        <v>5.7635200000000015</v>
      </c>
      <c r="OQ18" s="52">
        <f t="shared" ref="OQ18" si="1091">OQ14-OQ17</f>
        <v>5.763519999999998</v>
      </c>
      <c r="OR18" s="52">
        <f t="shared" ref="OR18" si="1092">OR14-OR17</f>
        <v>7.9257039999999996</v>
      </c>
      <c r="OS18" s="52">
        <f t="shared" ref="OS18" si="1093">OS14-OS17</f>
        <v>10.487888</v>
      </c>
      <c r="OT18" s="52">
        <f t="shared" ref="OT18" si="1094">OT14-OT17</f>
        <v>10.487888</v>
      </c>
      <c r="OU18" s="52">
        <f t="shared" ref="OU18" si="1095">OU14-OU17</f>
        <v>10.487888</v>
      </c>
      <c r="OV18" s="52">
        <f t="shared" ref="OV18" si="1096">OV14-OV17</f>
        <v>10.487888</v>
      </c>
      <c r="OW18" s="52">
        <f t="shared" ref="OW18" si="1097">OW14-OW17</f>
        <v>8.6939679999999999</v>
      </c>
      <c r="OX18" s="52">
        <f t="shared" ref="OX18" si="1098">OX14-OX17</f>
        <v>10.487888</v>
      </c>
      <c r="OY18" s="52">
        <f t="shared" ref="OY18" si="1099">OY14-OY17</f>
        <v>13.438768</v>
      </c>
      <c r="OZ18" s="52">
        <f t="shared" ref="OZ18" si="1100">OZ14-OZ17</f>
        <v>13.992247999999998</v>
      </c>
      <c r="PA18" s="52">
        <f t="shared" ref="PA18" si="1101">PA14-PA17</f>
        <v>7.9257039999999996</v>
      </c>
      <c r="PB18" s="53">
        <f t="shared" si="365"/>
        <v>4302.3525759999966</v>
      </c>
    </row>
    <row r="19" spans="1:418" ht="15" customHeight="1" x14ac:dyDescent="0.2">
      <c r="A19" s="51" t="s">
        <v>133</v>
      </c>
      <c r="B19" s="52">
        <f>B15*B8</f>
        <v>1.2</v>
      </c>
      <c r="C19" s="52">
        <f t="shared" ref="C19:BG19" si="1102">C15*C8</f>
        <v>1.2</v>
      </c>
      <c r="D19" s="52">
        <f t="shared" si="1102"/>
        <v>1.2</v>
      </c>
      <c r="E19" s="52">
        <f t="shared" si="1102"/>
        <v>1.2</v>
      </c>
      <c r="F19" s="52">
        <f t="shared" si="1102"/>
        <v>1.2</v>
      </c>
      <c r="G19" s="52">
        <f t="shared" si="1102"/>
        <v>1.2</v>
      </c>
      <c r="H19" s="52">
        <f t="shared" si="1102"/>
        <v>1.2</v>
      </c>
      <c r="I19" s="52">
        <f t="shared" si="1102"/>
        <v>1.2</v>
      </c>
      <c r="J19" s="52">
        <f t="shared" si="1102"/>
        <v>1.2</v>
      </c>
      <c r="K19" s="52">
        <f t="shared" si="1102"/>
        <v>1.2</v>
      </c>
      <c r="L19" s="52">
        <f t="shared" si="1102"/>
        <v>1.2</v>
      </c>
      <c r="M19" s="52">
        <f t="shared" si="1102"/>
        <v>1.2</v>
      </c>
      <c r="N19" s="52">
        <f t="shared" si="1102"/>
        <v>1.2</v>
      </c>
      <c r="O19" s="52">
        <f t="shared" si="1102"/>
        <v>1.2</v>
      </c>
      <c r="P19" s="52">
        <f t="shared" si="1102"/>
        <v>1.2</v>
      </c>
      <c r="Q19" s="52">
        <f t="shared" si="1102"/>
        <v>1.2</v>
      </c>
      <c r="R19" s="52">
        <f t="shared" si="1102"/>
        <v>1.2</v>
      </c>
      <c r="S19" s="52">
        <f t="shared" si="1102"/>
        <v>1.2</v>
      </c>
      <c r="T19" s="52">
        <f t="shared" si="1102"/>
        <v>1.2</v>
      </c>
      <c r="U19" s="52">
        <f t="shared" si="1102"/>
        <v>1.2</v>
      </c>
      <c r="V19" s="52">
        <f t="shared" si="1102"/>
        <v>1.2</v>
      </c>
      <c r="W19" s="52">
        <f t="shared" si="1102"/>
        <v>1.2</v>
      </c>
      <c r="X19" s="52">
        <f t="shared" si="1102"/>
        <v>1.2</v>
      </c>
      <c r="Y19" s="52">
        <f t="shared" si="1102"/>
        <v>1.2</v>
      </c>
      <c r="Z19" s="52">
        <f t="shared" si="1102"/>
        <v>1.2</v>
      </c>
      <c r="AA19" s="52">
        <f t="shared" si="1102"/>
        <v>1.2</v>
      </c>
      <c r="AB19" s="52">
        <f t="shared" si="1102"/>
        <v>1.2</v>
      </c>
      <c r="AC19" s="52">
        <f t="shared" si="1102"/>
        <v>1.2</v>
      </c>
      <c r="AD19" s="52">
        <f t="shared" si="1102"/>
        <v>1.2</v>
      </c>
      <c r="AE19" s="52">
        <f t="shared" si="1102"/>
        <v>1.2</v>
      </c>
      <c r="AF19" s="52">
        <f t="shared" si="1102"/>
        <v>1.2</v>
      </c>
      <c r="AG19" s="52">
        <f t="shared" si="1102"/>
        <v>1.2</v>
      </c>
      <c r="AH19" s="52">
        <f t="shared" si="1102"/>
        <v>1.2</v>
      </c>
      <c r="AI19" s="52">
        <f t="shared" si="1102"/>
        <v>1.2</v>
      </c>
      <c r="AJ19" s="52">
        <f t="shared" si="1102"/>
        <v>1.2</v>
      </c>
      <c r="AK19" s="52">
        <f t="shared" si="1102"/>
        <v>1.2</v>
      </c>
      <c r="AL19" s="52">
        <f t="shared" si="1102"/>
        <v>1.2</v>
      </c>
      <c r="AM19" s="52">
        <f t="shared" si="1102"/>
        <v>1.2</v>
      </c>
      <c r="AN19" s="52">
        <f t="shared" si="1102"/>
        <v>1.2</v>
      </c>
      <c r="AO19" s="52">
        <f t="shared" si="1102"/>
        <v>1.2</v>
      </c>
      <c r="AP19" s="52">
        <f t="shared" si="1102"/>
        <v>1.2</v>
      </c>
      <c r="AQ19" s="52">
        <f t="shared" si="1102"/>
        <v>1.2</v>
      </c>
      <c r="AR19" s="52">
        <f t="shared" si="1102"/>
        <v>1.2</v>
      </c>
      <c r="AS19" s="52">
        <f t="shared" si="1102"/>
        <v>1.2</v>
      </c>
      <c r="AT19" s="52">
        <f t="shared" si="1102"/>
        <v>1.2</v>
      </c>
      <c r="AU19" s="52">
        <f t="shared" si="1102"/>
        <v>1.2</v>
      </c>
      <c r="AV19" s="52">
        <f t="shared" si="1102"/>
        <v>1.2</v>
      </c>
      <c r="AW19" s="52">
        <f t="shared" si="1102"/>
        <v>1.2</v>
      </c>
      <c r="AX19" s="52">
        <f t="shared" si="1102"/>
        <v>1.2</v>
      </c>
      <c r="AY19" s="52">
        <f t="shared" si="1102"/>
        <v>1.2</v>
      </c>
      <c r="AZ19" s="52">
        <f t="shared" si="1102"/>
        <v>1.2</v>
      </c>
      <c r="BA19" s="52">
        <f t="shared" si="1102"/>
        <v>1.2</v>
      </c>
      <c r="BB19" s="52">
        <f t="shared" si="1102"/>
        <v>1.2</v>
      </c>
      <c r="BC19" s="52">
        <f t="shared" si="1102"/>
        <v>1.2</v>
      </c>
      <c r="BD19" s="52">
        <f t="shared" si="1102"/>
        <v>1.2</v>
      </c>
      <c r="BE19" s="52">
        <f t="shared" si="1102"/>
        <v>1.2</v>
      </c>
      <c r="BF19" s="85">
        <f t="shared" si="1102"/>
        <v>1.2</v>
      </c>
      <c r="BG19" s="88">
        <f t="shared" si="1102"/>
        <v>1.2</v>
      </c>
      <c r="BH19" s="52">
        <f t="shared" ref="BH19:DS19" si="1103">BH15*BH8</f>
        <v>1.2</v>
      </c>
      <c r="BI19" s="52">
        <f t="shared" si="1103"/>
        <v>1.2</v>
      </c>
      <c r="BJ19" s="52">
        <f t="shared" si="1103"/>
        <v>1.2</v>
      </c>
      <c r="BK19" s="52">
        <f t="shared" si="1103"/>
        <v>1.2</v>
      </c>
      <c r="BL19" s="52">
        <f t="shared" si="1103"/>
        <v>1.2</v>
      </c>
      <c r="BM19" s="52">
        <f t="shared" si="1103"/>
        <v>1.2</v>
      </c>
      <c r="BN19" s="52">
        <f t="shared" si="1103"/>
        <v>1.2</v>
      </c>
      <c r="BO19" s="52">
        <f t="shared" si="1103"/>
        <v>1.2</v>
      </c>
      <c r="BP19" s="52">
        <f t="shared" si="1103"/>
        <v>1.2</v>
      </c>
      <c r="BQ19" s="52">
        <f t="shared" si="1103"/>
        <v>1.2</v>
      </c>
      <c r="BR19" s="52">
        <f t="shared" si="1103"/>
        <v>1.2</v>
      </c>
      <c r="BS19" s="52">
        <f t="shared" si="1103"/>
        <v>1.2</v>
      </c>
      <c r="BT19" s="52">
        <f t="shared" si="1103"/>
        <v>1.2</v>
      </c>
      <c r="BU19" s="52">
        <f t="shared" si="1103"/>
        <v>1.2</v>
      </c>
      <c r="BV19" s="52">
        <f t="shared" si="1103"/>
        <v>1.2</v>
      </c>
      <c r="BW19" s="52">
        <f t="shared" si="1103"/>
        <v>1.2</v>
      </c>
      <c r="BX19" s="52">
        <f t="shared" si="1103"/>
        <v>1.2</v>
      </c>
      <c r="BY19" s="52">
        <f t="shared" si="1103"/>
        <v>1.2</v>
      </c>
      <c r="BZ19" s="52">
        <f t="shared" si="1103"/>
        <v>1.2</v>
      </c>
      <c r="CA19" s="52">
        <f t="shared" si="1103"/>
        <v>1.2</v>
      </c>
      <c r="CB19" s="52">
        <f t="shared" si="1103"/>
        <v>1.2</v>
      </c>
      <c r="CC19" s="52">
        <f t="shared" si="1103"/>
        <v>1.2</v>
      </c>
      <c r="CD19" s="52">
        <f t="shared" si="1103"/>
        <v>1.2</v>
      </c>
      <c r="CE19" s="52">
        <f t="shared" si="1103"/>
        <v>1.2</v>
      </c>
      <c r="CF19" s="52">
        <f t="shared" si="1103"/>
        <v>1.2</v>
      </c>
      <c r="CG19" s="52">
        <f t="shared" si="1103"/>
        <v>1.2</v>
      </c>
      <c r="CH19" s="52">
        <f t="shared" si="1103"/>
        <v>1.2</v>
      </c>
      <c r="CI19" s="52">
        <f t="shared" si="1103"/>
        <v>1.2</v>
      </c>
      <c r="CJ19" s="52">
        <f t="shared" si="1103"/>
        <v>1.2</v>
      </c>
      <c r="CK19" s="52">
        <f t="shared" si="1103"/>
        <v>1.2</v>
      </c>
      <c r="CL19" s="52">
        <f t="shared" si="1103"/>
        <v>1.2</v>
      </c>
      <c r="CM19" s="52">
        <f t="shared" si="1103"/>
        <v>1.2</v>
      </c>
      <c r="CN19" s="52">
        <f t="shared" si="1103"/>
        <v>1.2</v>
      </c>
      <c r="CO19" s="52">
        <f t="shared" si="1103"/>
        <v>1.2</v>
      </c>
      <c r="CP19" s="52">
        <f t="shared" si="1103"/>
        <v>1.2</v>
      </c>
      <c r="CQ19" s="52">
        <f t="shared" si="1103"/>
        <v>1.2</v>
      </c>
      <c r="CR19" s="52">
        <f t="shared" si="1103"/>
        <v>1.2</v>
      </c>
      <c r="CS19" s="52">
        <f t="shared" si="1103"/>
        <v>1.2</v>
      </c>
      <c r="CT19" s="52">
        <f t="shared" si="1103"/>
        <v>1.2</v>
      </c>
      <c r="CU19" s="52">
        <f t="shared" si="1103"/>
        <v>1.2</v>
      </c>
      <c r="CV19" s="52">
        <f t="shared" si="1103"/>
        <v>1.2</v>
      </c>
      <c r="CW19" s="52">
        <f t="shared" si="1103"/>
        <v>1.2</v>
      </c>
      <c r="CX19" s="52">
        <f t="shared" si="1103"/>
        <v>1.2</v>
      </c>
      <c r="CY19" s="52">
        <f t="shared" si="1103"/>
        <v>1.2</v>
      </c>
      <c r="CZ19" s="52">
        <f t="shared" si="1103"/>
        <v>1.2</v>
      </c>
      <c r="DA19" s="52">
        <f t="shared" si="1103"/>
        <v>1.2</v>
      </c>
      <c r="DB19" s="52">
        <f t="shared" si="1103"/>
        <v>1.2</v>
      </c>
      <c r="DC19" s="52">
        <f t="shared" si="1103"/>
        <v>1.2</v>
      </c>
      <c r="DD19" s="52">
        <f t="shared" si="1103"/>
        <v>1.2</v>
      </c>
      <c r="DE19" s="52">
        <f t="shared" si="1103"/>
        <v>1.2</v>
      </c>
      <c r="DF19" s="52">
        <f t="shared" si="1103"/>
        <v>1.2</v>
      </c>
      <c r="DG19" s="52">
        <f t="shared" si="1103"/>
        <v>1.2</v>
      </c>
      <c r="DH19" s="52">
        <f t="shared" si="1103"/>
        <v>1.2</v>
      </c>
      <c r="DI19" s="52">
        <f t="shared" si="1103"/>
        <v>1.2</v>
      </c>
      <c r="DJ19" s="52">
        <f t="shared" si="1103"/>
        <v>1.2</v>
      </c>
      <c r="DK19" s="52">
        <f t="shared" si="1103"/>
        <v>1.2</v>
      </c>
      <c r="DL19" s="52">
        <f t="shared" si="1103"/>
        <v>1.2</v>
      </c>
      <c r="DM19" s="52">
        <f t="shared" si="1103"/>
        <v>1.2</v>
      </c>
      <c r="DN19" s="52">
        <f t="shared" si="1103"/>
        <v>1.2</v>
      </c>
      <c r="DO19" s="52">
        <f t="shared" si="1103"/>
        <v>1.2</v>
      </c>
      <c r="DP19" s="52">
        <f t="shared" si="1103"/>
        <v>1.2</v>
      </c>
      <c r="DQ19" s="52">
        <f t="shared" si="1103"/>
        <v>1.2</v>
      </c>
      <c r="DR19" s="52">
        <f t="shared" si="1103"/>
        <v>1.2</v>
      </c>
      <c r="DS19" s="52">
        <f t="shared" si="1103"/>
        <v>1.2</v>
      </c>
      <c r="DT19" s="52">
        <f t="shared" ref="DT19:FW19" si="1104">DT15*DT8</f>
        <v>1.2</v>
      </c>
      <c r="DU19" s="52">
        <f t="shared" si="1104"/>
        <v>1.2</v>
      </c>
      <c r="DV19" s="52">
        <f t="shared" si="1104"/>
        <v>1.2</v>
      </c>
      <c r="DW19" s="52">
        <f t="shared" si="1104"/>
        <v>1.2</v>
      </c>
      <c r="DX19" s="52">
        <f t="shared" si="1104"/>
        <v>1.2</v>
      </c>
      <c r="DY19" s="52">
        <f t="shared" si="1104"/>
        <v>1.2</v>
      </c>
      <c r="DZ19" s="52">
        <f t="shared" si="1104"/>
        <v>1.2</v>
      </c>
      <c r="EA19" s="52">
        <f t="shared" si="1104"/>
        <v>1.2</v>
      </c>
      <c r="EB19" s="52">
        <f t="shared" si="1104"/>
        <v>1.2</v>
      </c>
      <c r="EC19" s="52">
        <f t="shared" si="1104"/>
        <v>1.2</v>
      </c>
      <c r="ED19" s="52">
        <f t="shared" si="1104"/>
        <v>1.2</v>
      </c>
      <c r="EE19" s="52">
        <f t="shared" si="1104"/>
        <v>1.2</v>
      </c>
      <c r="EF19" s="52">
        <f t="shared" si="1104"/>
        <v>1.2</v>
      </c>
      <c r="EG19" s="52">
        <f t="shared" si="1104"/>
        <v>1.2</v>
      </c>
      <c r="EH19" s="52">
        <f t="shared" si="1104"/>
        <v>1.2</v>
      </c>
      <c r="EI19" s="52">
        <f t="shared" si="1104"/>
        <v>1.2</v>
      </c>
      <c r="EJ19" s="52">
        <f t="shared" si="1104"/>
        <v>1.2</v>
      </c>
      <c r="EK19" s="52">
        <f t="shared" si="1104"/>
        <v>1.2</v>
      </c>
      <c r="EL19" s="52">
        <f t="shared" si="1104"/>
        <v>1.2</v>
      </c>
      <c r="EM19" s="52">
        <f t="shared" si="1104"/>
        <v>1.2</v>
      </c>
      <c r="EN19" s="52">
        <f t="shared" si="1104"/>
        <v>1.2</v>
      </c>
      <c r="EO19" s="52">
        <f t="shared" si="1104"/>
        <v>1.2</v>
      </c>
      <c r="EP19" s="52">
        <f t="shared" si="1104"/>
        <v>1.2</v>
      </c>
      <c r="EQ19" s="88">
        <f t="shared" si="1104"/>
        <v>1.2</v>
      </c>
      <c r="ER19" s="52">
        <f t="shared" si="1104"/>
        <v>1.2</v>
      </c>
      <c r="ES19" s="52">
        <f t="shared" si="1104"/>
        <v>1.2</v>
      </c>
      <c r="ET19" s="52">
        <f t="shared" si="1104"/>
        <v>1.2</v>
      </c>
      <c r="EU19" s="52">
        <f t="shared" si="1104"/>
        <v>1.2</v>
      </c>
      <c r="EV19" s="52">
        <f t="shared" si="1104"/>
        <v>1.2</v>
      </c>
      <c r="EW19" s="52">
        <f t="shared" si="1104"/>
        <v>1.2</v>
      </c>
      <c r="EX19" s="52">
        <f t="shared" si="1104"/>
        <v>1.2</v>
      </c>
      <c r="EY19" s="52">
        <f t="shared" si="1104"/>
        <v>1.2</v>
      </c>
      <c r="EZ19" s="52">
        <f t="shared" si="1104"/>
        <v>1.2</v>
      </c>
      <c r="FA19" s="52">
        <f t="shared" si="1104"/>
        <v>1.2</v>
      </c>
      <c r="FB19" s="52">
        <f t="shared" si="1104"/>
        <v>1.2</v>
      </c>
      <c r="FC19" s="52">
        <f t="shared" si="1104"/>
        <v>1.2</v>
      </c>
      <c r="FD19" s="52">
        <f t="shared" si="1104"/>
        <v>1.2</v>
      </c>
      <c r="FE19" s="52">
        <f t="shared" si="1104"/>
        <v>1.2</v>
      </c>
      <c r="FF19" s="52">
        <f t="shared" si="1104"/>
        <v>1.2</v>
      </c>
      <c r="FG19" s="52">
        <f t="shared" si="1104"/>
        <v>1.2</v>
      </c>
      <c r="FH19" s="52">
        <f t="shared" si="1104"/>
        <v>1.2</v>
      </c>
      <c r="FI19" s="52">
        <f t="shared" si="1104"/>
        <v>1.2</v>
      </c>
      <c r="FJ19" s="52">
        <f t="shared" si="1104"/>
        <v>1.2</v>
      </c>
      <c r="FK19" s="52">
        <f t="shared" si="1104"/>
        <v>1.2</v>
      </c>
      <c r="FL19" s="52">
        <f t="shared" si="1104"/>
        <v>1.2</v>
      </c>
      <c r="FM19" s="52">
        <f t="shared" si="1104"/>
        <v>1.2</v>
      </c>
      <c r="FN19" s="52">
        <f t="shared" si="1104"/>
        <v>1.2</v>
      </c>
      <c r="FO19" s="52">
        <f t="shared" si="1104"/>
        <v>1.2</v>
      </c>
      <c r="FP19" s="52">
        <f t="shared" si="1104"/>
        <v>1.2</v>
      </c>
      <c r="FQ19" s="52">
        <f t="shared" si="1104"/>
        <v>1.2</v>
      </c>
      <c r="FR19" s="52">
        <f t="shared" si="1104"/>
        <v>1.2</v>
      </c>
      <c r="FS19" s="52">
        <f t="shared" si="1104"/>
        <v>1.2</v>
      </c>
      <c r="FT19" s="52">
        <f t="shared" si="1104"/>
        <v>1.2</v>
      </c>
      <c r="FU19" s="52">
        <f t="shared" si="1104"/>
        <v>1.2</v>
      </c>
      <c r="FV19" s="88">
        <f t="shared" si="1104"/>
        <v>1.2</v>
      </c>
      <c r="FW19" s="52">
        <f t="shared" si="1104"/>
        <v>1.2</v>
      </c>
      <c r="FX19" s="52">
        <f t="shared" ref="FX19:II19" si="1105">FX15*FX8</f>
        <v>1.2</v>
      </c>
      <c r="FY19" s="52">
        <f t="shared" si="1105"/>
        <v>1.2</v>
      </c>
      <c r="FZ19" s="52">
        <f t="shared" si="1105"/>
        <v>1.2</v>
      </c>
      <c r="GA19" s="52">
        <f t="shared" si="1105"/>
        <v>1.2</v>
      </c>
      <c r="GB19" s="52">
        <f t="shared" si="1105"/>
        <v>1.2</v>
      </c>
      <c r="GC19" s="52">
        <f t="shared" si="1105"/>
        <v>1.2</v>
      </c>
      <c r="GD19" s="52">
        <f t="shared" si="1105"/>
        <v>1.2</v>
      </c>
      <c r="GE19" s="52">
        <f t="shared" si="1105"/>
        <v>1.2</v>
      </c>
      <c r="GF19" s="52">
        <f t="shared" si="1105"/>
        <v>1.2</v>
      </c>
      <c r="GG19" s="52">
        <f t="shared" si="1105"/>
        <v>1.2</v>
      </c>
      <c r="GH19" s="52">
        <f t="shared" si="1105"/>
        <v>1.2</v>
      </c>
      <c r="GI19" s="52">
        <f t="shared" si="1105"/>
        <v>1.2</v>
      </c>
      <c r="GJ19" s="52">
        <f t="shared" si="1105"/>
        <v>1.2</v>
      </c>
      <c r="GK19" s="52">
        <f t="shared" si="1105"/>
        <v>1.2</v>
      </c>
      <c r="GL19" s="52">
        <f t="shared" si="1105"/>
        <v>1.2</v>
      </c>
      <c r="GM19" s="52">
        <f t="shared" si="1105"/>
        <v>1.2</v>
      </c>
      <c r="GN19" s="52">
        <f t="shared" si="1105"/>
        <v>1.2</v>
      </c>
      <c r="GO19" s="52">
        <f t="shared" si="1105"/>
        <v>1.2</v>
      </c>
      <c r="GP19" s="52">
        <f t="shared" si="1105"/>
        <v>1.2</v>
      </c>
      <c r="GQ19" s="52">
        <f t="shared" si="1105"/>
        <v>1.2</v>
      </c>
      <c r="GR19" s="52">
        <f t="shared" si="1105"/>
        <v>1.2</v>
      </c>
      <c r="GS19" s="52">
        <f t="shared" si="1105"/>
        <v>1.2</v>
      </c>
      <c r="GT19" s="52">
        <f t="shared" si="1105"/>
        <v>1.2</v>
      </c>
      <c r="GU19" s="52">
        <f t="shared" si="1105"/>
        <v>1.2</v>
      </c>
      <c r="GV19" s="52">
        <f t="shared" si="1105"/>
        <v>1.2</v>
      </c>
      <c r="GW19" s="52">
        <f t="shared" si="1105"/>
        <v>1.2</v>
      </c>
      <c r="GX19" s="52">
        <f t="shared" si="1105"/>
        <v>1.2</v>
      </c>
      <c r="GY19" s="52">
        <f t="shared" si="1105"/>
        <v>1.2</v>
      </c>
      <c r="GZ19" s="52">
        <f t="shared" si="1105"/>
        <v>1.2</v>
      </c>
      <c r="HA19" s="52">
        <f t="shared" si="1105"/>
        <v>1.2</v>
      </c>
      <c r="HB19" s="52">
        <f t="shared" si="1105"/>
        <v>1.2</v>
      </c>
      <c r="HC19" s="52">
        <f t="shared" si="1105"/>
        <v>1.2</v>
      </c>
      <c r="HD19" s="52">
        <f t="shared" si="1105"/>
        <v>1.2</v>
      </c>
      <c r="HE19" s="52">
        <f t="shared" si="1105"/>
        <v>1.2</v>
      </c>
      <c r="HF19" s="52">
        <f t="shared" si="1105"/>
        <v>1.2</v>
      </c>
      <c r="HG19" s="52">
        <f t="shared" si="1105"/>
        <v>1.2</v>
      </c>
      <c r="HH19" s="52">
        <f t="shared" si="1105"/>
        <v>1.2</v>
      </c>
      <c r="HI19" s="52">
        <f t="shared" si="1105"/>
        <v>1.2</v>
      </c>
      <c r="HJ19" s="52">
        <f t="shared" si="1105"/>
        <v>1.2</v>
      </c>
      <c r="HK19" s="52">
        <f t="shared" si="1105"/>
        <v>1.2</v>
      </c>
      <c r="HL19" s="52">
        <f t="shared" si="1105"/>
        <v>1.2</v>
      </c>
      <c r="HM19" s="52">
        <f t="shared" si="1105"/>
        <v>1.2</v>
      </c>
      <c r="HN19" s="52">
        <f t="shared" si="1105"/>
        <v>1.2</v>
      </c>
      <c r="HO19" s="52">
        <f t="shared" si="1105"/>
        <v>1.2</v>
      </c>
      <c r="HP19" s="52">
        <f t="shared" si="1105"/>
        <v>1.2</v>
      </c>
      <c r="HQ19" s="52">
        <f t="shared" si="1105"/>
        <v>1.2</v>
      </c>
      <c r="HR19" s="52">
        <f t="shared" si="1105"/>
        <v>1.2</v>
      </c>
      <c r="HS19" s="52">
        <f t="shared" si="1105"/>
        <v>1.2</v>
      </c>
      <c r="HT19" s="52">
        <f t="shared" si="1105"/>
        <v>1.2</v>
      </c>
      <c r="HU19" s="52">
        <f t="shared" si="1105"/>
        <v>1.2</v>
      </c>
      <c r="HV19" s="52">
        <f t="shared" si="1105"/>
        <v>1.2</v>
      </c>
      <c r="HW19" s="52">
        <f t="shared" si="1105"/>
        <v>1.2</v>
      </c>
      <c r="HX19" s="52">
        <f t="shared" si="1105"/>
        <v>1.2</v>
      </c>
      <c r="HY19" s="52">
        <f t="shared" si="1105"/>
        <v>1.2</v>
      </c>
      <c r="HZ19" s="52">
        <f t="shared" si="1105"/>
        <v>1.2</v>
      </c>
      <c r="IA19" s="52">
        <f t="shared" si="1105"/>
        <v>1.2</v>
      </c>
      <c r="IB19" s="52">
        <f t="shared" si="1105"/>
        <v>1.2</v>
      </c>
      <c r="IC19" s="52">
        <f t="shared" si="1105"/>
        <v>1.2</v>
      </c>
      <c r="ID19" s="52">
        <f t="shared" si="1105"/>
        <v>1.2</v>
      </c>
      <c r="IE19" s="52">
        <f t="shared" si="1105"/>
        <v>1.2</v>
      </c>
      <c r="IF19" s="52">
        <f t="shared" si="1105"/>
        <v>1.2</v>
      </c>
      <c r="IG19" s="52">
        <f t="shared" si="1105"/>
        <v>1.2</v>
      </c>
      <c r="IH19" s="52">
        <f t="shared" si="1105"/>
        <v>1.2</v>
      </c>
      <c r="II19" s="52">
        <f t="shared" si="1105"/>
        <v>1.2</v>
      </c>
      <c r="IJ19" s="52">
        <f t="shared" ref="IJ19:KU19" si="1106">IJ15*IJ8</f>
        <v>1.2</v>
      </c>
      <c r="IK19" s="52">
        <f t="shared" si="1106"/>
        <v>1.2</v>
      </c>
      <c r="IL19" s="52">
        <f t="shared" si="1106"/>
        <v>1.2</v>
      </c>
      <c r="IM19" s="52">
        <f t="shared" si="1106"/>
        <v>1.2</v>
      </c>
      <c r="IN19" s="52">
        <f t="shared" si="1106"/>
        <v>1.2</v>
      </c>
      <c r="IO19" s="52">
        <f t="shared" si="1106"/>
        <v>1.2</v>
      </c>
      <c r="IP19" s="52">
        <f t="shared" si="1106"/>
        <v>1.2</v>
      </c>
      <c r="IQ19" s="52">
        <f t="shared" si="1106"/>
        <v>1.2</v>
      </c>
      <c r="IR19" s="52">
        <f t="shared" si="1106"/>
        <v>1.2</v>
      </c>
      <c r="IS19" s="52">
        <f t="shared" si="1106"/>
        <v>1.2</v>
      </c>
      <c r="IT19" s="52">
        <f t="shared" si="1106"/>
        <v>1.2</v>
      </c>
      <c r="IU19" s="52">
        <f t="shared" si="1106"/>
        <v>1.2</v>
      </c>
      <c r="IV19" s="52">
        <f t="shared" si="1106"/>
        <v>1.2</v>
      </c>
      <c r="IW19" s="52">
        <f t="shared" si="1106"/>
        <v>1.2</v>
      </c>
      <c r="IX19" s="52">
        <f t="shared" si="1106"/>
        <v>1.2</v>
      </c>
      <c r="IY19" s="52">
        <f t="shared" si="1106"/>
        <v>1.2</v>
      </c>
      <c r="IZ19" s="52">
        <f t="shared" si="1106"/>
        <v>1.2</v>
      </c>
      <c r="JA19" s="52">
        <f t="shared" si="1106"/>
        <v>1.2</v>
      </c>
      <c r="JB19" s="52">
        <f t="shared" si="1106"/>
        <v>1.2</v>
      </c>
      <c r="JC19" s="52">
        <f t="shared" si="1106"/>
        <v>1.2</v>
      </c>
      <c r="JD19" s="52">
        <f t="shared" si="1106"/>
        <v>1.2</v>
      </c>
      <c r="JE19" s="52">
        <f t="shared" si="1106"/>
        <v>1.2</v>
      </c>
      <c r="JF19" s="52">
        <f t="shared" si="1106"/>
        <v>1.2</v>
      </c>
      <c r="JG19" s="52">
        <f t="shared" si="1106"/>
        <v>1.2</v>
      </c>
      <c r="JH19" s="52">
        <f t="shared" si="1106"/>
        <v>1.2</v>
      </c>
      <c r="JI19" s="52">
        <f t="shared" si="1106"/>
        <v>1.2</v>
      </c>
      <c r="JJ19" s="52">
        <f t="shared" si="1106"/>
        <v>1.2</v>
      </c>
      <c r="JK19" s="52">
        <f t="shared" si="1106"/>
        <v>1.2</v>
      </c>
      <c r="JL19" s="52">
        <f t="shared" si="1106"/>
        <v>1.2</v>
      </c>
      <c r="JM19" s="52">
        <f t="shared" si="1106"/>
        <v>1.2</v>
      </c>
      <c r="JN19" s="52">
        <f t="shared" si="1106"/>
        <v>1.2</v>
      </c>
      <c r="JO19" s="52">
        <f t="shared" si="1106"/>
        <v>1.2</v>
      </c>
      <c r="JP19" s="52">
        <f t="shared" si="1106"/>
        <v>1.2</v>
      </c>
      <c r="JQ19" s="52">
        <f t="shared" si="1106"/>
        <v>1.2</v>
      </c>
      <c r="JR19" s="52">
        <f t="shared" si="1106"/>
        <v>1.2</v>
      </c>
      <c r="JS19" s="52">
        <f t="shared" si="1106"/>
        <v>1.2</v>
      </c>
      <c r="JT19" s="52">
        <f t="shared" si="1106"/>
        <v>1.2</v>
      </c>
      <c r="JU19" s="52">
        <f t="shared" si="1106"/>
        <v>1.2</v>
      </c>
      <c r="JV19" s="52">
        <f t="shared" si="1106"/>
        <v>1.2</v>
      </c>
      <c r="JW19" s="52">
        <f t="shared" si="1106"/>
        <v>1.2</v>
      </c>
      <c r="JX19" s="52">
        <f t="shared" si="1106"/>
        <v>1.2</v>
      </c>
      <c r="JY19" s="52">
        <f t="shared" si="1106"/>
        <v>1.2</v>
      </c>
      <c r="JZ19" s="52">
        <f t="shared" si="1106"/>
        <v>1.2</v>
      </c>
      <c r="KA19" s="52">
        <f t="shared" si="1106"/>
        <v>1.2</v>
      </c>
      <c r="KB19" s="52">
        <f t="shared" si="1106"/>
        <v>1.2</v>
      </c>
      <c r="KC19" s="52">
        <f t="shared" si="1106"/>
        <v>1.2</v>
      </c>
      <c r="KD19" s="52">
        <f t="shared" si="1106"/>
        <v>1.2</v>
      </c>
      <c r="KE19" s="52">
        <f t="shared" si="1106"/>
        <v>1.2</v>
      </c>
      <c r="KF19" s="52">
        <f t="shared" si="1106"/>
        <v>1.2</v>
      </c>
      <c r="KG19" s="52">
        <f t="shared" si="1106"/>
        <v>1.2</v>
      </c>
      <c r="KH19" s="52">
        <f t="shared" si="1106"/>
        <v>1.2</v>
      </c>
      <c r="KI19" s="52">
        <f t="shared" si="1106"/>
        <v>1.2</v>
      </c>
      <c r="KJ19" s="52">
        <f t="shared" si="1106"/>
        <v>1.2</v>
      </c>
      <c r="KK19" s="52">
        <f t="shared" si="1106"/>
        <v>1.2</v>
      </c>
      <c r="KL19" s="52">
        <f t="shared" si="1106"/>
        <v>1.2</v>
      </c>
      <c r="KM19" s="52">
        <f t="shared" si="1106"/>
        <v>1.2</v>
      </c>
      <c r="KN19" s="52">
        <f t="shared" si="1106"/>
        <v>1.2</v>
      </c>
      <c r="KO19" s="52">
        <f t="shared" si="1106"/>
        <v>1.2</v>
      </c>
      <c r="KP19" s="52">
        <f t="shared" si="1106"/>
        <v>1.2</v>
      </c>
      <c r="KQ19" s="52">
        <f t="shared" si="1106"/>
        <v>1.2</v>
      </c>
      <c r="KR19" s="52">
        <f t="shared" si="1106"/>
        <v>1.2</v>
      </c>
      <c r="KS19" s="52">
        <f t="shared" si="1106"/>
        <v>1.2</v>
      </c>
      <c r="KT19" s="52">
        <f t="shared" si="1106"/>
        <v>1.2</v>
      </c>
      <c r="KU19" s="52">
        <f t="shared" si="1106"/>
        <v>1.2</v>
      </c>
      <c r="KV19" s="52">
        <f t="shared" ref="KV19:NG19" si="1107">KV15*KV8</f>
        <v>1.2</v>
      </c>
      <c r="KW19" s="52">
        <f t="shared" si="1107"/>
        <v>1.2</v>
      </c>
      <c r="KX19" s="52">
        <f t="shared" si="1107"/>
        <v>1.2</v>
      </c>
      <c r="KY19" s="52">
        <f t="shared" si="1107"/>
        <v>1.2</v>
      </c>
      <c r="KZ19" s="52">
        <f t="shared" si="1107"/>
        <v>1.2</v>
      </c>
      <c r="LA19" s="52">
        <f t="shared" si="1107"/>
        <v>1.2</v>
      </c>
      <c r="LB19" s="52">
        <f t="shared" si="1107"/>
        <v>1.2</v>
      </c>
      <c r="LC19" s="52">
        <f t="shared" si="1107"/>
        <v>1.2</v>
      </c>
      <c r="LD19" s="52">
        <f t="shared" si="1107"/>
        <v>1.2</v>
      </c>
      <c r="LE19" s="52">
        <f t="shared" si="1107"/>
        <v>1.2</v>
      </c>
      <c r="LF19" s="52">
        <f t="shared" si="1107"/>
        <v>1.2</v>
      </c>
      <c r="LG19" s="52">
        <f t="shared" si="1107"/>
        <v>1.2</v>
      </c>
      <c r="LH19" s="52">
        <f t="shared" si="1107"/>
        <v>1.2</v>
      </c>
      <c r="LI19" s="52">
        <f t="shared" si="1107"/>
        <v>1.2</v>
      </c>
      <c r="LJ19" s="52">
        <f t="shared" si="1107"/>
        <v>1.2</v>
      </c>
      <c r="LK19" s="52">
        <f t="shared" si="1107"/>
        <v>1.2</v>
      </c>
      <c r="LL19" s="52">
        <f t="shared" si="1107"/>
        <v>1.2</v>
      </c>
      <c r="LM19" s="52">
        <f t="shared" si="1107"/>
        <v>1.2</v>
      </c>
      <c r="LN19" s="52">
        <f t="shared" si="1107"/>
        <v>1.2</v>
      </c>
      <c r="LO19" s="52">
        <f t="shared" si="1107"/>
        <v>1.2</v>
      </c>
      <c r="LP19" s="52">
        <f t="shared" si="1107"/>
        <v>1.2</v>
      </c>
      <c r="LQ19" s="52">
        <f t="shared" si="1107"/>
        <v>1.2</v>
      </c>
      <c r="LR19" s="52">
        <f t="shared" si="1107"/>
        <v>1.2</v>
      </c>
      <c r="LS19" s="52">
        <f t="shared" si="1107"/>
        <v>1.2</v>
      </c>
      <c r="LT19" s="52">
        <f t="shared" si="1107"/>
        <v>1.2</v>
      </c>
      <c r="LU19" s="52">
        <f t="shared" si="1107"/>
        <v>1.2</v>
      </c>
      <c r="LV19" s="52">
        <f t="shared" si="1107"/>
        <v>1.2</v>
      </c>
      <c r="LW19" s="52">
        <f t="shared" si="1107"/>
        <v>1.2</v>
      </c>
      <c r="LX19" s="52">
        <f t="shared" si="1107"/>
        <v>1.2</v>
      </c>
      <c r="LY19" s="52">
        <f t="shared" si="1107"/>
        <v>1.2</v>
      </c>
      <c r="LZ19" s="52">
        <f t="shared" si="1107"/>
        <v>1.2</v>
      </c>
      <c r="MA19" s="52">
        <f t="shared" si="1107"/>
        <v>1.2</v>
      </c>
      <c r="MB19" s="52">
        <f t="shared" si="1107"/>
        <v>1.2</v>
      </c>
      <c r="MC19" s="52">
        <f t="shared" si="1107"/>
        <v>1.2</v>
      </c>
      <c r="MD19" s="52">
        <f t="shared" si="1107"/>
        <v>1.2</v>
      </c>
      <c r="ME19" s="52">
        <f t="shared" si="1107"/>
        <v>1.2</v>
      </c>
      <c r="MF19" s="52">
        <f t="shared" si="1107"/>
        <v>1.2</v>
      </c>
      <c r="MG19" s="52">
        <f t="shared" si="1107"/>
        <v>1.2</v>
      </c>
      <c r="MH19" s="52">
        <f t="shared" si="1107"/>
        <v>1.2</v>
      </c>
      <c r="MI19" s="52">
        <f t="shared" si="1107"/>
        <v>1.2</v>
      </c>
      <c r="MJ19" s="52">
        <f t="shared" si="1107"/>
        <v>1.2</v>
      </c>
      <c r="MK19" s="52">
        <f t="shared" si="1107"/>
        <v>1.2</v>
      </c>
      <c r="ML19" s="52">
        <f t="shared" si="1107"/>
        <v>1.2</v>
      </c>
      <c r="MM19" s="52">
        <f t="shared" si="1107"/>
        <v>1.2</v>
      </c>
      <c r="MN19" s="52">
        <f t="shared" si="1107"/>
        <v>1.2</v>
      </c>
      <c r="MO19" s="52">
        <f t="shared" si="1107"/>
        <v>1.2</v>
      </c>
      <c r="MP19" s="52">
        <f t="shared" si="1107"/>
        <v>1.2</v>
      </c>
      <c r="MQ19" s="52">
        <f t="shared" si="1107"/>
        <v>1.2</v>
      </c>
      <c r="MR19" s="52">
        <f t="shared" si="1107"/>
        <v>1.2</v>
      </c>
      <c r="MS19" s="52">
        <f t="shared" si="1107"/>
        <v>1.2</v>
      </c>
      <c r="MT19" s="52">
        <f t="shared" si="1107"/>
        <v>1.2</v>
      </c>
      <c r="MU19" s="52">
        <f t="shared" si="1107"/>
        <v>1.2</v>
      </c>
      <c r="MV19" s="52">
        <f t="shared" si="1107"/>
        <v>1.2</v>
      </c>
      <c r="MW19" s="52">
        <f t="shared" si="1107"/>
        <v>1.2</v>
      </c>
      <c r="MX19" s="52">
        <f t="shared" si="1107"/>
        <v>1.2</v>
      </c>
      <c r="MY19" s="52">
        <f t="shared" si="1107"/>
        <v>1.2</v>
      </c>
      <c r="MZ19" s="52">
        <f t="shared" si="1107"/>
        <v>1.2</v>
      </c>
      <c r="NA19" s="52">
        <f t="shared" si="1107"/>
        <v>1.2</v>
      </c>
      <c r="NB19" s="52">
        <f t="shared" si="1107"/>
        <v>1.2</v>
      </c>
      <c r="NC19" s="52">
        <f t="shared" si="1107"/>
        <v>1.2</v>
      </c>
      <c r="ND19" s="52">
        <f t="shared" si="1107"/>
        <v>1.2</v>
      </c>
      <c r="NE19" s="52">
        <f t="shared" si="1107"/>
        <v>1.2</v>
      </c>
      <c r="NF19" s="52">
        <f t="shared" si="1107"/>
        <v>1.2</v>
      </c>
      <c r="NG19" s="52">
        <f t="shared" si="1107"/>
        <v>1.2</v>
      </c>
      <c r="NH19" s="52">
        <f t="shared" ref="NH19:PA19" si="1108">NH15*NH8</f>
        <v>1.2</v>
      </c>
      <c r="NI19" s="52">
        <f t="shared" si="1108"/>
        <v>1.2</v>
      </c>
      <c r="NJ19" s="52">
        <f t="shared" si="1108"/>
        <v>1.2</v>
      </c>
      <c r="NK19" s="52">
        <f t="shared" si="1108"/>
        <v>1.2</v>
      </c>
      <c r="NL19" s="52">
        <f t="shared" si="1108"/>
        <v>1.2</v>
      </c>
      <c r="NM19" s="52">
        <f t="shared" si="1108"/>
        <v>1.2</v>
      </c>
      <c r="NN19" s="52">
        <f t="shared" si="1108"/>
        <v>1.2</v>
      </c>
      <c r="NO19" s="52">
        <f t="shared" si="1108"/>
        <v>1.2</v>
      </c>
      <c r="NP19" s="52">
        <f t="shared" si="1108"/>
        <v>1.2</v>
      </c>
      <c r="NQ19" s="52">
        <f t="shared" si="1108"/>
        <v>1.2</v>
      </c>
      <c r="NR19" s="52">
        <f t="shared" si="1108"/>
        <v>1.2</v>
      </c>
      <c r="NS19" s="52">
        <f t="shared" si="1108"/>
        <v>1.2</v>
      </c>
      <c r="NT19" s="52">
        <f t="shared" si="1108"/>
        <v>1.2</v>
      </c>
      <c r="NU19" s="52">
        <f t="shared" si="1108"/>
        <v>1.2</v>
      </c>
      <c r="NV19" s="52">
        <f t="shared" si="1108"/>
        <v>1.2</v>
      </c>
      <c r="NW19" s="52">
        <f t="shared" si="1108"/>
        <v>1.2</v>
      </c>
      <c r="NX19" s="52">
        <f t="shared" si="1108"/>
        <v>1.2</v>
      </c>
      <c r="NY19" s="52">
        <f t="shared" si="1108"/>
        <v>1.2</v>
      </c>
      <c r="NZ19" s="52">
        <f t="shared" si="1108"/>
        <v>1.2</v>
      </c>
      <c r="OA19" s="52">
        <f t="shared" si="1108"/>
        <v>1.2</v>
      </c>
      <c r="OB19" s="52">
        <f t="shared" si="1108"/>
        <v>1.2</v>
      </c>
      <c r="OC19" s="52">
        <f t="shared" si="1108"/>
        <v>1.2</v>
      </c>
      <c r="OD19" s="52">
        <f t="shared" si="1108"/>
        <v>1.2</v>
      </c>
      <c r="OE19" s="52">
        <f t="shared" si="1108"/>
        <v>1.2</v>
      </c>
      <c r="OF19" s="52">
        <f t="shared" si="1108"/>
        <v>1.2</v>
      </c>
      <c r="OG19" s="52">
        <f t="shared" si="1108"/>
        <v>1.2</v>
      </c>
      <c r="OH19" s="52">
        <f t="shared" si="1108"/>
        <v>1.2</v>
      </c>
      <c r="OI19" s="52">
        <f t="shared" si="1108"/>
        <v>1.2</v>
      </c>
      <c r="OJ19" s="52">
        <f t="shared" si="1108"/>
        <v>1.2</v>
      </c>
      <c r="OK19" s="52">
        <f t="shared" si="1108"/>
        <v>1.2</v>
      </c>
      <c r="OL19" s="52">
        <f t="shared" si="1108"/>
        <v>1.2</v>
      </c>
      <c r="OM19" s="52">
        <f t="shared" si="1108"/>
        <v>1.2</v>
      </c>
      <c r="ON19" s="52">
        <f t="shared" si="1108"/>
        <v>1.2</v>
      </c>
      <c r="OO19" s="52">
        <f t="shared" si="1108"/>
        <v>1.2</v>
      </c>
      <c r="OP19" s="52">
        <f t="shared" si="1108"/>
        <v>1.2</v>
      </c>
      <c r="OQ19" s="52">
        <f t="shared" si="1108"/>
        <v>1.2</v>
      </c>
      <c r="OR19" s="52">
        <f t="shared" si="1108"/>
        <v>1.2</v>
      </c>
      <c r="OS19" s="52">
        <f t="shared" si="1108"/>
        <v>1.2</v>
      </c>
      <c r="OT19" s="52">
        <f t="shared" si="1108"/>
        <v>1.2</v>
      </c>
      <c r="OU19" s="52">
        <f t="shared" si="1108"/>
        <v>1.2</v>
      </c>
      <c r="OV19" s="52">
        <f t="shared" si="1108"/>
        <v>1.2</v>
      </c>
      <c r="OW19" s="52">
        <f t="shared" si="1108"/>
        <v>1.2</v>
      </c>
      <c r="OX19" s="52">
        <f t="shared" si="1108"/>
        <v>1.2</v>
      </c>
      <c r="OY19" s="52">
        <f t="shared" si="1108"/>
        <v>1.2</v>
      </c>
      <c r="OZ19" s="52">
        <f t="shared" si="1108"/>
        <v>1.2</v>
      </c>
      <c r="PA19" s="52">
        <f t="shared" si="1108"/>
        <v>1.2</v>
      </c>
      <c r="PB19" s="53">
        <f t="shared" si="365"/>
        <v>499.19999999999669</v>
      </c>
    </row>
    <row r="20" spans="1:418" x14ac:dyDescent="0.2">
      <c r="A20" s="54" t="s">
        <v>134</v>
      </c>
      <c r="B20" s="52">
        <f>B18-B19</f>
        <v>6.0374399999999939</v>
      </c>
      <c r="C20" s="52">
        <f t="shared" ref="C20:BH20" si="1109">C18-C19</f>
        <v>12.170072000000001</v>
      </c>
      <c r="D20" s="52">
        <f t="shared" si="1109"/>
        <v>8.9718000000000018</v>
      </c>
      <c r="E20" s="52">
        <f t="shared" si="1109"/>
        <v>7.3952719999999994</v>
      </c>
      <c r="F20" s="52">
        <f t="shared" si="1109"/>
        <v>9.346584</v>
      </c>
      <c r="G20" s="52">
        <f t="shared" si="1109"/>
        <v>9.7313679999999998</v>
      </c>
      <c r="H20" s="52">
        <f t="shared" si="1109"/>
        <v>18.332264000000002</v>
      </c>
      <c r="I20" s="52">
        <f t="shared" si="1109"/>
        <v>22.413143999999999</v>
      </c>
      <c r="J20" s="52">
        <f t="shared" si="1109"/>
        <v>15.927040000000002</v>
      </c>
      <c r="K20" s="52">
        <f t="shared" si="1109"/>
        <v>16.926607999999998</v>
      </c>
      <c r="L20" s="52">
        <f t="shared" si="1109"/>
        <v>10.116152</v>
      </c>
      <c r="M20" s="52">
        <f t="shared" si="1109"/>
        <v>12.170072000000001</v>
      </c>
      <c r="N20" s="52">
        <f t="shared" si="1109"/>
        <v>8.3409279999999999</v>
      </c>
      <c r="O20" s="52">
        <f t="shared" si="1109"/>
        <v>11.507896000000001</v>
      </c>
      <c r="P20" s="52">
        <f t="shared" si="1109"/>
        <v>8.0848400000000016</v>
      </c>
      <c r="Q20" s="52">
        <f t="shared" si="1109"/>
        <v>12.238768</v>
      </c>
      <c r="R20" s="52">
        <f t="shared" si="1109"/>
        <v>13.691816000000001</v>
      </c>
      <c r="S20" s="52">
        <f t="shared" si="1109"/>
        <v>7.740056</v>
      </c>
      <c r="T20" s="52">
        <f t="shared" si="1109"/>
        <v>9.1791920000000005</v>
      </c>
      <c r="U20" s="52">
        <f t="shared" si="1109"/>
        <v>10.343544000000001</v>
      </c>
      <c r="V20" s="52">
        <f t="shared" si="1109"/>
        <v>11.507896000000001</v>
      </c>
      <c r="W20" s="52">
        <f t="shared" si="1109"/>
        <v>12.47616</v>
      </c>
      <c r="X20" s="52">
        <f t="shared" si="1109"/>
        <v>7.5826640000000003</v>
      </c>
      <c r="Y20" s="52">
        <f t="shared" si="1109"/>
        <v>13.889208</v>
      </c>
      <c r="Z20" s="52">
        <f t="shared" si="1109"/>
        <v>15.096167999999999</v>
      </c>
      <c r="AA20" s="52">
        <f t="shared" si="1109"/>
        <v>20.204007999999998</v>
      </c>
      <c r="AB20" s="52">
        <f t="shared" si="1109"/>
        <v>22.413143999999999</v>
      </c>
      <c r="AC20" s="52">
        <f t="shared" si="1109"/>
        <v>11.449200000000001</v>
      </c>
      <c r="AD20" s="52">
        <f t="shared" si="1109"/>
        <v>12.47616</v>
      </c>
      <c r="AE20" s="52">
        <f t="shared" si="1109"/>
        <v>9.94876</v>
      </c>
      <c r="AF20" s="52">
        <f t="shared" si="1109"/>
        <v>24.227495999999999</v>
      </c>
      <c r="AG20" s="52">
        <f t="shared" si="1109"/>
        <v>21.333576000000001</v>
      </c>
      <c r="AH20" s="52">
        <f t="shared" si="1109"/>
        <v>12.47616</v>
      </c>
      <c r="AI20" s="52">
        <f t="shared" si="1109"/>
        <v>16.283128000000001</v>
      </c>
      <c r="AJ20" s="52">
        <f t="shared" si="1109"/>
        <v>16.283128000000001</v>
      </c>
      <c r="AK20" s="52">
        <f t="shared" si="1109"/>
        <v>17.807480000000002</v>
      </c>
      <c r="AL20" s="52">
        <f t="shared" si="1109"/>
        <v>24.227495999999999</v>
      </c>
      <c r="AM20" s="52">
        <f t="shared" si="1109"/>
        <v>8.5483200000000057</v>
      </c>
      <c r="AN20" s="52">
        <f t="shared" si="1109"/>
        <v>8.292232000000002</v>
      </c>
      <c r="AO20" s="52">
        <f t="shared" si="1109"/>
        <v>13.365728000000006</v>
      </c>
      <c r="AP20" s="52">
        <f t="shared" si="1109"/>
        <v>13.434424</v>
      </c>
      <c r="AQ20" s="52">
        <f t="shared" si="1109"/>
        <v>15.164864000000001</v>
      </c>
      <c r="AR20" s="52">
        <f t="shared" si="1109"/>
        <v>19.10444</v>
      </c>
      <c r="AS20" s="52">
        <f t="shared" si="1109"/>
        <v>22.591840000000001</v>
      </c>
      <c r="AT20" s="52">
        <f t="shared" si="1109"/>
        <v>18.410959999999999</v>
      </c>
      <c r="AU20" s="52">
        <f t="shared" si="1109"/>
        <v>15.570951999999998</v>
      </c>
      <c r="AV20" s="52">
        <f t="shared" si="1109"/>
        <v>17.807480000000002</v>
      </c>
      <c r="AW20" s="52">
        <f t="shared" si="1109"/>
        <v>26.855328</v>
      </c>
      <c r="AX20" s="52">
        <f t="shared" si="1109"/>
        <v>13.108336000000001</v>
      </c>
      <c r="AY20" s="52">
        <f t="shared" si="1109"/>
        <v>8.7057120000000001</v>
      </c>
      <c r="AZ20" s="52">
        <f t="shared" si="1109"/>
        <v>14.017904</v>
      </c>
      <c r="BA20" s="52">
        <f t="shared" si="1109"/>
        <v>7.740056</v>
      </c>
      <c r="BB20" s="52">
        <f t="shared" si="1109"/>
        <v>10.629632000000001</v>
      </c>
      <c r="BC20" s="52">
        <f t="shared" si="1109"/>
        <v>11.211808000000001</v>
      </c>
      <c r="BD20" s="52">
        <f t="shared" si="1109"/>
        <v>10.402240000000001</v>
      </c>
      <c r="BE20" s="52">
        <f t="shared" si="1109"/>
        <v>11.507896000000001</v>
      </c>
      <c r="BF20" s="85">
        <f t="shared" si="1109"/>
        <v>13.820512000000001</v>
      </c>
      <c r="BG20" s="88">
        <f t="shared" si="1109"/>
        <v>17.292695999999996</v>
      </c>
      <c r="BH20" s="52">
        <f t="shared" si="1109"/>
        <v>16.777912000000001</v>
      </c>
      <c r="BI20" s="52">
        <f t="shared" ref="BI20" si="1110">BI18-BI19</f>
        <v>18.797048</v>
      </c>
      <c r="BJ20" s="52">
        <f t="shared" ref="BJ20" si="1111">BJ18-BJ19</f>
        <v>23.186624000000002</v>
      </c>
      <c r="BK20" s="52">
        <f t="shared" ref="BK20" si="1112">BK18-BK19</f>
        <v>8.0848400000000016</v>
      </c>
      <c r="BL20" s="52">
        <f t="shared" ref="BL20" si="1113">BL18-BL19</f>
        <v>3.89656</v>
      </c>
      <c r="BM20" s="52">
        <f t="shared" ref="BM20" si="1114">BM18-BM19</f>
        <v>4.0826479999999998</v>
      </c>
      <c r="BN20" s="52">
        <f t="shared" ref="BN20" si="1115">BN18-BN19</f>
        <v>8.7057120000000001</v>
      </c>
      <c r="BO20" s="52">
        <f t="shared" ref="BO20" si="1116">BO18-BO19</f>
        <v>11.93268</v>
      </c>
      <c r="BP20" s="52">
        <f t="shared" ref="BP20" si="1117">BP18-BP19</f>
        <v>10.688328</v>
      </c>
      <c r="BQ20" s="52">
        <f t="shared" ref="BQ20" si="1118">BQ18-BQ19</f>
        <v>17.292695999999999</v>
      </c>
      <c r="BR20" s="52">
        <f t="shared" ref="BR20" si="1119">BR18-BR19</f>
        <v>12.357464</v>
      </c>
      <c r="BS20" s="52">
        <f t="shared" ref="BS20" si="1120">BS18-BS19</f>
        <v>13.108336000000001</v>
      </c>
      <c r="BT20" s="52">
        <f t="shared" ref="BT20" si="1121">BT18-BT19</f>
        <v>20.441400000000002</v>
      </c>
      <c r="BU20" s="52">
        <f t="shared" ref="BU20" si="1122">BU18-BU19</f>
        <v>18.410959999999999</v>
      </c>
      <c r="BV20" s="52">
        <f t="shared" ref="BV20" si="1123">BV18-BV19</f>
        <v>27.708808000000001</v>
      </c>
      <c r="BW20" s="52">
        <f t="shared" ref="BW20" si="1124">BW18-BW19</f>
        <v>10.510936000000001</v>
      </c>
      <c r="BX20" s="52">
        <f t="shared" ref="BX20" si="1125">BX18-BX19</f>
        <v>23.355320000000003</v>
      </c>
      <c r="BY20" s="52">
        <f t="shared" ref="BY20" si="1126">BY18-BY19</f>
        <v>9.346584</v>
      </c>
      <c r="BZ20" s="52">
        <f t="shared" ref="BZ20" si="1127">BZ18-BZ19</f>
        <v>20.847488000000002</v>
      </c>
      <c r="CA20" s="52">
        <f t="shared" ref="CA20" si="1128">CA18-CA19</f>
        <v>6.8243999999999998</v>
      </c>
      <c r="CB20" s="52">
        <f t="shared" ref="CB20" si="1129">CB18-CB19</f>
        <v>14.957472000000003</v>
      </c>
      <c r="CC20" s="52">
        <f t="shared" ref="CC20" si="1130">CC18-CC19</f>
        <v>11.813984000000001</v>
      </c>
      <c r="CD20" s="52">
        <f t="shared" ref="CD20" si="1131">CD18-CD19</f>
        <v>21.580968000000002</v>
      </c>
      <c r="CE20" s="52">
        <f t="shared" ref="CE20" si="1132">CE18-CE19</f>
        <v>7.0017919999999956</v>
      </c>
      <c r="CF20" s="52">
        <f t="shared" ref="CF20" si="1133">CF18-CF19</f>
        <v>19.807919999999999</v>
      </c>
      <c r="CG20" s="52">
        <f t="shared" ref="CG20" si="1134">CG18-CG19</f>
        <v>5.4278719999999989</v>
      </c>
      <c r="CH20" s="52">
        <f t="shared" ref="CH20" si="1135">CH18-CH19</f>
        <v>10.688328</v>
      </c>
      <c r="CI20" s="52">
        <f t="shared" ref="CI20" si="1136">CI18-CI19</f>
        <v>12.238768</v>
      </c>
      <c r="CJ20" s="52">
        <f t="shared" ref="CJ20" si="1137">CJ18-CJ19</f>
        <v>13.04964</v>
      </c>
      <c r="CK20" s="52">
        <f t="shared" ref="CK20" si="1138">CK18-CK19</f>
        <v>23.612712000000002</v>
      </c>
      <c r="CL20" s="52">
        <f t="shared" ref="CL20" si="1139">CL18-CL19</f>
        <v>6.0374400000000019</v>
      </c>
      <c r="CM20" s="52">
        <f t="shared" ref="CM20" si="1140">CM18-CM19</f>
        <v>11.211808000000001</v>
      </c>
      <c r="CN20" s="52">
        <f t="shared" ref="CN20" si="1141">CN18-CN19</f>
        <v>7.8387519999999986</v>
      </c>
      <c r="CO20" s="52">
        <f t="shared" ref="CO20" si="1142">CO18-CO19</f>
        <v>5.5952640000000002</v>
      </c>
      <c r="CP20" s="52">
        <f t="shared" ref="CP20" si="1143">CP18-CP19</f>
        <v>6.8243999999999998</v>
      </c>
      <c r="CQ20" s="52">
        <f t="shared" ref="CQ20" si="1144">CQ18-CQ19</f>
        <v>20.282703999999999</v>
      </c>
      <c r="CR20" s="52">
        <f t="shared" ref="CR20" si="1145">CR18-CR19</f>
        <v>9.0804960000000001</v>
      </c>
      <c r="CS20" s="52">
        <f t="shared" ref="CS20" si="1146">CS18-CS19</f>
        <v>15.788344000000002</v>
      </c>
      <c r="CT20" s="52">
        <f t="shared" ref="CT20" si="1147">CT18-CT19</f>
        <v>16.639216000000001</v>
      </c>
      <c r="CU20" s="52">
        <f t="shared" ref="CU20" si="1148">CU18-CU19</f>
        <v>8.6070160000000016</v>
      </c>
      <c r="CV20" s="52">
        <f t="shared" ref="CV20" si="1149">CV18-CV19</f>
        <v>13.04964</v>
      </c>
      <c r="CW20" s="52">
        <f t="shared" ref="CW20" si="1150">CW18-CW19</f>
        <v>9.0804960000000001</v>
      </c>
      <c r="CX20" s="52">
        <f t="shared" ref="CX20" si="1151">CX18-CX19</f>
        <v>8.6070160000000016</v>
      </c>
      <c r="CY20" s="52">
        <f t="shared" ref="CY20" si="1152">CY18-CY19</f>
        <v>46.123624</v>
      </c>
      <c r="CZ20" s="52">
        <f t="shared" ref="CZ20" si="1153">CZ18-CZ19</f>
        <v>35.690127999999994</v>
      </c>
      <c r="DA20" s="52">
        <f t="shared" ref="DA20" si="1154">DA18-DA19</f>
        <v>11.211808000000001</v>
      </c>
      <c r="DB20" s="52">
        <f t="shared" ref="DB20" si="1155">DB18-DB19</f>
        <v>6.0374400000000019</v>
      </c>
      <c r="DC20" s="52">
        <f t="shared" ref="DC20" si="1156">DC18-DC19</f>
        <v>20.600096000000004</v>
      </c>
      <c r="DD20" s="52">
        <f t="shared" ref="DD20" si="1157">DD18-DD19</f>
        <v>17.807480000000002</v>
      </c>
      <c r="DE20" s="52">
        <f t="shared" ref="DE20" si="1158">DE18-DE19</f>
        <v>9.6226720000000014</v>
      </c>
      <c r="DF20" s="52">
        <f t="shared" ref="DF20" si="1159">DF18-DF19</f>
        <v>18.034872</v>
      </c>
      <c r="DG20" s="52">
        <f t="shared" ref="DG20" si="1160">DG18-DG19</f>
        <v>14.690079999999998</v>
      </c>
      <c r="DH20" s="52">
        <f t="shared" ref="DH20" si="1161">DH18-DH19</f>
        <v>16.421824000000001</v>
      </c>
      <c r="DI20" s="52">
        <f t="shared" ref="DI20" si="1162">DI18-DI19</f>
        <v>9.346584</v>
      </c>
      <c r="DJ20" s="52">
        <f t="shared" ref="DJ20" si="1163">DJ18-DJ19</f>
        <v>24.673583999999998</v>
      </c>
      <c r="DK20" s="52">
        <f t="shared" ref="DK20" si="1164">DK18-DK19</f>
        <v>19.331832000000002</v>
      </c>
      <c r="DL20" s="52">
        <f t="shared" ref="DL20" si="1165">DL18-DL19</f>
        <v>15.293559999999999</v>
      </c>
      <c r="DM20" s="52">
        <f t="shared" ref="DM20" si="1166">DM18-DM19</f>
        <v>14.482688000000003</v>
      </c>
      <c r="DN20" s="52">
        <f t="shared" ref="DN20" si="1167">DN18-DN19</f>
        <v>27.431415999999999</v>
      </c>
      <c r="DO20" s="52">
        <f t="shared" ref="DO20" si="1168">DO18-DO19</f>
        <v>18.797048</v>
      </c>
      <c r="DP20" s="52">
        <f t="shared" ref="DP20" si="1169">DP18-DP19</f>
        <v>7.336576</v>
      </c>
      <c r="DQ20" s="52">
        <f t="shared" ref="DQ20" si="1170">DQ18-DQ19</f>
        <v>7.3952719999999994</v>
      </c>
      <c r="DR20" s="52">
        <f t="shared" ref="DR20" si="1171">DR18-DR19</f>
        <v>7.336576</v>
      </c>
      <c r="DS20" s="52">
        <f t="shared" ref="DS20" si="1172">DS18-DS19</f>
        <v>7.1491839999999991</v>
      </c>
      <c r="DT20" s="52">
        <f t="shared" ref="DT20" si="1173">DT18-DT19</f>
        <v>7.336576</v>
      </c>
      <c r="DU20" s="52">
        <f t="shared" ref="DU20" si="1174">DU18-DU19</f>
        <v>7.2478799999999994</v>
      </c>
      <c r="DV20" s="52">
        <f t="shared" ref="DV20" si="1175">DV18-DV19</f>
        <v>7.0017919999999991</v>
      </c>
      <c r="DW20" s="52">
        <f t="shared" ref="DW20" si="1176">DW18-DW19</f>
        <v>7.1491839999999991</v>
      </c>
      <c r="DX20" s="52">
        <f t="shared" ref="DX20" si="1177">DX18-DX19</f>
        <v>7.4939679999999997</v>
      </c>
      <c r="DY20" s="52">
        <f t="shared" ref="DY20" si="1178">DY18-DY19</f>
        <v>24.673583999999998</v>
      </c>
      <c r="DZ20" s="52">
        <f t="shared" ref="DZ20" si="1179">DZ18-DZ19</f>
        <v>23.612712000000002</v>
      </c>
      <c r="EA20" s="52">
        <f t="shared" ref="EA20" si="1180">EA18-EA19</f>
        <v>23.444015999999994</v>
      </c>
      <c r="EB20" s="52">
        <f t="shared" ref="EB20" si="1181">EB18-EB19</f>
        <v>23.017928000000001</v>
      </c>
      <c r="EC20" s="52">
        <f t="shared" ref="EC20" si="1182">EC18-EC19</f>
        <v>21.333576000000001</v>
      </c>
      <c r="ED20" s="52">
        <f t="shared" ref="ED20" si="1183">ED18-ED19</f>
        <v>20.847488000000002</v>
      </c>
      <c r="EE20" s="52">
        <f t="shared" ref="EE20" si="1184">EE18-EE19</f>
        <v>20.204007999999998</v>
      </c>
      <c r="EF20" s="52">
        <f t="shared" ref="EF20" si="1185">EF18-EF19</f>
        <v>19.331832000000002</v>
      </c>
      <c r="EG20" s="52">
        <f t="shared" ref="EG20" si="1186">EG18-EG19</f>
        <v>18.945744000000001</v>
      </c>
      <c r="EH20" s="52">
        <f t="shared" ref="EH20" si="1187">EH18-EH19</f>
        <v>17.361392000000002</v>
      </c>
      <c r="EI20" s="52">
        <f t="shared" ref="EI20" si="1188">EI18-EI19</f>
        <v>15.927039999999995</v>
      </c>
      <c r="EJ20" s="52">
        <f t="shared" ref="EJ20" si="1189">EJ18-EJ19</f>
        <v>13.04964</v>
      </c>
      <c r="EK20" s="52">
        <f t="shared" ref="EK20" si="1190">EK18-EK19</f>
        <v>9.346584</v>
      </c>
      <c r="EL20" s="52">
        <f t="shared" ref="EL20" si="1191">EL18-EL19</f>
        <v>11.093112</v>
      </c>
      <c r="EM20" s="52">
        <f t="shared" ref="EM20" si="1192">EM18-EM19</f>
        <v>7.4939679999999997</v>
      </c>
      <c r="EN20" s="52">
        <f t="shared" ref="EN20" si="1193">EN18-EN19</f>
        <v>16.777912000000001</v>
      </c>
      <c r="EO20" s="52">
        <f t="shared" ref="EO20" si="1194">EO18-EO19</f>
        <v>20.847488000000002</v>
      </c>
      <c r="EP20" s="52">
        <f t="shared" ref="EP20" si="1195">EP18-EP19</f>
        <v>19.331832000000002</v>
      </c>
      <c r="EQ20" s="88">
        <f t="shared" ref="EQ20" si="1196">EQ18-EQ19</f>
        <v>13.04964</v>
      </c>
      <c r="ER20" s="52">
        <f t="shared" ref="ER20" si="1197">ER18-ER19</f>
        <v>16.639216000000001</v>
      </c>
      <c r="ES20" s="52">
        <f t="shared" ref="ES20" si="1198">ES18-ES19</f>
        <v>12.792247999999999</v>
      </c>
      <c r="ET20" s="52">
        <f t="shared" ref="ET20" si="1199">ET18-ET19</f>
        <v>5.9487440000000005</v>
      </c>
      <c r="EU20" s="52">
        <f t="shared" ref="EU20" si="1200">EU18-EU19</f>
        <v>12.238768</v>
      </c>
      <c r="EV20" s="52">
        <f t="shared" ref="EV20" si="1201">EV18-EV19</f>
        <v>9.346584</v>
      </c>
      <c r="EW20" s="52">
        <f t="shared" ref="EW20" si="1202">EW18-EW19</f>
        <v>15.432256000000002</v>
      </c>
      <c r="EX20" s="52">
        <f t="shared" ref="EX20" si="1203">EX18-EX19</f>
        <v>8.5483200000000004</v>
      </c>
      <c r="EY20" s="52">
        <f t="shared" ref="EY20" si="1204">EY18-EY19</f>
        <v>7.9374480000000007</v>
      </c>
      <c r="EZ20" s="52">
        <f t="shared" ref="EZ20" si="1205">EZ18-EZ19</f>
        <v>9.4552800000000001</v>
      </c>
      <c r="FA20" s="52">
        <f t="shared" ref="FA20" si="1206">FA18-FA19</f>
        <v>7.9374480000000007</v>
      </c>
      <c r="FB20" s="52">
        <f t="shared" ref="FB20" si="1207">FB18-FB19</f>
        <v>10.91572</v>
      </c>
      <c r="FC20" s="52">
        <f t="shared" ref="FC20" si="1208">FC18-FC19</f>
        <v>21.82836</v>
      </c>
      <c r="FD20" s="52">
        <f t="shared" ref="FD20" si="1209">FD18-FD19</f>
        <v>27.520112000000001</v>
      </c>
      <c r="FE20" s="52">
        <f t="shared" ref="FE20" si="1210">FE18-FE19</f>
        <v>8.9718000000000018</v>
      </c>
      <c r="FF20" s="52">
        <f t="shared" ref="FF20" si="1211">FF18-FF19</f>
        <v>10.402240000000001</v>
      </c>
      <c r="FG20" s="52">
        <f t="shared" ref="FG20" si="1212">FG18-FG19</f>
        <v>8.3409279999999999</v>
      </c>
      <c r="FH20" s="52">
        <f t="shared" ref="FH20" si="1213">FH18-FH19</f>
        <v>12.920943999999999</v>
      </c>
      <c r="FI20" s="52">
        <f t="shared" ref="FI20" si="1214">FI18-FI19</f>
        <v>13.691816000000001</v>
      </c>
      <c r="FJ20" s="52">
        <f t="shared" ref="FJ20" si="1215">FJ18-FJ19</f>
        <v>18.034872</v>
      </c>
      <c r="FK20" s="52">
        <f t="shared" ref="FK20" si="1216">FK18-FK19</f>
        <v>24.227496000000002</v>
      </c>
      <c r="FL20" s="52">
        <f t="shared" ref="FL20" si="1217">FL18-FL19</f>
        <v>15.096167999999999</v>
      </c>
      <c r="FM20" s="52">
        <f t="shared" ref="FM20" si="1218">FM18-FM19</f>
        <v>21.997056000000001</v>
      </c>
      <c r="FN20" s="52">
        <f t="shared" ref="FN20" si="1219">FN18-FN19</f>
        <v>18.559656</v>
      </c>
      <c r="FO20" s="52">
        <f t="shared" ref="FO20" si="1220">FO18-FO19</f>
        <v>13.365728000000001</v>
      </c>
      <c r="FP20" s="52">
        <f t="shared" ref="FP20" si="1221">FP18-FP19</f>
        <v>12.47616</v>
      </c>
      <c r="FQ20" s="52">
        <f t="shared" ref="FQ20" si="1222">FQ18-FQ19</f>
        <v>17.807480000000002</v>
      </c>
      <c r="FR20" s="52">
        <f t="shared" ref="FR20" si="1223">FR18-FR19</f>
        <v>22.591840000000001</v>
      </c>
      <c r="FS20" s="52">
        <f t="shared" ref="FS20" si="1224">FS18-FS19</f>
        <v>15.293559999999999</v>
      </c>
      <c r="FT20" s="52">
        <f t="shared" ref="FT20" si="1225">FT18-FT19</f>
        <v>19.807919999999999</v>
      </c>
      <c r="FU20" s="52">
        <f t="shared" ref="FU20" si="1226">FU18-FU19</f>
        <v>10.343544000000001</v>
      </c>
      <c r="FV20" s="88">
        <f t="shared" ref="FV20" si="1227">FV18-FV19</f>
        <v>9.94876</v>
      </c>
      <c r="FW20" s="52">
        <f t="shared" ref="FW20" si="1228">FW18-FW19</f>
        <v>4.5635199999999996</v>
      </c>
      <c r="FX20" s="52">
        <f t="shared" ref="FX20" si="1229">FX18-FX19</f>
        <v>4.5635200000000014</v>
      </c>
      <c r="FY20" s="52">
        <f t="shared" ref="FY20" si="1230">FY18-FY19</f>
        <v>4.5635199999999934</v>
      </c>
      <c r="FZ20" s="52">
        <f t="shared" ref="FZ20" si="1231">FZ18-FZ19</f>
        <v>5.054392</v>
      </c>
      <c r="GA20" s="52">
        <f t="shared" ref="GA20" si="1232">GA18-GA19</f>
        <v>4.5635200000000049</v>
      </c>
      <c r="GB20" s="52">
        <f t="shared" ref="GB20" si="1233">GB18-GB19</f>
        <v>4.5635199999999969</v>
      </c>
      <c r="GC20" s="52">
        <f t="shared" ref="GC20" si="1234">GC18-GC19</f>
        <v>4.5635200000000049</v>
      </c>
      <c r="GD20" s="52">
        <f t="shared" ref="GD20" si="1235">GD18-GD19</f>
        <v>4.5635200000000049</v>
      </c>
      <c r="GE20" s="52">
        <f t="shared" ref="GE20" si="1236">GE18-GE19</f>
        <v>4.5635199999999934</v>
      </c>
      <c r="GF20" s="52">
        <f t="shared" ref="GF20" si="1237">GF18-GF19</f>
        <v>4.5635199999999978</v>
      </c>
      <c r="GG20" s="52">
        <f t="shared" ref="GG20" si="1238">GG18-GG19</f>
        <v>6.8243999999999998</v>
      </c>
      <c r="GH20" s="52">
        <f t="shared" ref="GH20" si="1239">GH18-GH19</f>
        <v>4.5635200000000014</v>
      </c>
      <c r="GI20" s="52">
        <f t="shared" ref="GI20" si="1240">GI18-GI19</f>
        <v>4.5635200000000014</v>
      </c>
      <c r="GJ20" s="52">
        <f t="shared" ref="GJ20" si="1241">GJ18-GJ19</f>
        <v>12.238768</v>
      </c>
      <c r="GK20" s="52">
        <f t="shared" ref="GK20" si="1242">GK18-GK19</f>
        <v>4.5635199999999934</v>
      </c>
      <c r="GL20" s="52">
        <f t="shared" ref="GL20" si="1243">GL18-GL19</f>
        <v>4.5635200000000014</v>
      </c>
      <c r="GM20" s="52">
        <f t="shared" ref="GM20" si="1244">GM18-GM19</f>
        <v>4.5635200000000014</v>
      </c>
      <c r="GN20" s="52">
        <f t="shared" ref="GN20" si="1245">GN18-GN19</f>
        <v>6.6770080000000007</v>
      </c>
      <c r="GO20" s="52">
        <f t="shared" ref="GO20" si="1246">GO18-GO19</f>
        <v>6.6770080000000007</v>
      </c>
      <c r="GP20" s="52">
        <f t="shared" ref="GP20" si="1247">GP18-GP19</f>
        <v>12.238768</v>
      </c>
      <c r="GQ20" s="52">
        <f t="shared" ref="GQ20" si="1248">GQ18-GQ19</f>
        <v>4.5635199999999996</v>
      </c>
      <c r="GR20" s="52">
        <f t="shared" ref="GR20" si="1249">GR18-GR19</f>
        <v>4.5635199999999996</v>
      </c>
      <c r="GS20" s="52">
        <f t="shared" ref="GS20" si="1250">GS18-GS19</f>
        <v>4.5635200000000014</v>
      </c>
      <c r="GT20" s="52">
        <f t="shared" ref="GT20" si="1251">GT18-GT19</f>
        <v>4.5635199999999978</v>
      </c>
      <c r="GU20" s="52">
        <f t="shared" ref="GU20" si="1252">GU18-GU19</f>
        <v>4.5635200000000014</v>
      </c>
      <c r="GV20" s="52">
        <f t="shared" ref="GV20" si="1253">GV18-GV19</f>
        <v>4.5635200000000014</v>
      </c>
      <c r="GW20" s="52">
        <f t="shared" ref="GW20" si="1254">GW18-GW19</f>
        <v>6.8244000000000051</v>
      </c>
      <c r="GX20" s="52">
        <f t="shared" ref="GX20" si="1255">GX18-GX19</f>
        <v>6.8243999999999962</v>
      </c>
      <c r="GY20" s="52">
        <f t="shared" ref="GY20" si="1256">GY18-GY19</f>
        <v>6.8243999999999962</v>
      </c>
      <c r="GZ20" s="52">
        <f t="shared" ref="GZ20" si="1257">GZ18-GZ19</f>
        <v>4.5635200000000014</v>
      </c>
      <c r="HA20" s="52">
        <f t="shared" ref="HA20" si="1258">HA18-HA19</f>
        <v>4.5635200000000014</v>
      </c>
      <c r="HB20" s="52">
        <f t="shared" ref="HB20" si="1259">HB18-HB19</f>
        <v>4.5635200000000014</v>
      </c>
      <c r="HC20" s="52">
        <f t="shared" ref="HC20" si="1260">HC18-HC19</f>
        <v>4.5635200000000014</v>
      </c>
      <c r="HD20" s="52">
        <f t="shared" ref="HD20" si="1261">HD18-HD19</f>
        <v>4.5635200000000014</v>
      </c>
      <c r="HE20" s="52">
        <f t="shared" ref="HE20" si="1262">HE18-HE19</f>
        <v>4.5635200000000014</v>
      </c>
      <c r="HF20" s="52">
        <f t="shared" ref="HF20" si="1263">HF18-HF19</f>
        <v>4.5635200000000014</v>
      </c>
      <c r="HG20" s="52">
        <f t="shared" ref="HG20" si="1264">HG18-HG19</f>
        <v>4.5635199999999978</v>
      </c>
      <c r="HH20" s="52">
        <f t="shared" ref="HH20" si="1265">HH18-HH19</f>
        <v>4.5635200000000014</v>
      </c>
      <c r="HI20" s="52">
        <f t="shared" ref="HI20" si="1266">HI18-HI19</f>
        <v>4.5635200000000014</v>
      </c>
      <c r="HJ20" s="52">
        <f t="shared" ref="HJ20" si="1267">HJ18-HJ19</f>
        <v>4.5635200000000014</v>
      </c>
      <c r="HK20" s="52">
        <f t="shared" ref="HK20" si="1268">HK18-HK19</f>
        <v>6.8243999999999962</v>
      </c>
      <c r="HL20" s="52">
        <f t="shared" ref="HL20" si="1269">HL18-HL19</f>
        <v>4.5635199999999978</v>
      </c>
      <c r="HM20" s="52">
        <f t="shared" ref="HM20" si="1270">HM18-HM19</f>
        <v>4.5635199999999978</v>
      </c>
      <c r="HN20" s="52">
        <f t="shared" ref="HN20" si="1271">HN18-HN19</f>
        <v>4.5635200000000014</v>
      </c>
      <c r="HO20" s="52">
        <f t="shared" ref="HO20" si="1272">HO18-HO19</f>
        <v>4.5635200000000014</v>
      </c>
      <c r="HP20" s="52">
        <f t="shared" ref="HP20" si="1273">HP18-HP19</f>
        <v>4.5635199999999969</v>
      </c>
      <c r="HQ20" s="52">
        <f t="shared" ref="HQ20" si="1274">HQ18-HQ19</f>
        <v>4.5635199999999969</v>
      </c>
      <c r="HR20" s="52">
        <f t="shared" ref="HR20" si="1275">HR18-HR19</f>
        <v>4.5635200000000014</v>
      </c>
      <c r="HS20" s="52">
        <f t="shared" ref="HS20" si="1276">HS18-HS19</f>
        <v>4.5635200000000014</v>
      </c>
      <c r="HT20" s="52">
        <f t="shared" ref="HT20" si="1277">HT18-HT19</f>
        <v>4.5635200000000014</v>
      </c>
      <c r="HU20" s="52">
        <f t="shared" ref="HU20" si="1278">HU18-HU19</f>
        <v>8.7057120000000001</v>
      </c>
      <c r="HV20" s="52">
        <f t="shared" ref="HV20" si="1279">HV18-HV19</f>
        <v>4.5635200000000014</v>
      </c>
      <c r="HW20" s="52">
        <f t="shared" ref="HW20" si="1280">HW18-HW19</f>
        <v>4.5635200000000014</v>
      </c>
      <c r="HX20" s="52">
        <f t="shared" ref="HX20" si="1281">HX18-HX19</f>
        <v>4.5635200000000014</v>
      </c>
      <c r="HY20" s="52">
        <f t="shared" ref="HY20" si="1282">HY18-HY19</f>
        <v>6.8244000000000051</v>
      </c>
      <c r="HZ20" s="52">
        <f t="shared" ref="HZ20" si="1283">HZ18-HZ19</f>
        <v>4.5635200000000014</v>
      </c>
      <c r="IA20" s="52">
        <f t="shared" ref="IA20" si="1284">IA18-IA19</f>
        <v>4.5635200000000014</v>
      </c>
      <c r="IB20" s="52">
        <f t="shared" ref="IB20" si="1285">IB18-IB19</f>
        <v>11.93268</v>
      </c>
      <c r="IC20" s="52">
        <f t="shared" ref="IC20" si="1286">IC18-IC19</f>
        <v>4.5635200000000014</v>
      </c>
      <c r="ID20" s="52">
        <f t="shared" ref="ID20" si="1287">ID18-ID19</f>
        <v>4.5635199999999978</v>
      </c>
      <c r="IE20" s="52">
        <f t="shared" ref="IE20" si="1288">IE18-IE19</f>
        <v>9.2878880000000006</v>
      </c>
      <c r="IF20" s="52">
        <f t="shared" ref="IF20" si="1289">IF18-IF19</f>
        <v>4.5635200000000014</v>
      </c>
      <c r="IG20" s="52">
        <f t="shared" ref="IG20" si="1290">IG18-IG19</f>
        <v>4.5635200000000014</v>
      </c>
      <c r="IH20" s="52">
        <f t="shared" ref="IH20" si="1291">IH18-IH19</f>
        <v>4.5635199999999978</v>
      </c>
      <c r="II20" s="52">
        <f t="shared" ref="II20" si="1292">II18-II19</f>
        <v>4.5635199999999978</v>
      </c>
      <c r="IJ20" s="52">
        <f t="shared" ref="IJ20" si="1293">IJ18-IJ19</f>
        <v>4.5635199999999934</v>
      </c>
      <c r="IK20" s="52">
        <f t="shared" ref="IK20" si="1294">IK18-IK19</f>
        <v>4.5635200000000014</v>
      </c>
      <c r="IL20" s="52">
        <f t="shared" ref="IL20" si="1295">IL18-IL19</f>
        <v>4.5635199999999934</v>
      </c>
      <c r="IM20" s="52">
        <f t="shared" ref="IM20" si="1296">IM18-IM19</f>
        <v>9.4552800000000001</v>
      </c>
      <c r="IN20" s="52">
        <f t="shared" ref="IN20" si="1297">IN18-IN19</f>
        <v>12.47616</v>
      </c>
      <c r="IO20" s="52">
        <f t="shared" ref="IO20" si="1298">IO18-IO19</f>
        <v>4.5635200000000014</v>
      </c>
      <c r="IP20" s="52">
        <f t="shared" ref="IP20" si="1299">IP18-IP19</f>
        <v>15.927039999999998</v>
      </c>
      <c r="IQ20" s="52">
        <f t="shared" ref="IQ20" si="1300">IQ18-IQ19</f>
        <v>4.5635200000000014</v>
      </c>
      <c r="IR20" s="52">
        <f t="shared" ref="IR20" si="1301">IR18-IR19</f>
        <v>9.4552800000000001</v>
      </c>
      <c r="IS20" s="52">
        <f t="shared" ref="IS20" si="1302">IS18-IS19</f>
        <v>4.5635200000000014</v>
      </c>
      <c r="IT20" s="52">
        <f t="shared" ref="IT20" si="1303">IT18-IT19</f>
        <v>4.5635200000000014</v>
      </c>
      <c r="IU20" s="52">
        <f t="shared" ref="IU20" si="1304">IU18-IU19</f>
        <v>4.5635200000000014</v>
      </c>
      <c r="IV20" s="52">
        <f t="shared" ref="IV20" si="1305">IV18-IV19</f>
        <v>4.5635200000000014</v>
      </c>
      <c r="IW20" s="52">
        <f t="shared" ref="IW20" si="1306">IW18-IW19</f>
        <v>4.5635200000000014</v>
      </c>
      <c r="IX20" s="52">
        <f t="shared" ref="IX20" si="1307">IX18-IX19</f>
        <v>9.4552800000000001</v>
      </c>
      <c r="IY20" s="52">
        <f t="shared" ref="IY20" si="1308">IY18-IY19</f>
        <v>4.5635199999999934</v>
      </c>
      <c r="IZ20" s="52">
        <f t="shared" ref="IZ20" si="1309">IZ18-IZ19</f>
        <v>2.6726399999999977</v>
      </c>
      <c r="JA20" s="52">
        <f t="shared" ref="JA20" si="1310">JA18-JA19</f>
        <v>4.5635200000000014</v>
      </c>
      <c r="JB20" s="52">
        <f t="shared" ref="JB20" si="1311">JB18-JB19</f>
        <v>4.5635200000000014</v>
      </c>
      <c r="JC20" s="52">
        <f t="shared" ref="JC20" si="1312">JC18-JC19</f>
        <v>4.5635200000000014</v>
      </c>
      <c r="JD20" s="52">
        <f t="shared" ref="JD20" si="1313">JD18-JD19</f>
        <v>4.5635200000000014</v>
      </c>
      <c r="JE20" s="52">
        <f t="shared" ref="JE20" si="1314">JE18-JE19</f>
        <v>4.5635200000000014</v>
      </c>
      <c r="JF20" s="52">
        <f t="shared" ref="JF20" si="1315">JF18-JF19</f>
        <v>4.5635200000000014</v>
      </c>
      <c r="JG20" s="52">
        <f t="shared" ref="JG20" si="1316">JG18-JG19</f>
        <v>4.5635200000000014</v>
      </c>
      <c r="JH20" s="52">
        <f t="shared" ref="JH20" si="1317">JH18-JH19</f>
        <v>4.5635200000000014</v>
      </c>
      <c r="JI20" s="52">
        <f t="shared" ref="JI20" si="1318">JI18-JI19</f>
        <v>4.5635200000000014</v>
      </c>
      <c r="JJ20" s="52">
        <f t="shared" ref="JJ20" si="1319">JJ18-JJ19</f>
        <v>4.5635200000000014</v>
      </c>
      <c r="JK20" s="52">
        <f t="shared" ref="JK20" si="1320">JK18-JK19</f>
        <v>4.5635200000000014</v>
      </c>
      <c r="JL20" s="52">
        <f t="shared" ref="JL20" si="1321">JL18-JL19</f>
        <v>9.4552800000000037</v>
      </c>
      <c r="JM20" s="52">
        <f t="shared" ref="JM20" si="1322">JM18-JM19</f>
        <v>4.5635200000000014</v>
      </c>
      <c r="JN20" s="52">
        <f t="shared" ref="JN20" si="1323">JN18-JN19</f>
        <v>4.5635200000000014</v>
      </c>
      <c r="JO20" s="52">
        <f t="shared" ref="JO20" si="1324">JO18-JO19</f>
        <v>4.5635200000000014</v>
      </c>
      <c r="JP20" s="52">
        <f t="shared" ref="JP20" si="1325">JP18-JP19</f>
        <v>4.5635200000000014</v>
      </c>
      <c r="JQ20" s="52">
        <f t="shared" ref="JQ20" si="1326">JQ18-JQ19</f>
        <v>4.5635200000000014</v>
      </c>
      <c r="JR20" s="52">
        <f t="shared" ref="JR20" si="1327">JR18-JR19</f>
        <v>9.4552800000000001</v>
      </c>
      <c r="JS20" s="52">
        <f t="shared" ref="JS20" si="1328">JS18-JS19</f>
        <v>4.5635200000000014</v>
      </c>
      <c r="JT20" s="52">
        <f t="shared" ref="JT20" si="1329">JT18-JT19</f>
        <v>4.5635200000000014</v>
      </c>
      <c r="JU20" s="52">
        <f t="shared" ref="JU20" si="1330">JU18-JU19</f>
        <v>4.5635199999999978</v>
      </c>
      <c r="JV20" s="52">
        <f t="shared" ref="JV20" si="1331">JV18-JV19</f>
        <v>4.5635200000000014</v>
      </c>
      <c r="JW20" s="52">
        <f t="shared" ref="JW20" si="1332">JW18-JW19</f>
        <v>4.5635199999999978</v>
      </c>
      <c r="JX20" s="52">
        <f t="shared" ref="JX20" si="1333">JX18-JX19</f>
        <v>4.5635199999999978</v>
      </c>
      <c r="JY20" s="52">
        <f t="shared" ref="JY20" si="1334">JY18-JY19</f>
        <v>4.5635199999999978</v>
      </c>
      <c r="JZ20" s="52">
        <f t="shared" ref="JZ20" si="1335">JZ18-JZ19</f>
        <v>4.5635200000000014</v>
      </c>
      <c r="KA20" s="52">
        <f t="shared" ref="KA20" si="1336">KA18-KA19</f>
        <v>4.5635200000000014</v>
      </c>
      <c r="KB20" s="52">
        <f t="shared" ref="KB20" si="1337">KB18-KB19</f>
        <v>4.5635200000000014</v>
      </c>
      <c r="KC20" s="52">
        <f t="shared" ref="KC20" si="1338">KC18-KC19</f>
        <v>4.5635200000000014</v>
      </c>
      <c r="KD20" s="52">
        <f t="shared" ref="KD20" si="1339">KD18-KD19</f>
        <v>4.5635200000000014</v>
      </c>
      <c r="KE20" s="52">
        <f t="shared" ref="KE20" si="1340">KE18-KE19</f>
        <v>4.5635200000000014</v>
      </c>
      <c r="KF20" s="52">
        <f t="shared" ref="KF20" si="1341">KF18-KF19</f>
        <v>4.5635200000000014</v>
      </c>
      <c r="KG20" s="52">
        <f t="shared" ref="KG20" si="1342">KG18-KG19</f>
        <v>4.5635200000000014</v>
      </c>
      <c r="KH20" s="52">
        <f t="shared" ref="KH20" si="1343">KH18-KH19</f>
        <v>4.5635199999999934</v>
      </c>
      <c r="KI20" s="52">
        <f t="shared" ref="KI20" si="1344">KI18-KI19</f>
        <v>4.5635199999999934</v>
      </c>
      <c r="KJ20" s="52">
        <f t="shared" ref="KJ20" si="1345">KJ18-KJ19</f>
        <v>4.5635200000000014</v>
      </c>
      <c r="KK20" s="52">
        <f t="shared" ref="KK20" si="1346">KK18-KK19</f>
        <v>4.5635200000000014</v>
      </c>
      <c r="KL20" s="52">
        <f t="shared" ref="KL20" si="1347">KL18-KL19</f>
        <v>4.5635199999999934</v>
      </c>
      <c r="KM20" s="52">
        <f t="shared" ref="KM20" si="1348">KM18-KM19</f>
        <v>4.5635200000000014</v>
      </c>
      <c r="KN20" s="52">
        <f t="shared" ref="KN20" si="1349">KN18-KN19</f>
        <v>4.5635200000000014</v>
      </c>
      <c r="KO20" s="52">
        <f t="shared" ref="KO20" si="1350">KO18-KO19</f>
        <v>4.5635200000000014</v>
      </c>
      <c r="KP20" s="52">
        <f t="shared" ref="KP20" si="1351">KP18-KP19</f>
        <v>4.5635200000000014</v>
      </c>
      <c r="KQ20" s="52">
        <f t="shared" ref="KQ20" si="1352">KQ18-KQ19</f>
        <v>4.5635200000000014</v>
      </c>
      <c r="KR20" s="52">
        <f t="shared" ref="KR20" si="1353">KR18-KR19</f>
        <v>4.5635200000000014</v>
      </c>
      <c r="KS20" s="52">
        <f t="shared" ref="KS20" si="1354">KS18-KS19</f>
        <v>4.5635200000000014</v>
      </c>
      <c r="KT20" s="52">
        <f t="shared" ref="KT20" si="1355">KT18-KT19</f>
        <v>4.5635200000000014</v>
      </c>
      <c r="KU20" s="52">
        <f t="shared" ref="KU20" si="1356">KU18-KU19</f>
        <v>4.5635200000000014</v>
      </c>
      <c r="KV20" s="52">
        <f t="shared" ref="KV20" si="1357">KV18-KV19</f>
        <v>4.5635200000000014</v>
      </c>
      <c r="KW20" s="52">
        <f t="shared" ref="KW20" si="1358">KW18-KW19</f>
        <v>4.5635200000000014</v>
      </c>
      <c r="KX20" s="52">
        <f t="shared" ref="KX20" si="1359">KX18-KX19</f>
        <v>4.5635200000000014</v>
      </c>
      <c r="KY20" s="52">
        <f t="shared" ref="KY20" si="1360">KY18-KY19</f>
        <v>4.5635199999999934</v>
      </c>
      <c r="KZ20" s="52">
        <f t="shared" ref="KZ20" si="1361">KZ18-KZ19</f>
        <v>4.5635199999999934</v>
      </c>
      <c r="LA20" s="52">
        <f t="shared" ref="LA20" si="1362">LA18-LA19</f>
        <v>4.5635200000000014</v>
      </c>
      <c r="LB20" s="52">
        <f t="shared" ref="LB20" si="1363">LB18-LB19</f>
        <v>4.5635200000000014</v>
      </c>
      <c r="LC20" s="52">
        <f t="shared" ref="LC20" si="1364">LC18-LC19</f>
        <v>4.5635200000000014</v>
      </c>
      <c r="LD20" s="52">
        <f t="shared" ref="LD20" si="1365">LD18-LD19</f>
        <v>4.5635200000000014</v>
      </c>
      <c r="LE20" s="52">
        <f t="shared" ref="LE20" si="1366">LE18-LE19</f>
        <v>4.5635199999999934</v>
      </c>
      <c r="LF20" s="52">
        <f t="shared" ref="LF20" si="1367">LF18-LF19</f>
        <v>4.5635199999999934</v>
      </c>
      <c r="LG20" s="52">
        <f t="shared" ref="LG20" si="1368">LG18-LG19</f>
        <v>4.5635200000000014</v>
      </c>
      <c r="LH20" s="52">
        <f t="shared" ref="LH20" si="1369">LH18-LH19</f>
        <v>4.5635200000000014</v>
      </c>
      <c r="LI20" s="52">
        <f t="shared" ref="LI20" si="1370">LI18-LI19</f>
        <v>4.5635200000000014</v>
      </c>
      <c r="LJ20" s="52">
        <f t="shared" ref="LJ20" si="1371">LJ18-LJ19</f>
        <v>4.5635199999999934</v>
      </c>
      <c r="LK20" s="52">
        <f t="shared" ref="LK20" si="1372">LK18-LK19</f>
        <v>4.5635200000000014</v>
      </c>
      <c r="LL20" s="52">
        <f t="shared" ref="LL20" si="1373">LL18-LL19</f>
        <v>4.5635200000000014</v>
      </c>
      <c r="LM20" s="52">
        <f t="shared" ref="LM20" si="1374">LM18-LM19</f>
        <v>4.5635199999999996</v>
      </c>
      <c r="LN20" s="52">
        <f t="shared" ref="LN20" si="1375">LN18-LN19</f>
        <v>6.4409199999999993</v>
      </c>
      <c r="LO20" s="52">
        <f t="shared" ref="LO20" si="1376">LO18-LO19</f>
        <v>4.5635200000000014</v>
      </c>
      <c r="LP20" s="52">
        <f t="shared" ref="LP20" si="1377">LP18-LP19</f>
        <v>4.5635199999999934</v>
      </c>
      <c r="LQ20" s="52">
        <f t="shared" ref="LQ20" si="1378">LQ18-LQ19</f>
        <v>4.5635200000000014</v>
      </c>
      <c r="LR20" s="52">
        <f t="shared" ref="LR20" si="1379">LR18-LR19</f>
        <v>2.545248</v>
      </c>
      <c r="LS20" s="52">
        <f t="shared" ref="LS20" si="1380">LS18-LS19</f>
        <v>4.5635200000000014</v>
      </c>
      <c r="LT20" s="52">
        <f t="shared" ref="LT20" si="1381">LT18-LT19</f>
        <v>12.238768</v>
      </c>
      <c r="LU20" s="52">
        <f t="shared" ref="LU20" si="1382">LU18-LU19</f>
        <v>4.5635200000000014</v>
      </c>
      <c r="LV20" s="52">
        <f t="shared" ref="LV20" si="1383">LV18-LV19</f>
        <v>4.5635200000000014</v>
      </c>
      <c r="LW20" s="52">
        <f t="shared" ref="LW20" si="1384">LW18-LW19</f>
        <v>4.5635199999999978</v>
      </c>
      <c r="LX20" s="52">
        <f t="shared" ref="LX20" si="1385">LX18-LX19</f>
        <v>4.5635200000000014</v>
      </c>
      <c r="LY20" s="52">
        <f t="shared" ref="LY20" si="1386">LY18-LY19</f>
        <v>4.5635200000000014</v>
      </c>
      <c r="LZ20" s="52">
        <f t="shared" ref="LZ20" si="1387">LZ18-LZ19</f>
        <v>4.5635200000000014</v>
      </c>
      <c r="MA20" s="52">
        <f t="shared" ref="MA20" si="1388">MA18-MA19</f>
        <v>4.5635200000000014</v>
      </c>
      <c r="MB20" s="52">
        <f t="shared" ref="MB20" si="1389">MB18-MB19</f>
        <v>4.5635199999999978</v>
      </c>
      <c r="MC20" s="52">
        <f t="shared" ref="MC20" si="1390">MC18-MC19</f>
        <v>4.5635200000000014</v>
      </c>
      <c r="MD20" s="52">
        <f t="shared" ref="MD20" si="1391">MD18-MD19</f>
        <v>12.238768</v>
      </c>
      <c r="ME20" s="52">
        <f t="shared" ref="ME20" si="1392">ME18-ME19</f>
        <v>4.5635200000000049</v>
      </c>
      <c r="MF20" s="52">
        <f t="shared" ref="MF20" si="1393">MF18-MF19</f>
        <v>4.5635200000000049</v>
      </c>
      <c r="MG20" s="52">
        <f t="shared" ref="MG20" si="1394">MG18-MG19</f>
        <v>6.6770080000000007</v>
      </c>
      <c r="MH20" s="52">
        <f t="shared" ref="MH20" si="1395">MH18-MH19</f>
        <v>4.5635200000000014</v>
      </c>
      <c r="MI20" s="52">
        <f t="shared" ref="MI20" si="1396">MI18-MI19</f>
        <v>4.5635200000000014</v>
      </c>
      <c r="MJ20" s="52">
        <f t="shared" ref="MJ20" si="1397">MJ18-MJ19</f>
        <v>4.5635200000000014</v>
      </c>
      <c r="MK20" s="52">
        <f t="shared" ref="MK20" si="1398">MK18-MK19</f>
        <v>9.4552800000000001</v>
      </c>
      <c r="ML20" s="52">
        <f t="shared" ref="ML20" si="1399">ML18-ML19</f>
        <v>4.5635199999999934</v>
      </c>
      <c r="MM20" s="52">
        <f t="shared" ref="MM20" si="1400">MM18-MM19</f>
        <v>4.5635200000000014</v>
      </c>
      <c r="MN20" s="52">
        <f t="shared" ref="MN20" si="1401">MN18-MN19</f>
        <v>4.5635200000000014</v>
      </c>
      <c r="MO20" s="52">
        <f t="shared" ref="MO20" si="1402">MO18-MO19</f>
        <v>4.5635200000000014</v>
      </c>
      <c r="MP20" s="52">
        <f t="shared" ref="MP20" si="1403">MP18-MP19</f>
        <v>4.5635200000000014</v>
      </c>
      <c r="MQ20" s="52">
        <f t="shared" ref="MQ20" si="1404">MQ18-MQ19</f>
        <v>4.5635200000000014</v>
      </c>
      <c r="MR20" s="52">
        <f t="shared" ref="MR20" si="1405">MR18-MR19</f>
        <v>6.6770080000000007</v>
      </c>
      <c r="MS20" s="52">
        <f t="shared" ref="MS20" si="1406">MS18-MS19</f>
        <v>4.5635200000000014</v>
      </c>
      <c r="MT20" s="52">
        <f t="shared" ref="MT20" si="1407">MT18-MT19</f>
        <v>11.449199999999998</v>
      </c>
      <c r="MU20" s="52">
        <f t="shared" ref="MU20" si="1408">MU18-MU19</f>
        <v>4.5635199999999996</v>
      </c>
      <c r="MV20" s="52">
        <f t="shared" ref="MV20" si="1409">MV18-MV19</f>
        <v>4.5635199999999978</v>
      </c>
      <c r="MW20" s="52">
        <f t="shared" ref="MW20" si="1410">MW18-MW19</f>
        <v>4.5635200000000014</v>
      </c>
      <c r="MX20" s="52">
        <f t="shared" ref="MX20" si="1411">MX18-MX19</f>
        <v>4.5635199999999978</v>
      </c>
      <c r="MY20" s="52">
        <f t="shared" ref="MY20" si="1412">MY18-MY19</f>
        <v>4.5635199999999934</v>
      </c>
      <c r="MZ20" s="52">
        <f t="shared" ref="MZ20" si="1413">MZ18-MZ19</f>
        <v>4.5635200000000014</v>
      </c>
      <c r="NA20" s="52">
        <f t="shared" ref="NA20" si="1414">NA18-NA19</f>
        <v>4.5635200000000014</v>
      </c>
      <c r="NB20" s="52">
        <f t="shared" ref="NB20" si="1415">NB18-NB19</f>
        <v>4.5635200000000014</v>
      </c>
      <c r="NC20" s="52">
        <f t="shared" ref="NC20" si="1416">NC18-NC19</f>
        <v>4.5635200000000014</v>
      </c>
      <c r="ND20" s="52">
        <f t="shared" ref="ND20" si="1417">ND18-ND19</f>
        <v>4.5635199999999969</v>
      </c>
      <c r="NE20" s="52">
        <f t="shared" ref="NE20" si="1418">NE18-NE19</f>
        <v>6.6770080000000007</v>
      </c>
      <c r="NF20" s="52">
        <f t="shared" ref="NF20" si="1419">NF18-NF19</f>
        <v>4.5635200000000014</v>
      </c>
      <c r="NG20" s="52">
        <f t="shared" ref="NG20" si="1420">NG18-NG19</f>
        <v>4.5635200000000014</v>
      </c>
      <c r="NH20" s="52">
        <f t="shared" ref="NH20" si="1421">NH18-NH19</f>
        <v>4.5635199999999934</v>
      </c>
      <c r="NI20" s="52">
        <f t="shared" ref="NI20" si="1422">NI18-NI19</f>
        <v>4.5635200000000014</v>
      </c>
      <c r="NJ20" s="52">
        <f t="shared" ref="NJ20" si="1423">NJ18-NJ19</f>
        <v>6.6770080000000007</v>
      </c>
      <c r="NK20" s="52">
        <f t="shared" ref="NK20" si="1424">NK18-NK19</f>
        <v>4.5635200000000014</v>
      </c>
      <c r="NL20" s="52">
        <f t="shared" ref="NL20" si="1425">NL18-NL19</f>
        <v>4.5635200000000014</v>
      </c>
      <c r="NM20" s="52">
        <f t="shared" ref="NM20" si="1426">NM18-NM19</f>
        <v>4.5635200000000014</v>
      </c>
      <c r="NN20" s="52">
        <f t="shared" ref="NN20" si="1427">NN18-NN19</f>
        <v>4.5635200000000014</v>
      </c>
      <c r="NO20" s="52">
        <f t="shared" ref="NO20" si="1428">NO18-NO19</f>
        <v>4.5635199999999996</v>
      </c>
      <c r="NP20" s="52">
        <f t="shared" ref="NP20" si="1429">NP18-NP19</f>
        <v>4.5635199999999996</v>
      </c>
      <c r="NQ20" s="52">
        <f t="shared" ref="NQ20" si="1430">NQ18-NQ19</f>
        <v>4.5635199999999996</v>
      </c>
      <c r="NR20" s="52">
        <f t="shared" ref="NR20" si="1431">NR18-NR19</f>
        <v>4.5635200000000014</v>
      </c>
      <c r="NS20" s="52">
        <f t="shared" ref="NS20" si="1432">NS18-NS19</f>
        <v>4.5635200000000014</v>
      </c>
      <c r="NT20" s="52">
        <f t="shared" ref="NT20" si="1433">NT18-NT19</f>
        <v>4.5635199999999978</v>
      </c>
      <c r="NU20" s="52">
        <f t="shared" ref="NU20" si="1434">NU18-NU19</f>
        <v>4.5635200000000014</v>
      </c>
      <c r="NV20" s="52">
        <f t="shared" ref="NV20" si="1435">NV18-NV19</f>
        <v>4.5635200000000014</v>
      </c>
      <c r="NW20" s="52">
        <f t="shared" ref="NW20" si="1436">NW18-NW19</f>
        <v>4.5635200000000014</v>
      </c>
      <c r="NX20" s="52">
        <f t="shared" ref="NX20" si="1437">NX18-NX19</f>
        <v>4.5635200000000014</v>
      </c>
      <c r="NY20" s="52">
        <f t="shared" ref="NY20" si="1438">NY18-NY19</f>
        <v>4.5635200000000014</v>
      </c>
      <c r="NZ20" s="52">
        <f t="shared" ref="NZ20" si="1439">NZ18-NZ19</f>
        <v>4.5635200000000014</v>
      </c>
      <c r="OA20" s="52">
        <f t="shared" ref="OA20" si="1440">OA18-OA19</f>
        <v>6.7257039999999995</v>
      </c>
      <c r="OB20" s="52">
        <f t="shared" ref="OB20" si="1441">OB18-OB19</f>
        <v>6.6770080000000007</v>
      </c>
      <c r="OC20" s="52">
        <f t="shared" ref="OC20" si="1442">OC18-OC19</f>
        <v>4.5635199999999978</v>
      </c>
      <c r="OD20" s="52">
        <f t="shared" ref="OD20" si="1443">OD18-OD19</f>
        <v>4.5635199999999978</v>
      </c>
      <c r="OE20" s="52">
        <f t="shared" ref="OE20" si="1444">OE18-OE19</f>
        <v>4.5635200000000014</v>
      </c>
      <c r="OF20" s="52">
        <f t="shared" ref="OF20" si="1445">OF18-OF19</f>
        <v>4.5635200000000014</v>
      </c>
      <c r="OG20" s="52">
        <f t="shared" ref="OG20" si="1446">OG18-OG19</f>
        <v>4.5635200000000014</v>
      </c>
      <c r="OH20" s="52">
        <f t="shared" ref="OH20" si="1447">OH18-OH19</f>
        <v>4.5635200000000014</v>
      </c>
      <c r="OI20" s="52">
        <f t="shared" ref="OI20" si="1448">OI18-OI19</f>
        <v>4.5635200000000014</v>
      </c>
      <c r="OJ20" s="52">
        <f t="shared" ref="OJ20" si="1449">OJ18-OJ19</f>
        <v>4.5635200000000014</v>
      </c>
      <c r="OK20" s="52">
        <f t="shared" ref="OK20" si="1450">OK18-OK19</f>
        <v>4.5635200000000014</v>
      </c>
      <c r="OL20" s="52">
        <f t="shared" ref="OL20" si="1451">OL18-OL19</f>
        <v>4.5635200000000014</v>
      </c>
      <c r="OM20" s="52">
        <f t="shared" ref="OM20" si="1452">OM18-OM19</f>
        <v>4.5635200000000014</v>
      </c>
      <c r="ON20" s="52">
        <f t="shared" ref="ON20" si="1453">ON18-ON19</f>
        <v>4.5635200000000014</v>
      </c>
      <c r="OO20" s="52">
        <f t="shared" ref="OO20" si="1454">OO18-OO19</f>
        <v>4.5635200000000014</v>
      </c>
      <c r="OP20" s="52">
        <f t="shared" ref="OP20" si="1455">OP18-OP19</f>
        <v>4.5635200000000014</v>
      </c>
      <c r="OQ20" s="52">
        <f t="shared" ref="OQ20" si="1456">OQ18-OQ19</f>
        <v>4.5635199999999978</v>
      </c>
      <c r="OR20" s="52">
        <f t="shared" ref="OR20" si="1457">OR18-OR19</f>
        <v>6.7257039999999995</v>
      </c>
      <c r="OS20" s="52">
        <f t="shared" ref="OS20" si="1458">OS18-OS19</f>
        <v>9.2878880000000006</v>
      </c>
      <c r="OT20" s="52">
        <f t="shared" ref="OT20" si="1459">OT18-OT19</f>
        <v>9.2878880000000006</v>
      </c>
      <c r="OU20" s="52">
        <f t="shared" ref="OU20" si="1460">OU18-OU19</f>
        <v>9.2878880000000006</v>
      </c>
      <c r="OV20" s="52">
        <f t="shared" ref="OV20" si="1461">OV18-OV19</f>
        <v>9.2878880000000006</v>
      </c>
      <c r="OW20" s="52">
        <f t="shared" ref="OW20" si="1462">OW18-OW19</f>
        <v>7.4939679999999997</v>
      </c>
      <c r="OX20" s="52">
        <f t="shared" ref="OX20" si="1463">OX18-OX19</f>
        <v>9.2878880000000006</v>
      </c>
      <c r="OY20" s="52">
        <f t="shared" ref="OY20" si="1464">OY18-OY19</f>
        <v>12.238768</v>
      </c>
      <c r="OZ20" s="52">
        <f t="shared" ref="OZ20" si="1465">OZ18-OZ19</f>
        <v>12.792247999999999</v>
      </c>
      <c r="PA20" s="52">
        <f t="shared" ref="PA20" si="1466">PA18-PA19</f>
        <v>6.7257039999999995</v>
      </c>
      <c r="PB20" s="53">
        <f t="shared" si="365"/>
        <v>3803.1525760000318</v>
      </c>
    </row>
    <row r="21" spans="1:418" x14ac:dyDescent="0.2">
      <c r="A21" s="54" t="s">
        <v>135</v>
      </c>
      <c r="B21" s="52">
        <f>B17+B19</f>
        <v>2.7825600000000064</v>
      </c>
      <c r="C21" s="52">
        <f t="shared" ref="C21:BG21" si="1467">C17+C19</f>
        <v>3.5399279999999997</v>
      </c>
      <c r="D21" s="52">
        <f t="shared" si="1467"/>
        <v>3.1782000000000004</v>
      </c>
      <c r="E21" s="52">
        <f t="shared" si="1467"/>
        <v>2.9747279999999998</v>
      </c>
      <c r="F21" s="52">
        <f t="shared" si="1467"/>
        <v>3.2234160000000003</v>
      </c>
      <c r="G21" s="52">
        <f t="shared" si="1467"/>
        <v>3.2686320000000002</v>
      </c>
      <c r="H21" s="52">
        <f t="shared" si="1467"/>
        <v>4.1277359999999996</v>
      </c>
      <c r="I21" s="52">
        <f t="shared" si="1467"/>
        <v>4.4668559999999999</v>
      </c>
      <c r="J21" s="52">
        <f t="shared" si="1467"/>
        <v>3.9129599999999982</v>
      </c>
      <c r="K21" s="52">
        <f t="shared" si="1467"/>
        <v>4.0033920000000043</v>
      </c>
      <c r="L21" s="52">
        <f t="shared" si="1467"/>
        <v>3.3138480000000001</v>
      </c>
      <c r="M21" s="52">
        <f t="shared" si="1467"/>
        <v>3.5399279999999997</v>
      </c>
      <c r="N21" s="52">
        <f t="shared" si="1467"/>
        <v>3.099072</v>
      </c>
      <c r="O21" s="52">
        <f t="shared" si="1467"/>
        <v>3.4721039999999999</v>
      </c>
      <c r="P21" s="52">
        <f t="shared" si="1467"/>
        <v>3.0651599999999997</v>
      </c>
      <c r="Q21" s="52">
        <f t="shared" si="1467"/>
        <v>3.5512320000000006</v>
      </c>
      <c r="R21" s="52">
        <f t="shared" si="1467"/>
        <v>3.6981840000000004</v>
      </c>
      <c r="S21" s="52">
        <f t="shared" si="1467"/>
        <v>3.0199440000000002</v>
      </c>
      <c r="T21" s="52">
        <f t="shared" si="1467"/>
        <v>3.2008080000000003</v>
      </c>
      <c r="U21" s="52">
        <f t="shared" si="1467"/>
        <v>3.3364560000000001</v>
      </c>
      <c r="V21" s="52">
        <f t="shared" si="1467"/>
        <v>3.4721039999999999</v>
      </c>
      <c r="W21" s="52">
        <f t="shared" si="1467"/>
        <v>3.5738400000000015</v>
      </c>
      <c r="X21" s="52">
        <f t="shared" si="1467"/>
        <v>2.9973360000000002</v>
      </c>
      <c r="Y21" s="52">
        <f t="shared" si="1467"/>
        <v>3.7207920000000003</v>
      </c>
      <c r="Z21" s="52">
        <f t="shared" si="1467"/>
        <v>3.8338320000000001</v>
      </c>
      <c r="AA21" s="52">
        <f t="shared" si="1467"/>
        <v>4.2859920000000002</v>
      </c>
      <c r="AB21" s="52">
        <f t="shared" si="1467"/>
        <v>4.4668559999999999</v>
      </c>
      <c r="AC21" s="52">
        <f t="shared" si="1467"/>
        <v>3.4607999999999999</v>
      </c>
      <c r="AD21" s="52">
        <f t="shared" si="1467"/>
        <v>3.5738400000000006</v>
      </c>
      <c r="AE21" s="52">
        <f t="shared" si="1467"/>
        <v>3.2912400000000002</v>
      </c>
      <c r="AF21" s="52">
        <f t="shared" si="1467"/>
        <v>4.6025039999999997</v>
      </c>
      <c r="AG21" s="52">
        <f t="shared" si="1467"/>
        <v>4.3764240000000001</v>
      </c>
      <c r="AH21" s="52">
        <f t="shared" si="1467"/>
        <v>3.5738400000000006</v>
      </c>
      <c r="AI21" s="52">
        <f t="shared" si="1467"/>
        <v>3.9468719999999999</v>
      </c>
      <c r="AJ21" s="52">
        <f t="shared" si="1467"/>
        <v>3.9468719999999999</v>
      </c>
      <c r="AK21" s="52">
        <f t="shared" si="1467"/>
        <v>4.0825199999999997</v>
      </c>
      <c r="AL21" s="52">
        <f t="shared" si="1467"/>
        <v>4.6025039999999997</v>
      </c>
      <c r="AM21" s="52">
        <f t="shared" si="1467"/>
        <v>3.1216799999999951</v>
      </c>
      <c r="AN21" s="52">
        <f t="shared" si="1467"/>
        <v>3.0877680000000001</v>
      </c>
      <c r="AO21" s="52">
        <f t="shared" si="1467"/>
        <v>3.664271999999996</v>
      </c>
      <c r="AP21" s="52">
        <f t="shared" si="1467"/>
        <v>3.6755760000000004</v>
      </c>
      <c r="AQ21" s="52">
        <f t="shared" si="1467"/>
        <v>3.8451360000000001</v>
      </c>
      <c r="AR21" s="52">
        <f t="shared" si="1467"/>
        <v>4.1955600000000004</v>
      </c>
      <c r="AS21" s="52">
        <f t="shared" si="1467"/>
        <v>4.4781599999999999</v>
      </c>
      <c r="AT21" s="52">
        <f t="shared" si="1467"/>
        <v>4.1390400000000005</v>
      </c>
      <c r="AU21" s="52">
        <f t="shared" si="1467"/>
        <v>3.8790480000000001</v>
      </c>
      <c r="AV21" s="52">
        <f t="shared" si="1467"/>
        <v>4.0825199999999997</v>
      </c>
      <c r="AW21" s="52">
        <f t="shared" si="1467"/>
        <v>4.7946720000000003</v>
      </c>
      <c r="AX21" s="52">
        <f t="shared" si="1467"/>
        <v>3.6416640000000005</v>
      </c>
      <c r="AY21" s="52">
        <f t="shared" si="1467"/>
        <v>3.144288</v>
      </c>
      <c r="AZ21" s="52">
        <f t="shared" si="1467"/>
        <v>3.7320960000000003</v>
      </c>
      <c r="BA21" s="52">
        <f t="shared" si="1467"/>
        <v>3.0199439999999997</v>
      </c>
      <c r="BB21" s="52">
        <f t="shared" si="1467"/>
        <v>3.370368</v>
      </c>
      <c r="BC21" s="52">
        <f t="shared" si="1467"/>
        <v>3.4381919999999999</v>
      </c>
      <c r="BD21" s="52">
        <f t="shared" si="1467"/>
        <v>3.3477600000000001</v>
      </c>
      <c r="BE21" s="52">
        <f t="shared" si="1467"/>
        <v>3.4721039999999999</v>
      </c>
      <c r="BF21" s="85">
        <f t="shared" si="1467"/>
        <v>3.7094880000000003</v>
      </c>
      <c r="BG21" s="88">
        <f t="shared" si="1467"/>
        <v>4.0373040000000016</v>
      </c>
      <c r="BH21" s="52">
        <f t="shared" ref="BH21:DS21" si="1468">BH17+BH19</f>
        <v>3.9920880000000007</v>
      </c>
      <c r="BI21" s="52">
        <f t="shared" si="1468"/>
        <v>4.1729520000000004</v>
      </c>
      <c r="BJ21" s="52">
        <f t="shared" si="1468"/>
        <v>4.5233759999999998</v>
      </c>
      <c r="BK21" s="52">
        <f t="shared" si="1468"/>
        <v>3.0651599999999997</v>
      </c>
      <c r="BL21" s="52">
        <f t="shared" si="1468"/>
        <v>2.4434399999999998</v>
      </c>
      <c r="BM21" s="52">
        <f t="shared" si="1468"/>
        <v>2.4773519999999998</v>
      </c>
      <c r="BN21" s="52">
        <f t="shared" si="1468"/>
        <v>3.144288</v>
      </c>
      <c r="BO21" s="52">
        <f t="shared" si="1468"/>
        <v>3.5173199999999998</v>
      </c>
      <c r="BP21" s="52">
        <f t="shared" si="1468"/>
        <v>3.381672</v>
      </c>
      <c r="BQ21" s="52">
        <f t="shared" si="1468"/>
        <v>4.0373039999999998</v>
      </c>
      <c r="BR21" s="52">
        <f t="shared" si="1468"/>
        <v>3.5625359999999997</v>
      </c>
      <c r="BS21" s="52">
        <f t="shared" si="1468"/>
        <v>3.6416640000000005</v>
      </c>
      <c r="BT21" s="52">
        <f t="shared" si="1468"/>
        <v>4.3086000000000002</v>
      </c>
      <c r="BU21" s="52">
        <f t="shared" si="1468"/>
        <v>4.1390400000000005</v>
      </c>
      <c r="BV21" s="52">
        <f t="shared" si="1468"/>
        <v>4.8511920000000002</v>
      </c>
      <c r="BW21" s="52">
        <f t="shared" si="1468"/>
        <v>3.359064</v>
      </c>
      <c r="BX21" s="52">
        <f t="shared" si="1468"/>
        <v>4.5346800000000007</v>
      </c>
      <c r="BY21" s="52">
        <f t="shared" si="1468"/>
        <v>3.2234160000000003</v>
      </c>
      <c r="BZ21" s="52">
        <f t="shared" si="1468"/>
        <v>4.3425120000000001</v>
      </c>
      <c r="CA21" s="52">
        <f t="shared" si="1468"/>
        <v>2.8956</v>
      </c>
      <c r="CB21" s="52">
        <f t="shared" si="1468"/>
        <v>3.8225280000000001</v>
      </c>
      <c r="CC21" s="52">
        <f t="shared" si="1468"/>
        <v>3.5060159999999998</v>
      </c>
      <c r="CD21" s="52">
        <f t="shared" si="1468"/>
        <v>4.3990320000000001</v>
      </c>
      <c r="CE21" s="52">
        <f t="shared" si="1468"/>
        <v>2.9182080000000035</v>
      </c>
      <c r="CF21" s="52">
        <f t="shared" si="1468"/>
        <v>4.2520800000000003</v>
      </c>
      <c r="CG21" s="52">
        <f t="shared" si="1468"/>
        <v>2.6921280000000003</v>
      </c>
      <c r="CH21" s="52">
        <f t="shared" si="1468"/>
        <v>3.381672</v>
      </c>
      <c r="CI21" s="52">
        <f t="shared" si="1468"/>
        <v>3.5512320000000006</v>
      </c>
      <c r="CJ21" s="52">
        <f t="shared" si="1468"/>
        <v>3.6303599999999996</v>
      </c>
      <c r="CK21" s="52">
        <f t="shared" si="1468"/>
        <v>4.5572880000000007</v>
      </c>
      <c r="CL21" s="52">
        <f t="shared" si="1468"/>
        <v>2.7825599999999984</v>
      </c>
      <c r="CM21" s="52">
        <f t="shared" si="1468"/>
        <v>3.4381919999999999</v>
      </c>
      <c r="CN21" s="52">
        <f t="shared" si="1468"/>
        <v>3.0312480000000002</v>
      </c>
      <c r="CO21" s="52">
        <f t="shared" si="1468"/>
        <v>2.7147360000000003</v>
      </c>
      <c r="CP21" s="52">
        <f t="shared" si="1468"/>
        <v>2.8956</v>
      </c>
      <c r="CQ21" s="52">
        <f t="shared" si="1468"/>
        <v>4.2972960000000002</v>
      </c>
      <c r="CR21" s="52">
        <f t="shared" si="1468"/>
        <v>3.1895040000000003</v>
      </c>
      <c r="CS21" s="52">
        <f t="shared" si="1468"/>
        <v>3.901656</v>
      </c>
      <c r="CT21" s="52">
        <f t="shared" si="1468"/>
        <v>3.9807839999999999</v>
      </c>
      <c r="CU21" s="52">
        <f t="shared" si="1468"/>
        <v>3.132984</v>
      </c>
      <c r="CV21" s="52">
        <f t="shared" si="1468"/>
        <v>3.6303599999999996</v>
      </c>
      <c r="CW21" s="52">
        <f t="shared" si="1468"/>
        <v>3.1895040000000003</v>
      </c>
      <c r="CX21" s="52">
        <f t="shared" si="1468"/>
        <v>3.132984</v>
      </c>
      <c r="CY21" s="52">
        <f t="shared" si="1468"/>
        <v>5.9363759999999992</v>
      </c>
      <c r="CZ21" s="52">
        <f t="shared" si="1468"/>
        <v>5.3598720000000002</v>
      </c>
      <c r="DA21" s="52">
        <f t="shared" si="1468"/>
        <v>3.4381919999999999</v>
      </c>
      <c r="DB21" s="52">
        <f t="shared" si="1468"/>
        <v>2.7825599999999984</v>
      </c>
      <c r="DC21" s="52">
        <f t="shared" si="1468"/>
        <v>4.3199040000000002</v>
      </c>
      <c r="DD21" s="52">
        <f t="shared" si="1468"/>
        <v>4.0825199999999997</v>
      </c>
      <c r="DE21" s="52">
        <f t="shared" si="1468"/>
        <v>3.2573280000000002</v>
      </c>
      <c r="DF21" s="52">
        <f t="shared" si="1468"/>
        <v>4.1051279999999997</v>
      </c>
      <c r="DG21" s="52">
        <f t="shared" si="1468"/>
        <v>3.7999200000000002</v>
      </c>
      <c r="DH21" s="52">
        <f t="shared" si="1468"/>
        <v>3.9581759999999999</v>
      </c>
      <c r="DI21" s="52">
        <f t="shared" si="1468"/>
        <v>3.2234160000000003</v>
      </c>
      <c r="DJ21" s="52">
        <f t="shared" si="1468"/>
        <v>4.6364160000000005</v>
      </c>
      <c r="DK21" s="52">
        <f t="shared" si="1468"/>
        <v>4.2181680000000004</v>
      </c>
      <c r="DL21" s="52">
        <f t="shared" si="1468"/>
        <v>3.8564400000000001</v>
      </c>
      <c r="DM21" s="52">
        <f t="shared" si="1468"/>
        <v>3.7773120000000002</v>
      </c>
      <c r="DN21" s="52">
        <f t="shared" si="1468"/>
        <v>4.8285840000000002</v>
      </c>
      <c r="DO21" s="52">
        <f t="shared" si="1468"/>
        <v>4.1729520000000004</v>
      </c>
      <c r="DP21" s="52">
        <f t="shared" si="1468"/>
        <v>2.9634239999999998</v>
      </c>
      <c r="DQ21" s="52">
        <f t="shared" si="1468"/>
        <v>2.9747279999999998</v>
      </c>
      <c r="DR21" s="52">
        <f t="shared" si="1468"/>
        <v>2.9634239999999998</v>
      </c>
      <c r="DS21" s="52">
        <f t="shared" si="1468"/>
        <v>2.9408159999999999</v>
      </c>
      <c r="DT21" s="52">
        <f t="shared" ref="DT21:FW21" si="1469">DT17+DT19</f>
        <v>2.9634239999999998</v>
      </c>
      <c r="DU21" s="52">
        <f t="shared" si="1469"/>
        <v>2.9521199999999999</v>
      </c>
      <c r="DV21" s="52">
        <f t="shared" si="1469"/>
        <v>2.9182079999999999</v>
      </c>
      <c r="DW21" s="52">
        <f t="shared" si="1469"/>
        <v>2.9408159999999999</v>
      </c>
      <c r="DX21" s="52">
        <f t="shared" si="1469"/>
        <v>2.9860320000000002</v>
      </c>
      <c r="DY21" s="52">
        <f t="shared" si="1469"/>
        <v>4.6364160000000005</v>
      </c>
      <c r="DZ21" s="52">
        <f t="shared" si="1469"/>
        <v>4.5572880000000007</v>
      </c>
      <c r="EA21" s="52">
        <f t="shared" si="1469"/>
        <v>4.5459840000000042</v>
      </c>
      <c r="EB21" s="52">
        <f t="shared" si="1469"/>
        <v>4.5120720000000007</v>
      </c>
      <c r="EC21" s="52">
        <f t="shared" si="1469"/>
        <v>4.3764240000000001</v>
      </c>
      <c r="ED21" s="52">
        <f t="shared" si="1469"/>
        <v>4.3425120000000001</v>
      </c>
      <c r="EE21" s="52">
        <f t="shared" si="1469"/>
        <v>4.2859920000000002</v>
      </c>
      <c r="EF21" s="52">
        <f t="shared" si="1469"/>
        <v>4.2181680000000004</v>
      </c>
      <c r="EG21" s="52">
        <f t="shared" si="1469"/>
        <v>4.1842560000000004</v>
      </c>
      <c r="EH21" s="52">
        <f t="shared" si="1469"/>
        <v>4.0486079999999998</v>
      </c>
      <c r="EI21" s="52">
        <f t="shared" si="1469"/>
        <v>3.9129600000000062</v>
      </c>
      <c r="EJ21" s="52">
        <f t="shared" si="1469"/>
        <v>3.6303599999999996</v>
      </c>
      <c r="EK21" s="52">
        <f t="shared" si="1469"/>
        <v>3.2234160000000003</v>
      </c>
      <c r="EL21" s="52">
        <f t="shared" si="1469"/>
        <v>3.4268879999999999</v>
      </c>
      <c r="EM21" s="52">
        <f t="shared" si="1469"/>
        <v>2.9860320000000002</v>
      </c>
      <c r="EN21" s="52">
        <f t="shared" si="1469"/>
        <v>3.9920880000000007</v>
      </c>
      <c r="EO21" s="52">
        <f t="shared" si="1469"/>
        <v>4.3425120000000001</v>
      </c>
      <c r="EP21" s="52">
        <f t="shared" si="1469"/>
        <v>4.2181680000000004</v>
      </c>
      <c r="EQ21" s="88">
        <f t="shared" si="1469"/>
        <v>3.6303599999999996</v>
      </c>
      <c r="ER21" s="52">
        <f t="shared" si="1469"/>
        <v>3.9807839999999999</v>
      </c>
      <c r="ES21" s="52">
        <f t="shared" si="1469"/>
        <v>3.6077519999999996</v>
      </c>
      <c r="ET21" s="52">
        <f t="shared" si="1469"/>
        <v>2.7712560000000002</v>
      </c>
      <c r="EU21" s="52">
        <f t="shared" si="1469"/>
        <v>3.5512320000000006</v>
      </c>
      <c r="EV21" s="52">
        <f t="shared" si="1469"/>
        <v>3.2234160000000003</v>
      </c>
      <c r="EW21" s="52">
        <f t="shared" si="1469"/>
        <v>3.8677440000000001</v>
      </c>
      <c r="EX21" s="52">
        <f t="shared" si="1469"/>
        <v>3.12168</v>
      </c>
      <c r="EY21" s="52">
        <f t="shared" si="1469"/>
        <v>3.0425519999999997</v>
      </c>
      <c r="EZ21" s="52">
        <f t="shared" si="1469"/>
        <v>3.2347200000000003</v>
      </c>
      <c r="FA21" s="52">
        <f t="shared" si="1469"/>
        <v>3.0425519999999997</v>
      </c>
      <c r="FB21" s="52">
        <f t="shared" si="1469"/>
        <v>3.40428</v>
      </c>
      <c r="FC21" s="52">
        <f t="shared" si="1469"/>
        <v>4.42164</v>
      </c>
      <c r="FD21" s="52">
        <f t="shared" si="1469"/>
        <v>4.8398880000000002</v>
      </c>
      <c r="FE21" s="52">
        <f t="shared" si="1469"/>
        <v>3.1782000000000004</v>
      </c>
      <c r="FF21" s="52">
        <f t="shared" si="1469"/>
        <v>3.3477600000000001</v>
      </c>
      <c r="FG21" s="52">
        <f t="shared" si="1469"/>
        <v>3.099072</v>
      </c>
      <c r="FH21" s="52">
        <f t="shared" si="1469"/>
        <v>3.6190560000000005</v>
      </c>
      <c r="FI21" s="52">
        <f t="shared" si="1469"/>
        <v>3.6981840000000004</v>
      </c>
      <c r="FJ21" s="52">
        <f t="shared" si="1469"/>
        <v>4.1051279999999997</v>
      </c>
      <c r="FK21" s="52">
        <f t="shared" si="1469"/>
        <v>4.602503999999997</v>
      </c>
      <c r="FL21" s="52">
        <f t="shared" si="1469"/>
        <v>3.8338320000000001</v>
      </c>
      <c r="FM21" s="52">
        <f t="shared" si="1469"/>
        <v>4.432944</v>
      </c>
      <c r="FN21" s="52">
        <f t="shared" si="1469"/>
        <v>4.1503439999999996</v>
      </c>
      <c r="FO21" s="52">
        <f t="shared" si="1469"/>
        <v>3.6642720000000004</v>
      </c>
      <c r="FP21" s="52">
        <f t="shared" si="1469"/>
        <v>3.5738400000000015</v>
      </c>
      <c r="FQ21" s="52">
        <f t="shared" si="1469"/>
        <v>4.0825199999999997</v>
      </c>
      <c r="FR21" s="52">
        <f t="shared" si="1469"/>
        <v>4.4781599999999999</v>
      </c>
      <c r="FS21" s="52">
        <f t="shared" si="1469"/>
        <v>3.8564400000000001</v>
      </c>
      <c r="FT21" s="52">
        <f t="shared" si="1469"/>
        <v>4.2520800000000003</v>
      </c>
      <c r="FU21" s="52">
        <f t="shared" si="1469"/>
        <v>3.3364560000000001</v>
      </c>
      <c r="FV21" s="88">
        <f t="shared" si="1469"/>
        <v>3.2912400000000002</v>
      </c>
      <c r="FW21" s="52">
        <f t="shared" si="1469"/>
        <v>2.5564800000000001</v>
      </c>
      <c r="FX21" s="52">
        <f t="shared" ref="FX21:II21" si="1470">FX17+FX19</f>
        <v>2.5564799999999988</v>
      </c>
      <c r="FY21" s="52">
        <f t="shared" si="1470"/>
        <v>2.5564800000000067</v>
      </c>
      <c r="FZ21" s="52">
        <f t="shared" si="1470"/>
        <v>2.6356080000000004</v>
      </c>
      <c r="GA21" s="52">
        <f t="shared" si="1470"/>
        <v>2.5564799999999952</v>
      </c>
      <c r="GB21" s="52">
        <f t="shared" si="1470"/>
        <v>2.5564800000000032</v>
      </c>
      <c r="GC21" s="52">
        <f t="shared" si="1470"/>
        <v>2.5564799999999952</v>
      </c>
      <c r="GD21" s="52">
        <f t="shared" si="1470"/>
        <v>2.5564799999999952</v>
      </c>
      <c r="GE21" s="52">
        <f t="shared" si="1470"/>
        <v>2.5564800000000067</v>
      </c>
      <c r="GF21" s="52">
        <f t="shared" si="1470"/>
        <v>2.5564800000000023</v>
      </c>
      <c r="GG21" s="52">
        <f t="shared" si="1470"/>
        <v>2.8956</v>
      </c>
      <c r="GH21" s="52">
        <f t="shared" si="1470"/>
        <v>2.5564799999999988</v>
      </c>
      <c r="GI21" s="52">
        <f t="shared" si="1470"/>
        <v>2.5564799999999988</v>
      </c>
      <c r="GJ21" s="52">
        <f t="shared" si="1470"/>
        <v>3.5512320000000006</v>
      </c>
      <c r="GK21" s="52">
        <f t="shared" si="1470"/>
        <v>2.5564800000000067</v>
      </c>
      <c r="GL21" s="52">
        <f t="shared" si="1470"/>
        <v>2.5564799999999988</v>
      </c>
      <c r="GM21" s="52">
        <f t="shared" si="1470"/>
        <v>2.5564799999999988</v>
      </c>
      <c r="GN21" s="52">
        <f t="shared" si="1470"/>
        <v>2.872992</v>
      </c>
      <c r="GO21" s="52">
        <f t="shared" si="1470"/>
        <v>2.872992</v>
      </c>
      <c r="GP21" s="52">
        <f t="shared" si="1470"/>
        <v>3.5512320000000006</v>
      </c>
      <c r="GQ21" s="52">
        <f t="shared" si="1470"/>
        <v>2.5564800000000001</v>
      </c>
      <c r="GR21" s="52">
        <f t="shared" si="1470"/>
        <v>2.5564800000000001</v>
      </c>
      <c r="GS21" s="52">
        <f t="shared" si="1470"/>
        <v>2.5564799999999988</v>
      </c>
      <c r="GT21" s="52">
        <f t="shared" si="1470"/>
        <v>2.5564800000000023</v>
      </c>
      <c r="GU21" s="52">
        <f t="shared" si="1470"/>
        <v>2.5564799999999988</v>
      </c>
      <c r="GV21" s="52">
        <f t="shared" si="1470"/>
        <v>2.5564799999999988</v>
      </c>
      <c r="GW21" s="52">
        <f t="shared" si="1470"/>
        <v>2.8955999999999955</v>
      </c>
      <c r="GX21" s="52">
        <f t="shared" si="1470"/>
        <v>2.8956000000000035</v>
      </c>
      <c r="GY21" s="52">
        <f t="shared" si="1470"/>
        <v>2.8956000000000035</v>
      </c>
      <c r="GZ21" s="52">
        <f t="shared" si="1470"/>
        <v>2.5564799999999988</v>
      </c>
      <c r="HA21" s="52">
        <f t="shared" si="1470"/>
        <v>2.5564799999999988</v>
      </c>
      <c r="HB21" s="52">
        <f t="shared" si="1470"/>
        <v>2.5564799999999988</v>
      </c>
      <c r="HC21" s="52">
        <f t="shared" si="1470"/>
        <v>2.5564799999999988</v>
      </c>
      <c r="HD21" s="52">
        <f t="shared" si="1470"/>
        <v>2.5564799999999988</v>
      </c>
      <c r="HE21" s="52">
        <f t="shared" si="1470"/>
        <v>2.5564799999999988</v>
      </c>
      <c r="HF21" s="52">
        <f t="shared" si="1470"/>
        <v>2.5564799999999988</v>
      </c>
      <c r="HG21" s="52">
        <f t="shared" si="1470"/>
        <v>2.5564800000000023</v>
      </c>
      <c r="HH21" s="52">
        <f t="shared" si="1470"/>
        <v>2.5564799999999988</v>
      </c>
      <c r="HI21" s="52">
        <f t="shared" si="1470"/>
        <v>2.5564799999999988</v>
      </c>
      <c r="HJ21" s="52">
        <f t="shared" si="1470"/>
        <v>2.5564799999999988</v>
      </c>
      <c r="HK21" s="52">
        <f t="shared" si="1470"/>
        <v>2.8956000000000035</v>
      </c>
      <c r="HL21" s="52">
        <f t="shared" si="1470"/>
        <v>2.5564800000000023</v>
      </c>
      <c r="HM21" s="52">
        <f t="shared" si="1470"/>
        <v>2.5564800000000023</v>
      </c>
      <c r="HN21" s="52">
        <f t="shared" si="1470"/>
        <v>2.5564799999999988</v>
      </c>
      <c r="HO21" s="52">
        <f t="shared" si="1470"/>
        <v>2.5564799999999988</v>
      </c>
      <c r="HP21" s="52">
        <f t="shared" si="1470"/>
        <v>2.5564800000000032</v>
      </c>
      <c r="HQ21" s="52">
        <f t="shared" si="1470"/>
        <v>2.5564800000000032</v>
      </c>
      <c r="HR21" s="52">
        <f t="shared" si="1470"/>
        <v>2.5564799999999988</v>
      </c>
      <c r="HS21" s="52">
        <f t="shared" si="1470"/>
        <v>2.5564799999999988</v>
      </c>
      <c r="HT21" s="52">
        <f t="shared" si="1470"/>
        <v>2.5564799999999988</v>
      </c>
      <c r="HU21" s="52">
        <f t="shared" si="1470"/>
        <v>3.144288</v>
      </c>
      <c r="HV21" s="52">
        <f t="shared" si="1470"/>
        <v>2.5564799999999988</v>
      </c>
      <c r="HW21" s="52">
        <f t="shared" si="1470"/>
        <v>2.5564799999999988</v>
      </c>
      <c r="HX21" s="52">
        <f t="shared" si="1470"/>
        <v>2.5564799999999988</v>
      </c>
      <c r="HY21" s="52">
        <f t="shared" si="1470"/>
        <v>2.8955999999999955</v>
      </c>
      <c r="HZ21" s="52">
        <f t="shared" si="1470"/>
        <v>2.5564799999999988</v>
      </c>
      <c r="IA21" s="52">
        <f t="shared" si="1470"/>
        <v>2.5564799999999988</v>
      </c>
      <c r="IB21" s="52">
        <f t="shared" si="1470"/>
        <v>3.5173199999999998</v>
      </c>
      <c r="IC21" s="52">
        <f t="shared" si="1470"/>
        <v>2.5564799999999988</v>
      </c>
      <c r="ID21" s="52">
        <f t="shared" si="1470"/>
        <v>2.5564800000000023</v>
      </c>
      <c r="IE21" s="52">
        <f t="shared" si="1470"/>
        <v>3.2121120000000003</v>
      </c>
      <c r="IF21" s="52">
        <f t="shared" si="1470"/>
        <v>2.5564799999999988</v>
      </c>
      <c r="IG21" s="52">
        <f t="shared" si="1470"/>
        <v>2.5564799999999988</v>
      </c>
      <c r="IH21" s="52">
        <f t="shared" si="1470"/>
        <v>2.5564800000000023</v>
      </c>
      <c r="II21" s="52">
        <f t="shared" si="1470"/>
        <v>2.5564800000000023</v>
      </c>
      <c r="IJ21" s="52">
        <f t="shared" ref="IJ21:KU21" si="1471">IJ17+IJ19</f>
        <v>2.5564800000000067</v>
      </c>
      <c r="IK21" s="52">
        <f t="shared" si="1471"/>
        <v>2.5564799999999988</v>
      </c>
      <c r="IL21" s="52">
        <f t="shared" si="1471"/>
        <v>2.5564800000000067</v>
      </c>
      <c r="IM21" s="52">
        <f t="shared" si="1471"/>
        <v>3.2347200000000003</v>
      </c>
      <c r="IN21" s="52">
        <f t="shared" si="1471"/>
        <v>3.5738400000000006</v>
      </c>
      <c r="IO21" s="52">
        <f t="shared" si="1471"/>
        <v>2.5564799999999988</v>
      </c>
      <c r="IP21" s="52">
        <f t="shared" si="1471"/>
        <v>3.9129600000000018</v>
      </c>
      <c r="IQ21" s="52">
        <f t="shared" si="1471"/>
        <v>2.5564799999999988</v>
      </c>
      <c r="IR21" s="52">
        <f t="shared" si="1471"/>
        <v>3.2347200000000003</v>
      </c>
      <c r="IS21" s="52">
        <f t="shared" si="1471"/>
        <v>2.5564799999999988</v>
      </c>
      <c r="IT21" s="52">
        <f t="shared" si="1471"/>
        <v>2.5564799999999988</v>
      </c>
      <c r="IU21" s="52">
        <f t="shared" si="1471"/>
        <v>2.5564799999999988</v>
      </c>
      <c r="IV21" s="52">
        <f t="shared" si="1471"/>
        <v>2.5564799999999988</v>
      </c>
      <c r="IW21" s="52">
        <f t="shared" si="1471"/>
        <v>2.5564799999999988</v>
      </c>
      <c r="IX21" s="52">
        <f t="shared" si="1471"/>
        <v>3.2347200000000003</v>
      </c>
      <c r="IY21" s="52">
        <f t="shared" si="1471"/>
        <v>2.5564800000000067</v>
      </c>
      <c r="IZ21" s="52">
        <f t="shared" si="1471"/>
        <v>2.217360000000002</v>
      </c>
      <c r="JA21" s="52">
        <f t="shared" si="1471"/>
        <v>2.5564799999999988</v>
      </c>
      <c r="JB21" s="52">
        <f t="shared" si="1471"/>
        <v>2.5564799999999988</v>
      </c>
      <c r="JC21" s="52">
        <f t="shared" si="1471"/>
        <v>2.5564799999999988</v>
      </c>
      <c r="JD21" s="52">
        <f t="shared" si="1471"/>
        <v>2.5564799999999988</v>
      </c>
      <c r="JE21" s="52">
        <f t="shared" si="1471"/>
        <v>2.5564799999999988</v>
      </c>
      <c r="JF21" s="52">
        <f t="shared" si="1471"/>
        <v>2.5564799999999988</v>
      </c>
      <c r="JG21" s="52">
        <f t="shared" si="1471"/>
        <v>2.5564799999999988</v>
      </c>
      <c r="JH21" s="52">
        <f t="shared" si="1471"/>
        <v>2.5564799999999988</v>
      </c>
      <c r="JI21" s="52">
        <f t="shared" si="1471"/>
        <v>2.5564799999999988</v>
      </c>
      <c r="JJ21" s="52">
        <f t="shared" si="1471"/>
        <v>2.5564799999999988</v>
      </c>
      <c r="JK21" s="52">
        <f t="shared" si="1471"/>
        <v>2.5564799999999988</v>
      </c>
      <c r="JL21" s="52">
        <f t="shared" si="1471"/>
        <v>3.2347199999999958</v>
      </c>
      <c r="JM21" s="52">
        <f t="shared" si="1471"/>
        <v>2.5564799999999988</v>
      </c>
      <c r="JN21" s="52">
        <f t="shared" si="1471"/>
        <v>2.5564799999999988</v>
      </c>
      <c r="JO21" s="52">
        <f t="shared" si="1471"/>
        <v>2.5564799999999988</v>
      </c>
      <c r="JP21" s="52">
        <f t="shared" si="1471"/>
        <v>2.5564799999999988</v>
      </c>
      <c r="JQ21" s="52">
        <f t="shared" si="1471"/>
        <v>2.5564799999999988</v>
      </c>
      <c r="JR21" s="52">
        <f t="shared" si="1471"/>
        <v>3.2347200000000003</v>
      </c>
      <c r="JS21" s="52">
        <f t="shared" si="1471"/>
        <v>2.5564799999999988</v>
      </c>
      <c r="JT21" s="52">
        <f t="shared" si="1471"/>
        <v>2.5564799999999988</v>
      </c>
      <c r="JU21" s="52">
        <f t="shared" si="1471"/>
        <v>2.5564800000000023</v>
      </c>
      <c r="JV21" s="52">
        <f t="shared" si="1471"/>
        <v>2.5564799999999988</v>
      </c>
      <c r="JW21" s="52">
        <f t="shared" si="1471"/>
        <v>2.5564800000000023</v>
      </c>
      <c r="JX21" s="52">
        <f t="shared" si="1471"/>
        <v>2.5564800000000023</v>
      </c>
      <c r="JY21" s="52">
        <f t="shared" si="1471"/>
        <v>2.5564800000000023</v>
      </c>
      <c r="JZ21" s="52">
        <f t="shared" si="1471"/>
        <v>2.5564799999999988</v>
      </c>
      <c r="KA21" s="52">
        <f t="shared" si="1471"/>
        <v>2.5564799999999988</v>
      </c>
      <c r="KB21" s="52">
        <f t="shared" si="1471"/>
        <v>2.5564799999999988</v>
      </c>
      <c r="KC21" s="52">
        <f t="shared" si="1471"/>
        <v>2.5564799999999988</v>
      </c>
      <c r="KD21" s="52">
        <f t="shared" si="1471"/>
        <v>2.5564799999999988</v>
      </c>
      <c r="KE21" s="52">
        <f t="shared" si="1471"/>
        <v>2.5564799999999988</v>
      </c>
      <c r="KF21" s="52">
        <f t="shared" si="1471"/>
        <v>2.5564799999999988</v>
      </c>
      <c r="KG21" s="52">
        <f t="shared" si="1471"/>
        <v>2.5564799999999988</v>
      </c>
      <c r="KH21" s="52">
        <f t="shared" si="1471"/>
        <v>2.5564800000000067</v>
      </c>
      <c r="KI21" s="52">
        <f t="shared" si="1471"/>
        <v>2.5564800000000067</v>
      </c>
      <c r="KJ21" s="52">
        <f t="shared" si="1471"/>
        <v>2.5564799999999988</v>
      </c>
      <c r="KK21" s="52">
        <f t="shared" si="1471"/>
        <v>2.5564799999999988</v>
      </c>
      <c r="KL21" s="52">
        <f t="shared" si="1471"/>
        <v>2.5564800000000067</v>
      </c>
      <c r="KM21" s="52">
        <f t="shared" si="1471"/>
        <v>2.5564799999999988</v>
      </c>
      <c r="KN21" s="52">
        <f t="shared" si="1471"/>
        <v>2.5564799999999988</v>
      </c>
      <c r="KO21" s="52">
        <f t="shared" si="1471"/>
        <v>2.5564799999999988</v>
      </c>
      <c r="KP21" s="52">
        <f t="shared" si="1471"/>
        <v>2.5564799999999988</v>
      </c>
      <c r="KQ21" s="52">
        <f t="shared" si="1471"/>
        <v>2.5564799999999988</v>
      </c>
      <c r="KR21" s="52">
        <f t="shared" si="1471"/>
        <v>2.5564799999999988</v>
      </c>
      <c r="KS21" s="52">
        <f t="shared" si="1471"/>
        <v>2.5564799999999988</v>
      </c>
      <c r="KT21" s="52">
        <f t="shared" si="1471"/>
        <v>2.5564799999999988</v>
      </c>
      <c r="KU21" s="52">
        <f t="shared" si="1471"/>
        <v>2.5564799999999988</v>
      </c>
      <c r="KV21" s="52">
        <f t="shared" ref="KV21:NG21" si="1472">KV17+KV19</f>
        <v>2.5564799999999988</v>
      </c>
      <c r="KW21" s="52">
        <f t="shared" si="1472"/>
        <v>2.5564799999999988</v>
      </c>
      <c r="KX21" s="52">
        <f t="shared" si="1472"/>
        <v>2.5564799999999988</v>
      </c>
      <c r="KY21" s="52">
        <f t="shared" si="1472"/>
        <v>2.5564800000000067</v>
      </c>
      <c r="KZ21" s="52">
        <f t="shared" si="1472"/>
        <v>2.5564800000000067</v>
      </c>
      <c r="LA21" s="52">
        <f t="shared" si="1472"/>
        <v>2.5564799999999988</v>
      </c>
      <c r="LB21" s="52">
        <f t="shared" si="1472"/>
        <v>2.5564799999999988</v>
      </c>
      <c r="LC21" s="52">
        <f t="shared" si="1472"/>
        <v>2.5564799999999988</v>
      </c>
      <c r="LD21" s="52">
        <f t="shared" si="1472"/>
        <v>2.5564799999999988</v>
      </c>
      <c r="LE21" s="52">
        <f t="shared" si="1472"/>
        <v>2.5564800000000067</v>
      </c>
      <c r="LF21" s="52">
        <f t="shared" si="1472"/>
        <v>2.5564800000000067</v>
      </c>
      <c r="LG21" s="52">
        <f t="shared" si="1472"/>
        <v>2.5564799999999988</v>
      </c>
      <c r="LH21" s="52">
        <f t="shared" si="1472"/>
        <v>2.5564799999999988</v>
      </c>
      <c r="LI21" s="52">
        <f t="shared" si="1472"/>
        <v>2.5564799999999988</v>
      </c>
      <c r="LJ21" s="52">
        <f t="shared" si="1472"/>
        <v>2.5564800000000067</v>
      </c>
      <c r="LK21" s="52">
        <f t="shared" si="1472"/>
        <v>2.5564799999999988</v>
      </c>
      <c r="LL21" s="52">
        <f t="shared" si="1472"/>
        <v>2.5564799999999988</v>
      </c>
      <c r="LM21" s="52">
        <f t="shared" si="1472"/>
        <v>2.5564800000000001</v>
      </c>
      <c r="LN21" s="52">
        <f t="shared" si="1472"/>
        <v>2.83908</v>
      </c>
      <c r="LO21" s="52">
        <f t="shared" si="1472"/>
        <v>2.5564799999999988</v>
      </c>
      <c r="LP21" s="52">
        <f t="shared" si="1472"/>
        <v>2.5564800000000067</v>
      </c>
      <c r="LQ21" s="52">
        <f t="shared" si="1472"/>
        <v>2.5564799999999988</v>
      </c>
      <c r="LR21" s="52">
        <f t="shared" si="1472"/>
        <v>2.1947520000000003</v>
      </c>
      <c r="LS21" s="52">
        <f t="shared" si="1472"/>
        <v>2.5564799999999988</v>
      </c>
      <c r="LT21" s="52">
        <f t="shared" si="1472"/>
        <v>3.5512320000000006</v>
      </c>
      <c r="LU21" s="52">
        <f t="shared" si="1472"/>
        <v>2.5564799999999988</v>
      </c>
      <c r="LV21" s="52">
        <f t="shared" si="1472"/>
        <v>2.5564799999999988</v>
      </c>
      <c r="LW21" s="52">
        <f t="shared" si="1472"/>
        <v>2.5564800000000023</v>
      </c>
      <c r="LX21" s="52">
        <f t="shared" si="1472"/>
        <v>2.5564799999999988</v>
      </c>
      <c r="LY21" s="52">
        <f t="shared" si="1472"/>
        <v>2.5564799999999988</v>
      </c>
      <c r="LZ21" s="52">
        <f t="shared" si="1472"/>
        <v>2.5564799999999988</v>
      </c>
      <c r="MA21" s="52">
        <f t="shared" si="1472"/>
        <v>2.5564799999999988</v>
      </c>
      <c r="MB21" s="52">
        <f t="shared" si="1472"/>
        <v>2.5564800000000023</v>
      </c>
      <c r="MC21" s="52">
        <f t="shared" si="1472"/>
        <v>2.5564799999999988</v>
      </c>
      <c r="MD21" s="52">
        <f t="shared" si="1472"/>
        <v>3.5512320000000006</v>
      </c>
      <c r="ME21" s="52">
        <f t="shared" si="1472"/>
        <v>2.5564799999999952</v>
      </c>
      <c r="MF21" s="52">
        <f t="shared" si="1472"/>
        <v>2.5564799999999952</v>
      </c>
      <c r="MG21" s="52">
        <f t="shared" si="1472"/>
        <v>2.872992</v>
      </c>
      <c r="MH21" s="52">
        <f t="shared" si="1472"/>
        <v>2.5564799999999988</v>
      </c>
      <c r="MI21" s="52">
        <f t="shared" si="1472"/>
        <v>2.5564799999999988</v>
      </c>
      <c r="MJ21" s="52">
        <f t="shared" si="1472"/>
        <v>2.5564799999999988</v>
      </c>
      <c r="MK21" s="52">
        <f t="shared" si="1472"/>
        <v>3.2347200000000003</v>
      </c>
      <c r="ML21" s="52">
        <f t="shared" si="1472"/>
        <v>2.5564800000000067</v>
      </c>
      <c r="MM21" s="52">
        <f t="shared" si="1472"/>
        <v>2.5564799999999988</v>
      </c>
      <c r="MN21" s="52">
        <f t="shared" si="1472"/>
        <v>2.5564799999999988</v>
      </c>
      <c r="MO21" s="52">
        <f t="shared" si="1472"/>
        <v>2.5564799999999988</v>
      </c>
      <c r="MP21" s="52">
        <f t="shared" si="1472"/>
        <v>2.5564799999999988</v>
      </c>
      <c r="MQ21" s="52">
        <f t="shared" si="1472"/>
        <v>2.5564799999999988</v>
      </c>
      <c r="MR21" s="52">
        <f t="shared" si="1472"/>
        <v>2.872992</v>
      </c>
      <c r="MS21" s="52">
        <f t="shared" si="1472"/>
        <v>2.5564799999999988</v>
      </c>
      <c r="MT21" s="52">
        <f t="shared" si="1472"/>
        <v>3.4608000000000034</v>
      </c>
      <c r="MU21" s="52">
        <f t="shared" si="1472"/>
        <v>2.5564800000000001</v>
      </c>
      <c r="MV21" s="52">
        <f t="shared" si="1472"/>
        <v>2.5564800000000023</v>
      </c>
      <c r="MW21" s="52">
        <f t="shared" si="1472"/>
        <v>2.5564799999999988</v>
      </c>
      <c r="MX21" s="52">
        <f t="shared" si="1472"/>
        <v>2.5564800000000023</v>
      </c>
      <c r="MY21" s="52">
        <f t="shared" si="1472"/>
        <v>2.5564800000000067</v>
      </c>
      <c r="MZ21" s="52">
        <f t="shared" si="1472"/>
        <v>2.5564799999999988</v>
      </c>
      <c r="NA21" s="52">
        <f t="shared" si="1472"/>
        <v>2.5564799999999988</v>
      </c>
      <c r="NB21" s="52">
        <f t="shared" si="1472"/>
        <v>2.5564799999999988</v>
      </c>
      <c r="NC21" s="52">
        <f t="shared" si="1472"/>
        <v>2.5564799999999988</v>
      </c>
      <c r="ND21" s="52">
        <f t="shared" si="1472"/>
        <v>2.5564800000000032</v>
      </c>
      <c r="NE21" s="52">
        <f t="shared" si="1472"/>
        <v>2.872992</v>
      </c>
      <c r="NF21" s="52">
        <f t="shared" si="1472"/>
        <v>2.5564799999999988</v>
      </c>
      <c r="NG21" s="52">
        <f t="shared" si="1472"/>
        <v>2.5564799999999988</v>
      </c>
      <c r="NH21" s="52">
        <f t="shared" ref="NH21:PA21" si="1473">NH17+NH19</f>
        <v>2.5564800000000067</v>
      </c>
      <c r="NI21" s="52">
        <f t="shared" si="1473"/>
        <v>2.5564799999999988</v>
      </c>
      <c r="NJ21" s="52">
        <f t="shared" si="1473"/>
        <v>2.872992</v>
      </c>
      <c r="NK21" s="52">
        <f t="shared" si="1473"/>
        <v>2.5564799999999988</v>
      </c>
      <c r="NL21" s="52">
        <f t="shared" si="1473"/>
        <v>2.5564799999999988</v>
      </c>
      <c r="NM21" s="52">
        <f t="shared" si="1473"/>
        <v>2.5564799999999988</v>
      </c>
      <c r="NN21" s="52">
        <f t="shared" si="1473"/>
        <v>2.5564799999999988</v>
      </c>
      <c r="NO21" s="52">
        <f t="shared" si="1473"/>
        <v>2.5564800000000001</v>
      </c>
      <c r="NP21" s="52">
        <f t="shared" si="1473"/>
        <v>2.5564800000000001</v>
      </c>
      <c r="NQ21" s="52">
        <f t="shared" si="1473"/>
        <v>2.5564800000000001</v>
      </c>
      <c r="NR21" s="52">
        <f t="shared" si="1473"/>
        <v>2.5564799999999988</v>
      </c>
      <c r="NS21" s="52">
        <f t="shared" si="1473"/>
        <v>2.5564799999999988</v>
      </c>
      <c r="NT21" s="52">
        <f t="shared" si="1473"/>
        <v>2.5564800000000023</v>
      </c>
      <c r="NU21" s="52">
        <f t="shared" si="1473"/>
        <v>2.5564799999999988</v>
      </c>
      <c r="NV21" s="52">
        <f t="shared" si="1473"/>
        <v>2.5564799999999988</v>
      </c>
      <c r="NW21" s="52">
        <f t="shared" si="1473"/>
        <v>2.5564799999999988</v>
      </c>
      <c r="NX21" s="52">
        <f t="shared" si="1473"/>
        <v>2.5564799999999988</v>
      </c>
      <c r="NY21" s="52">
        <f t="shared" si="1473"/>
        <v>2.5564799999999988</v>
      </c>
      <c r="NZ21" s="52">
        <f t="shared" si="1473"/>
        <v>2.5564799999999988</v>
      </c>
      <c r="OA21" s="52">
        <f t="shared" si="1473"/>
        <v>2.884296</v>
      </c>
      <c r="OB21" s="52">
        <f t="shared" si="1473"/>
        <v>2.872992</v>
      </c>
      <c r="OC21" s="52">
        <f t="shared" si="1473"/>
        <v>2.5564800000000023</v>
      </c>
      <c r="OD21" s="52">
        <f t="shared" si="1473"/>
        <v>2.5564800000000023</v>
      </c>
      <c r="OE21" s="52">
        <f t="shared" si="1473"/>
        <v>2.5564799999999988</v>
      </c>
      <c r="OF21" s="52">
        <f t="shared" si="1473"/>
        <v>2.5564799999999988</v>
      </c>
      <c r="OG21" s="52">
        <f t="shared" si="1473"/>
        <v>2.5564799999999988</v>
      </c>
      <c r="OH21" s="52">
        <f t="shared" si="1473"/>
        <v>2.5564799999999988</v>
      </c>
      <c r="OI21" s="52">
        <f t="shared" si="1473"/>
        <v>2.5564799999999988</v>
      </c>
      <c r="OJ21" s="52">
        <f t="shared" si="1473"/>
        <v>2.5564799999999988</v>
      </c>
      <c r="OK21" s="52">
        <f t="shared" si="1473"/>
        <v>2.5564799999999988</v>
      </c>
      <c r="OL21" s="52">
        <f t="shared" si="1473"/>
        <v>2.5564799999999988</v>
      </c>
      <c r="OM21" s="52">
        <f t="shared" si="1473"/>
        <v>2.5564799999999988</v>
      </c>
      <c r="ON21" s="52">
        <f t="shared" si="1473"/>
        <v>2.5564799999999988</v>
      </c>
      <c r="OO21" s="52">
        <f t="shared" si="1473"/>
        <v>2.5564799999999988</v>
      </c>
      <c r="OP21" s="52">
        <f t="shared" si="1473"/>
        <v>2.5564799999999988</v>
      </c>
      <c r="OQ21" s="52">
        <f t="shared" si="1473"/>
        <v>2.5564800000000023</v>
      </c>
      <c r="OR21" s="52">
        <f t="shared" si="1473"/>
        <v>2.884296</v>
      </c>
      <c r="OS21" s="52">
        <f t="shared" si="1473"/>
        <v>3.2121120000000003</v>
      </c>
      <c r="OT21" s="52">
        <f t="shared" si="1473"/>
        <v>3.2121120000000003</v>
      </c>
      <c r="OU21" s="52">
        <f t="shared" si="1473"/>
        <v>3.2121120000000003</v>
      </c>
      <c r="OV21" s="52">
        <f t="shared" si="1473"/>
        <v>3.2121120000000003</v>
      </c>
      <c r="OW21" s="52">
        <f t="shared" si="1473"/>
        <v>2.9860320000000002</v>
      </c>
      <c r="OX21" s="52">
        <f t="shared" si="1473"/>
        <v>3.2121120000000003</v>
      </c>
      <c r="OY21" s="52">
        <f t="shared" si="1473"/>
        <v>3.5512320000000006</v>
      </c>
      <c r="OZ21" s="52">
        <f t="shared" si="1473"/>
        <v>3.6077519999999996</v>
      </c>
      <c r="PA21" s="52">
        <f t="shared" si="1473"/>
        <v>2.884296</v>
      </c>
      <c r="PB21" s="53">
        <f t="shared" si="365"/>
        <v>1289.4174239999934</v>
      </c>
    </row>
    <row r="22" spans="1:418" x14ac:dyDescent="0.2">
      <c r="A22" s="54" t="s">
        <v>136</v>
      </c>
      <c r="B22" s="52">
        <f>B21*B9</f>
        <v>5.0364336000000121</v>
      </c>
      <c r="C22" s="52">
        <f t="shared" ref="C22:BH22" si="1474">C21*C9</f>
        <v>6.4072696799999997</v>
      </c>
      <c r="D22" s="52">
        <f t="shared" si="1474"/>
        <v>5.7525420000000009</v>
      </c>
      <c r="E22" s="52">
        <f t="shared" si="1474"/>
        <v>5.3842576800000002</v>
      </c>
      <c r="F22" s="52">
        <f t="shared" si="1474"/>
        <v>5.834382960000001</v>
      </c>
      <c r="G22" s="52">
        <f t="shared" si="1474"/>
        <v>5.9162239200000002</v>
      </c>
      <c r="H22" s="52">
        <f t="shared" si="1474"/>
        <v>7.4712021599999998</v>
      </c>
      <c r="I22" s="52">
        <f t="shared" si="1474"/>
        <v>8.0850093600000008</v>
      </c>
      <c r="J22" s="52">
        <f t="shared" si="1474"/>
        <v>7.082457599999997</v>
      </c>
      <c r="K22" s="52">
        <f t="shared" si="1474"/>
        <v>7.2461395200000078</v>
      </c>
      <c r="L22" s="52">
        <f t="shared" si="1474"/>
        <v>5.9980648800000003</v>
      </c>
      <c r="M22" s="52">
        <f t="shared" si="1474"/>
        <v>6.4072696799999997</v>
      </c>
      <c r="N22" s="52">
        <f t="shared" si="1474"/>
        <v>5.6093203200000001</v>
      </c>
      <c r="O22" s="52">
        <f t="shared" si="1474"/>
        <v>6.2845082400000001</v>
      </c>
      <c r="P22" s="52">
        <f t="shared" si="1474"/>
        <v>5.5479395999999994</v>
      </c>
      <c r="Q22" s="52">
        <f t="shared" si="1474"/>
        <v>6.4277299200000009</v>
      </c>
      <c r="R22" s="52">
        <f t="shared" si="1474"/>
        <v>6.6937130400000004</v>
      </c>
      <c r="S22" s="52">
        <f t="shared" si="1474"/>
        <v>5.4660986400000002</v>
      </c>
      <c r="T22" s="52">
        <f t="shared" si="1474"/>
        <v>5.7934624800000005</v>
      </c>
      <c r="U22" s="52">
        <f t="shared" si="1474"/>
        <v>6.0389853600000007</v>
      </c>
      <c r="V22" s="52">
        <f t="shared" si="1474"/>
        <v>6.2845082400000001</v>
      </c>
      <c r="W22" s="52">
        <f t="shared" si="1474"/>
        <v>6.4686504000000031</v>
      </c>
      <c r="X22" s="52">
        <f t="shared" si="1474"/>
        <v>5.4251781600000006</v>
      </c>
      <c r="Y22" s="52">
        <f t="shared" si="1474"/>
        <v>6.7346335200000009</v>
      </c>
      <c r="Z22" s="52">
        <f t="shared" si="1474"/>
        <v>6.9392359200000007</v>
      </c>
      <c r="AA22" s="52">
        <f t="shared" si="1474"/>
        <v>7.7576455200000005</v>
      </c>
      <c r="AB22" s="52">
        <f t="shared" si="1474"/>
        <v>8.0850093600000008</v>
      </c>
      <c r="AC22" s="52">
        <f t="shared" si="1474"/>
        <v>6.2640479999999998</v>
      </c>
      <c r="AD22" s="52">
        <f t="shared" si="1474"/>
        <v>6.4686504000000014</v>
      </c>
      <c r="AE22" s="52">
        <f t="shared" si="1474"/>
        <v>5.9571444000000007</v>
      </c>
      <c r="AF22" s="52">
        <f t="shared" si="1474"/>
        <v>8.3305322400000001</v>
      </c>
      <c r="AG22" s="52">
        <f t="shared" si="1474"/>
        <v>7.9213274400000007</v>
      </c>
      <c r="AH22" s="52">
        <f t="shared" si="1474"/>
        <v>6.4686504000000014</v>
      </c>
      <c r="AI22" s="52">
        <f t="shared" si="1474"/>
        <v>7.1438383200000004</v>
      </c>
      <c r="AJ22" s="52">
        <f t="shared" si="1474"/>
        <v>7.1438383200000004</v>
      </c>
      <c r="AK22" s="52">
        <f t="shared" si="1474"/>
        <v>7.3893611999999997</v>
      </c>
      <c r="AL22" s="52">
        <f t="shared" si="1474"/>
        <v>8.3305322400000001</v>
      </c>
      <c r="AM22" s="52">
        <f t="shared" si="1474"/>
        <v>5.6502407999999917</v>
      </c>
      <c r="AN22" s="52">
        <f t="shared" si="1474"/>
        <v>5.5888600799999999</v>
      </c>
      <c r="AO22" s="52">
        <f t="shared" si="1474"/>
        <v>6.6323323199999926</v>
      </c>
      <c r="AP22" s="52">
        <f t="shared" si="1474"/>
        <v>6.6527925600000009</v>
      </c>
      <c r="AQ22" s="52">
        <f t="shared" si="1474"/>
        <v>6.95969616</v>
      </c>
      <c r="AR22" s="52">
        <f t="shared" si="1474"/>
        <v>7.5939636000000013</v>
      </c>
      <c r="AS22" s="52">
        <f t="shared" si="1474"/>
        <v>8.1054695999999993</v>
      </c>
      <c r="AT22" s="52">
        <f t="shared" si="1474"/>
        <v>7.4916624000000009</v>
      </c>
      <c r="AU22" s="52">
        <f t="shared" si="1474"/>
        <v>7.0210768800000007</v>
      </c>
      <c r="AV22" s="52">
        <f t="shared" si="1474"/>
        <v>7.3893611999999997</v>
      </c>
      <c r="AW22" s="52">
        <f t="shared" si="1474"/>
        <v>8.6783563200000007</v>
      </c>
      <c r="AX22" s="52">
        <f t="shared" si="1474"/>
        <v>6.591411840000001</v>
      </c>
      <c r="AY22" s="52">
        <f t="shared" si="1474"/>
        <v>5.6911612800000002</v>
      </c>
      <c r="AZ22" s="52">
        <f t="shared" si="1474"/>
        <v>6.7550937600000012</v>
      </c>
      <c r="BA22" s="52">
        <f t="shared" si="1474"/>
        <v>5.4660986399999993</v>
      </c>
      <c r="BB22" s="52">
        <f t="shared" si="1474"/>
        <v>6.1003660800000006</v>
      </c>
      <c r="BC22" s="52">
        <f t="shared" si="1474"/>
        <v>6.2231275200000002</v>
      </c>
      <c r="BD22" s="52">
        <f t="shared" si="1474"/>
        <v>6.0594456000000001</v>
      </c>
      <c r="BE22" s="52">
        <f t="shared" si="1474"/>
        <v>6.2845082400000001</v>
      </c>
      <c r="BF22" s="85">
        <f t="shared" si="1474"/>
        <v>6.7141732800000007</v>
      </c>
      <c r="BG22" s="88">
        <f t="shared" si="1474"/>
        <v>7.3075202400000032</v>
      </c>
      <c r="BH22" s="52">
        <f t="shared" si="1474"/>
        <v>7.2256792800000014</v>
      </c>
      <c r="BI22" s="52">
        <f t="shared" ref="BI22" si="1475">BI21*BI9</f>
        <v>7.5530431200000008</v>
      </c>
      <c r="BJ22" s="52">
        <f t="shared" ref="BJ22" si="1476">BJ21*BJ9</f>
        <v>8.1873105600000002</v>
      </c>
      <c r="BK22" s="52">
        <f t="shared" ref="BK22" si="1477">BK21*BK9</f>
        <v>5.5479395999999994</v>
      </c>
      <c r="BL22" s="52">
        <f t="shared" ref="BL22" si="1478">BL21*BL9</f>
        <v>4.4226263999999995</v>
      </c>
      <c r="BM22" s="52">
        <f t="shared" ref="BM22" si="1479">BM21*BM9</f>
        <v>4.4840071199999993</v>
      </c>
      <c r="BN22" s="52">
        <f t="shared" ref="BN22" si="1480">BN21*BN9</f>
        <v>5.6911612800000002</v>
      </c>
      <c r="BO22" s="52">
        <f t="shared" ref="BO22" si="1481">BO21*BO9</f>
        <v>6.3663492000000002</v>
      </c>
      <c r="BP22" s="52">
        <f t="shared" ref="BP22" si="1482">BP21*BP9</f>
        <v>6.1208263199999999</v>
      </c>
      <c r="BQ22" s="52">
        <f t="shared" ref="BQ22" si="1483">BQ21*BQ9</f>
        <v>7.3075202399999997</v>
      </c>
      <c r="BR22" s="52">
        <f t="shared" ref="BR22" si="1484">BR21*BR9</f>
        <v>6.4481901599999993</v>
      </c>
      <c r="BS22" s="52">
        <f t="shared" ref="BS22" si="1485">BS21*BS9</f>
        <v>6.591411840000001</v>
      </c>
      <c r="BT22" s="52">
        <f t="shared" ref="BT22" si="1486">BT21*BT9</f>
        <v>7.798566000000001</v>
      </c>
      <c r="BU22" s="52">
        <f t="shared" ref="BU22" si="1487">BU21*BU9</f>
        <v>7.4916624000000009</v>
      </c>
      <c r="BV22" s="52">
        <f t="shared" ref="BV22" si="1488">BV21*BV9</f>
        <v>8.7806575200000001</v>
      </c>
      <c r="BW22" s="52">
        <f t="shared" ref="BW22" si="1489">BW21*BW9</f>
        <v>6.0799058400000003</v>
      </c>
      <c r="BX22" s="52">
        <f t="shared" ref="BX22" si="1490">BX21*BX9</f>
        <v>8.2077708000000023</v>
      </c>
      <c r="BY22" s="52">
        <f t="shared" ref="BY22" si="1491">BY21*BY9</f>
        <v>5.834382960000001</v>
      </c>
      <c r="BZ22" s="52">
        <f t="shared" ref="BZ22" si="1492">BZ21*BZ9</f>
        <v>7.8599467200000008</v>
      </c>
      <c r="CA22" s="52">
        <f t="shared" ref="CA22" si="1493">CA21*CA9</f>
        <v>5.2410360000000003</v>
      </c>
      <c r="CB22" s="52">
        <f t="shared" ref="CB22" si="1494">CB21*CB9</f>
        <v>6.9187756800000004</v>
      </c>
      <c r="CC22" s="52">
        <f t="shared" ref="CC22" si="1495">CC21*CC9</f>
        <v>6.3458889599999999</v>
      </c>
      <c r="CD22" s="52">
        <f t="shared" ref="CD22" si="1496">CD21*CD9</f>
        <v>7.9622479200000003</v>
      </c>
      <c r="CE22" s="52">
        <f t="shared" ref="CE22" si="1497">CE21*CE9</f>
        <v>5.2819564800000061</v>
      </c>
      <c r="CF22" s="52">
        <f t="shared" ref="CF22" si="1498">CF21*CF9</f>
        <v>7.6962648000000007</v>
      </c>
      <c r="CG22" s="52">
        <f t="shared" ref="CG22" si="1499">CG21*CG9</f>
        <v>4.8727516800000004</v>
      </c>
      <c r="CH22" s="52">
        <f t="shared" ref="CH22" si="1500">CH21*CH9</f>
        <v>6.1208263199999999</v>
      </c>
      <c r="CI22" s="52">
        <f t="shared" ref="CI22" si="1501">CI21*CI9</f>
        <v>6.4277299200000009</v>
      </c>
      <c r="CJ22" s="52">
        <f t="shared" ref="CJ22" si="1502">CJ21*CJ9</f>
        <v>6.570951599999999</v>
      </c>
      <c r="CK22" s="52">
        <f t="shared" ref="CK22" si="1503">CK21*CK9</f>
        <v>8.248691280000001</v>
      </c>
      <c r="CL22" s="52">
        <f t="shared" ref="CL22" si="1504">CL21*CL9</f>
        <v>5.036433599999997</v>
      </c>
      <c r="CM22" s="52">
        <f t="shared" ref="CM22" si="1505">CM21*CM9</f>
        <v>6.2231275200000002</v>
      </c>
      <c r="CN22" s="52">
        <f t="shared" ref="CN22" si="1506">CN21*CN9</f>
        <v>5.4865588800000005</v>
      </c>
      <c r="CO22" s="52">
        <f t="shared" ref="CO22" si="1507">CO21*CO9</f>
        <v>4.9136721600000008</v>
      </c>
      <c r="CP22" s="52">
        <f t="shared" ref="CP22" si="1508">CP21*CP9</f>
        <v>5.2410360000000003</v>
      </c>
      <c r="CQ22" s="52">
        <f t="shared" ref="CQ22" si="1509">CQ21*CQ9</f>
        <v>7.7781057600000008</v>
      </c>
      <c r="CR22" s="52">
        <f t="shared" ref="CR22" si="1510">CR21*CR9</f>
        <v>5.7730022400000012</v>
      </c>
      <c r="CS22" s="52">
        <f t="shared" ref="CS22" si="1511">CS21*CS9</f>
        <v>7.0619973600000003</v>
      </c>
      <c r="CT22" s="52">
        <f t="shared" ref="CT22" si="1512">CT21*CT9</f>
        <v>7.2052190400000002</v>
      </c>
      <c r="CU22" s="52">
        <f t="shared" ref="CU22" si="1513">CU21*CU9</f>
        <v>5.67070104</v>
      </c>
      <c r="CV22" s="52">
        <f t="shared" ref="CV22" si="1514">CV21*CV9</f>
        <v>6.570951599999999</v>
      </c>
      <c r="CW22" s="52">
        <f t="shared" ref="CW22" si="1515">CW21*CW9</f>
        <v>5.7730022400000012</v>
      </c>
      <c r="CX22" s="52">
        <f t="shared" ref="CX22" si="1516">CX21*CX9</f>
        <v>5.67070104</v>
      </c>
      <c r="CY22" s="52">
        <f t="shared" ref="CY22" si="1517">CY21*CY9</f>
        <v>10.744840559999998</v>
      </c>
      <c r="CZ22" s="52">
        <f t="shared" ref="CZ22" si="1518">CZ21*CZ9</f>
        <v>9.7013683200000003</v>
      </c>
      <c r="DA22" s="52">
        <f t="shared" ref="DA22" si="1519">DA21*DA9</f>
        <v>6.2231275200000002</v>
      </c>
      <c r="DB22" s="52">
        <f t="shared" ref="DB22" si="1520">DB21*DB9</f>
        <v>5.036433599999997</v>
      </c>
      <c r="DC22" s="52">
        <f t="shared" ref="DC22" si="1521">DC21*DC9</f>
        <v>7.8190262400000003</v>
      </c>
      <c r="DD22" s="52">
        <f t="shared" ref="DD22" si="1522">DD21*DD9</f>
        <v>7.3893611999999997</v>
      </c>
      <c r="DE22" s="52">
        <f t="shared" ref="DE22" si="1523">DE21*DE9</f>
        <v>5.8957636800000008</v>
      </c>
      <c r="DF22" s="52">
        <f t="shared" ref="DF22" si="1524">DF21*DF9</f>
        <v>7.4302816799999993</v>
      </c>
      <c r="DG22" s="52">
        <f t="shared" ref="DG22" si="1525">DG21*DG9</f>
        <v>6.8778552000000008</v>
      </c>
      <c r="DH22" s="52">
        <f t="shared" ref="DH22" si="1526">DH21*DH9</f>
        <v>7.1642985599999998</v>
      </c>
      <c r="DI22" s="52">
        <f t="shared" ref="DI22" si="1527">DI21*DI9</f>
        <v>5.834382960000001</v>
      </c>
      <c r="DJ22" s="52">
        <f t="shared" ref="DJ22" si="1528">DJ21*DJ9</f>
        <v>8.3919129600000009</v>
      </c>
      <c r="DK22" s="52">
        <f t="shared" ref="DK22" si="1529">DK21*DK9</f>
        <v>7.6348840800000008</v>
      </c>
      <c r="DL22" s="52">
        <f t="shared" ref="DL22" si="1530">DL21*DL9</f>
        <v>6.9801564000000003</v>
      </c>
      <c r="DM22" s="52">
        <f t="shared" ref="DM22" si="1531">DM21*DM9</f>
        <v>6.8369347200000004</v>
      </c>
      <c r="DN22" s="52">
        <f t="shared" ref="DN22" si="1532">DN21*DN9</f>
        <v>8.7397370400000014</v>
      </c>
      <c r="DO22" s="52">
        <f t="shared" ref="DO22" si="1533">DO21*DO9</f>
        <v>7.5530431200000008</v>
      </c>
      <c r="DP22" s="52">
        <f t="shared" ref="DP22" si="1534">DP21*DP9</f>
        <v>5.3637974399999999</v>
      </c>
      <c r="DQ22" s="52">
        <f t="shared" ref="DQ22" si="1535">DQ21*DQ9</f>
        <v>5.3842576800000002</v>
      </c>
      <c r="DR22" s="52">
        <f t="shared" ref="DR22" si="1536">DR21*DR9</f>
        <v>5.3637974399999999</v>
      </c>
      <c r="DS22" s="52">
        <f t="shared" ref="DS22" si="1537">DS21*DS9</f>
        <v>5.3228769600000003</v>
      </c>
      <c r="DT22" s="52">
        <f t="shared" ref="DT22" si="1538">DT21*DT9</f>
        <v>5.3637974399999999</v>
      </c>
      <c r="DU22" s="52">
        <f t="shared" ref="DU22" si="1539">DU21*DU9</f>
        <v>5.3433371999999997</v>
      </c>
      <c r="DV22" s="52">
        <f t="shared" ref="DV22" si="1540">DV21*DV9</f>
        <v>5.2819564799999998</v>
      </c>
      <c r="DW22" s="52">
        <f t="shared" ref="DW22" si="1541">DW21*DW9</f>
        <v>5.3228769600000003</v>
      </c>
      <c r="DX22" s="52">
        <f t="shared" ref="DX22" si="1542">DX21*DX9</f>
        <v>5.4047179200000004</v>
      </c>
      <c r="DY22" s="52">
        <f t="shared" ref="DY22" si="1543">DY21*DY9</f>
        <v>8.3919129600000009</v>
      </c>
      <c r="DZ22" s="52">
        <f t="shared" ref="DZ22" si="1544">DZ21*DZ9</f>
        <v>8.248691280000001</v>
      </c>
      <c r="EA22" s="52">
        <f t="shared" ref="EA22" si="1545">EA21*EA9</f>
        <v>8.2282310400000078</v>
      </c>
      <c r="EB22" s="52">
        <f t="shared" ref="EB22" si="1546">EB21*EB9</f>
        <v>8.1668503200000018</v>
      </c>
      <c r="EC22" s="52">
        <f t="shared" ref="EC22" si="1547">EC21*EC9</f>
        <v>7.9213274400000007</v>
      </c>
      <c r="ED22" s="52">
        <f t="shared" ref="ED22" si="1548">ED21*ED9</f>
        <v>7.8599467200000008</v>
      </c>
      <c r="EE22" s="52">
        <f t="shared" ref="EE22" si="1549">EE21*EE9</f>
        <v>7.7576455200000005</v>
      </c>
      <c r="EF22" s="52">
        <f t="shared" ref="EF22" si="1550">EF21*EF9</f>
        <v>7.6348840800000008</v>
      </c>
      <c r="EG22" s="52">
        <f t="shared" ref="EG22" si="1551">EG21*EG9</f>
        <v>7.573503360000001</v>
      </c>
      <c r="EH22" s="52">
        <f t="shared" ref="EH22" si="1552">EH21*EH9</f>
        <v>7.3279804799999999</v>
      </c>
      <c r="EI22" s="52">
        <f t="shared" ref="EI22" si="1553">EI21*EI9</f>
        <v>7.0824576000000112</v>
      </c>
      <c r="EJ22" s="52">
        <f t="shared" ref="EJ22" si="1554">EJ21*EJ9</f>
        <v>6.570951599999999</v>
      </c>
      <c r="EK22" s="52">
        <f t="shared" ref="EK22" si="1555">EK21*EK9</f>
        <v>5.834382960000001</v>
      </c>
      <c r="EL22" s="52">
        <f t="shared" ref="EL22" si="1556">EL21*EL9</f>
        <v>6.20266728</v>
      </c>
      <c r="EM22" s="52">
        <f t="shared" ref="EM22" si="1557">EM21*EM9</f>
        <v>5.4047179200000004</v>
      </c>
      <c r="EN22" s="52">
        <f t="shared" ref="EN22" si="1558">EN21*EN9</f>
        <v>7.2256792800000014</v>
      </c>
      <c r="EO22" s="52">
        <f t="shared" ref="EO22" si="1559">EO21*EO9</f>
        <v>7.8599467200000008</v>
      </c>
      <c r="EP22" s="52">
        <f t="shared" ref="EP22" si="1560">EP21*EP9</f>
        <v>7.6348840800000008</v>
      </c>
      <c r="EQ22" s="88">
        <f t="shared" ref="EQ22" si="1561">EQ21*EQ9</f>
        <v>6.570951599999999</v>
      </c>
      <c r="ER22" s="52">
        <f t="shared" ref="ER22" si="1562">ER21*ER9</f>
        <v>7.2052190400000002</v>
      </c>
      <c r="ES22" s="52">
        <f t="shared" ref="ES22" si="1563">ES21*ES9</f>
        <v>6.5300311199999994</v>
      </c>
      <c r="ET22" s="52">
        <f t="shared" ref="ET22" si="1564">ET21*ET9</f>
        <v>5.0159733600000003</v>
      </c>
      <c r="EU22" s="52">
        <f t="shared" ref="EU22" si="1565">EU21*EU9</f>
        <v>6.4277299200000009</v>
      </c>
      <c r="EV22" s="52">
        <f t="shared" ref="EV22" si="1566">EV21*EV9</f>
        <v>5.834382960000001</v>
      </c>
      <c r="EW22" s="52">
        <f t="shared" ref="EW22" si="1567">EW21*EW9</f>
        <v>7.0006166400000005</v>
      </c>
      <c r="EX22" s="52">
        <f t="shared" ref="EX22" si="1568">EX21*EX9</f>
        <v>5.6502408000000006</v>
      </c>
      <c r="EY22" s="52">
        <f t="shared" ref="EY22" si="1569">EY21*EY9</f>
        <v>5.5070191199999998</v>
      </c>
      <c r="EZ22" s="52">
        <f t="shared" ref="EZ22" si="1570">EZ21*EZ9</f>
        <v>5.8548432000000004</v>
      </c>
      <c r="FA22" s="52">
        <f t="shared" ref="FA22" si="1571">FA21*FA9</f>
        <v>5.5070191199999998</v>
      </c>
      <c r="FB22" s="52">
        <f t="shared" ref="FB22" si="1572">FB21*FB9</f>
        <v>6.1617468000000004</v>
      </c>
      <c r="FC22" s="52">
        <f t="shared" ref="FC22" si="1573">FC21*FC9</f>
        <v>8.0031683999999998</v>
      </c>
      <c r="FD22" s="52">
        <f t="shared" ref="FD22" si="1574">FD21*FD9</f>
        <v>8.7601972799999999</v>
      </c>
      <c r="FE22" s="52">
        <f t="shared" ref="FE22" si="1575">FE21*FE9</f>
        <v>5.7525420000000009</v>
      </c>
      <c r="FF22" s="52">
        <f t="shared" ref="FF22" si="1576">FF21*FF9</f>
        <v>6.0594456000000001</v>
      </c>
      <c r="FG22" s="52">
        <f t="shared" ref="FG22" si="1577">FG21*FG9</f>
        <v>5.6093203200000001</v>
      </c>
      <c r="FH22" s="52">
        <f t="shared" ref="FH22" si="1578">FH21*FH9</f>
        <v>6.5504913600000014</v>
      </c>
      <c r="FI22" s="52">
        <f t="shared" ref="FI22" si="1579">FI21*FI9</f>
        <v>6.6937130400000004</v>
      </c>
      <c r="FJ22" s="52">
        <f t="shared" ref="FJ22" si="1580">FJ21*FJ9</f>
        <v>7.4302816799999993</v>
      </c>
      <c r="FK22" s="52">
        <f t="shared" ref="FK22" si="1581">FK21*FK9</f>
        <v>8.3305322399999948</v>
      </c>
      <c r="FL22" s="52">
        <f t="shared" ref="FL22" si="1582">FL21*FL9</f>
        <v>6.9392359200000007</v>
      </c>
      <c r="FM22" s="52">
        <f t="shared" ref="FM22" si="1583">FM21*FM9</f>
        <v>8.0236286400000001</v>
      </c>
      <c r="FN22" s="52">
        <f t="shared" ref="FN22" si="1584">FN21*FN9</f>
        <v>7.5121226399999994</v>
      </c>
      <c r="FO22" s="52">
        <f t="shared" ref="FO22" si="1585">FO21*FO9</f>
        <v>6.6323323200000006</v>
      </c>
      <c r="FP22" s="52">
        <f t="shared" ref="FP22" si="1586">FP21*FP9</f>
        <v>6.4686504000000031</v>
      </c>
      <c r="FQ22" s="52">
        <f t="shared" ref="FQ22" si="1587">FQ21*FQ9</f>
        <v>7.3893611999999997</v>
      </c>
      <c r="FR22" s="52">
        <f t="shared" ref="FR22" si="1588">FR21*FR9</f>
        <v>8.1054695999999993</v>
      </c>
      <c r="FS22" s="52">
        <f t="shared" ref="FS22" si="1589">FS21*FS9</f>
        <v>6.9801564000000003</v>
      </c>
      <c r="FT22" s="52">
        <f t="shared" ref="FT22" si="1590">FT21*FT9</f>
        <v>7.6962648000000007</v>
      </c>
      <c r="FU22" s="52">
        <f t="shared" ref="FU22" si="1591">FU21*FU9</f>
        <v>6.0389853600000007</v>
      </c>
      <c r="FV22" s="88">
        <f t="shared" ref="FV22" si="1592">FV21*FV9</f>
        <v>5.9571444000000007</v>
      </c>
      <c r="FW22" s="52">
        <f t="shared" ref="FW22" si="1593">FW21*FW9</f>
        <v>4.6272288000000001</v>
      </c>
      <c r="FX22" s="52">
        <f t="shared" ref="FX22" si="1594">FX21*FX9</f>
        <v>4.6272287999999975</v>
      </c>
      <c r="FY22" s="52">
        <f t="shared" ref="FY22" si="1595">FY21*FY9</f>
        <v>4.6272288000000126</v>
      </c>
      <c r="FZ22" s="52">
        <f t="shared" ref="FZ22" si="1596">FZ21*FZ9</f>
        <v>4.7704504800000009</v>
      </c>
      <c r="GA22" s="52">
        <f t="shared" ref="GA22" si="1597">GA21*GA9</f>
        <v>4.6272287999999913</v>
      </c>
      <c r="GB22" s="52">
        <f t="shared" ref="GB22" si="1598">GB21*GB9</f>
        <v>4.6272288000000064</v>
      </c>
      <c r="GC22" s="52">
        <f t="shared" ref="GC22" si="1599">GC21*GC9</f>
        <v>4.6272287999999913</v>
      </c>
      <c r="GD22" s="52">
        <f t="shared" ref="GD22" si="1600">GD21*GD9</f>
        <v>4.6272287999999913</v>
      </c>
      <c r="GE22" s="52">
        <f t="shared" ref="GE22" si="1601">GE21*GE9</f>
        <v>4.6272288000000126</v>
      </c>
      <c r="GF22" s="52">
        <f t="shared" ref="GF22" si="1602">GF21*GF9</f>
        <v>4.6272288000000046</v>
      </c>
      <c r="GG22" s="52">
        <f t="shared" ref="GG22" si="1603">GG21*GG9</f>
        <v>5.2410360000000003</v>
      </c>
      <c r="GH22" s="52">
        <f t="shared" ref="GH22" si="1604">GH21*GH9</f>
        <v>4.6272287999999975</v>
      </c>
      <c r="GI22" s="52">
        <f t="shared" ref="GI22" si="1605">GI21*GI9</f>
        <v>4.6272287999999975</v>
      </c>
      <c r="GJ22" s="52">
        <f t="shared" ref="GJ22" si="1606">GJ21*GJ9</f>
        <v>6.4277299200000009</v>
      </c>
      <c r="GK22" s="52">
        <f t="shared" ref="GK22" si="1607">GK21*GK9</f>
        <v>4.6272288000000126</v>
      </c>
      <c r="GL22" s="52">
        <f t="shared" ref="GL22" si="1608">GL21*GL9</f>
        <v>4.6272287999999975</v>
      </c>
      <c r="GM22" s="52">
        <f t="shared" ref="GM22" si="1609">GM21*GM9</f>
        <v>4.6272287999999975</v>
      </c>
      <c r="GN22" s="52">
        <f t="shared" ref="GN22" si="1610">GN21*GN9</f>
        <v>5.2001155199999998</v>
      </c>
      <c r="GO22" s="52">
        <f t="shared" ref="GO22" si="1611">GO21*GO9</f>
        <v>5.2001155199999998</v>
      </c>
      <c r="GP22" s="52">
        <f t="shared" ref="GP22" si="1612">GP21*GP9</f>
        <v>6.4277299200000009</v>
      </c>
      <c r="GQ22" s="52">
        <f t="shared" ref="GQ22" si="1613">GQ21*GQ9</f>
        <v>4.6272288000000001</v>
      </c>
      <c r="GR22" s="52">
        <f t="shared" ref="GR22" si="1614">GR21*GR9</f>
        <v>4.6272288000000001</v>
      </c>
      <c r="GS22" s="52">
        <f t="shared" ref="GS22" si="1615">GS21*GS9</f>
        <v>4.6272287999999975</v>
      </c>
      <c r="GT22" s="52">
        <f t="shared" ref="GT22" si="1616">GT21*GT9</f>
        <v>4.6272288000000046</v>
      </c>
      <c r="GU22" s="52">
        <f t="shared" ref="GU22" si="1617">GU21*GU9</f>
        <v>4.6272287999999975</v>
      </c>
      <c r="GV22" s="52">
        <f t="shared" ref="GV22" si="1618">GV21*GV9</f>
        <v>4.6272287999999975</v>
      </c>
      <c r="GW22" s="52">
        <f t="shared" ref="GW22" si="1619">GW21*GW9</f>
        <v>5.2410359999999923</v>
      </c>
      <c r="GX22" s="52">
        <f t="shared" ref="GX22" si="1620">GX21*GX9</f>
        <v>5.2410360000000065</v>
      </c>
      <c r="GY22" s="52">
        <f t="shared" ref="GY22" si="1621">GY21*GY9</f>
        <v>5.2410360000000065</v>
      </c>
      <c r="GZ22" s="52">
        <f t="shared" ref="GZ22" si="1622">GZ21*GZ9</f>
        <v>4.6272287999999975</v>
      </c>
      <c r="HA22" s="52">
        <f t="shared" ref="HA22" si="1623">HA21*HA9</f>
        <v>4.6272287999999975</v>
      </c>
      <c r="HB22" s="52">
        <f t="shared" ref="HB22" si="1624">HB21*HB9</f>
        <v>4.6272287999999975</v>
      </c>
      <c r="HC22" s="52">
        <f t="shared" ref="HC22" si="1625">HC21*HC9</f>
        <v>4.6272287999999975</v>
      </c>
      <c r="HD22" s="52">
        <f t="shared" ref="HD22" si="1626">HD21*HD9</f>
        <v>4.6272287999999975</v>
      </c>
      <c r="HE22" s="52">
        <f t="shared" ref="HE22" si="1627">HE21*HE9</f>
        <v>4.6272287999999975</v>
      </c>
      <c r="HF22" s="52">
        <f t="shared" ref="HF22" si="1628">HF21*HF9</f>
        <v>4.6272287999999975</v>
      </c>
      <c r="HG22" s="52">
        <f t="shared" ref="HG22" si="1629">HG21*HG9</f>
        <v>4.6272288000000046</v>
      </c>
      <c r="HH22" s="52">
        <f t="shared" ref="HH22" si="1630">HH21*HH9</f>
        <v>4.6272287999999975</v>
      </c>
      <c r="HI22" s="52">
        <f t="shared" ref="HI22" si="1631">HI21*HI9</f>
        <v>4.6272287999999975</v>
      </c>
      <c r="HJ22" s="52">
        <f t="shared" ref="HJ22" si="1632">HJ21*HJ9</f>
        <v>4.6272287999999975</v>
      </c>
      <c r="HK22" s="52">
        <f t="shared" ref="HK22" si="1633">HK21*HK9</f>
        <v>5.2410360000000065</v>
      </c>
      <c r="HL22" s="52">
        <f t="shared" ref="HL22" si="1634">HL21*HL9</f>
        <v>4.6272288000000046</v>
      </c>
      <c r="HM22" s="52">
        <f t="shared" ref="HM22" si="1635">HM21*HM9</f>
        <v>4.6272288000000046</v>
      </c>
      <c r="HN22" s="52">
        <f t="shared" ref="HN22" si="1636">HN21*HN9</f>
        <v>4.6272287999999975</v>
      </c>
      <c r="HO22" s="52">
        <f t="shared" ref="HO22" si="1637">HO21*HO9</f>
        <v>4.6272287999999975</v>
      </c>
      <c r="HP22" s="52">
        <f t="shared" ref="HP22" si="1638">HP21*HP9</f>
        <v>4.6272288000000064</v>
      </c>
      <c r="HQ22" s="52">
        <f t="shared" ref="HQ22" si="1639">HQ21*HQ9</f>
        <v>4.6272288000000064</v>
      </c>
      <c r="HR22" s="52">
        <f t="shared" ref="HR22" si="1640">HR21*HR9</f>
        <v>4.6272287999999975</v>
      </c>
      <c r="HS22" s="52">
        <f t="shared" ref="HS22" si="1641">HS21*HS9</f>
        <v>4.6272287999999975</v>
      </c>
      <c r="HT22" s="52">
        <f t="shared" ref="HT22" si="1642">HT21*HT9</f>
        <v>4.6272287999999975</v>
      </c>
      <c r="HU22" s="52">
        <f t="shared" ref="HU22" si="1643">HU21*HU9</f>
        <v>5.6911612800000002</v>
      </c>
      <c r="HV22" s="52">
        <f t="shared" ref="HV22" si="1644">HV21*HV9</f>
        <v>4.6272287999999975</v>
      </c>
      <c r="HW22" s="52">
        <f t="shared" ref="HW22" si="1645">HW21*HW9</f>
        <v>4.6272287999999975</v>
      </c>
      <c r="HX22" s="52">
        <f t="shared" ref="HX22" si="1646">HX21*HX9</f>
        <v>4.6272287999999975</v>
      </c>
      <c r="HY22" s="52">
        <f t="shared" ref="HY22" si="1647">HY21*HY9</f>
        <v>5.2410359999999923</v>
      </c>
      <c r="HZ22" s="52">
        <f t="shared" ref="HZ22" si="1648">HZ21*HZ9</f>
        <v>4.6272287999999975</v>
      </c>
      <c r="IA22" s="52">
        <f t="shared" ref="IA22" si="1649">IA21*IA9</f>
        <v>4.6272287999999975</v>
      </c>
      <c r="IB22" s="52">
        <f t="shared" ref="IB22" si="1650">IB21*IB9</f>
        <v>6.3663492000000002</v>
      </c>
      <c r="IC22" s="52">
        <f t="shared" ref="IC22" si="1651">IC21*IC9</f>
        <v>4.6272287999999975</v>
      </c>
      <c r="ID22" s="52">
        <f t="shared" ref="ID22" si="1652">ID21*ID9</f>
        <v>4.6272288000000046</v>
      </c>
      <c r="IE22" s="52">
        <f t="shared" ref="IE22" si="1653">IE21*IE9</f>
        <v>5.8139227200000008</v>
      </c>
      <c r="IF22" s="52">
        <f t="shared" ref="IF22" si="1654">IF21*IF9</f>
        <v>4.6272287999999975</v>
      </c>
      <c r="IG22" s="52">
        <f t="shared" ref="IG22" si="1655">IG21*IG9</f>
        <v>4.6272287999999975</v>
      </c>
      <c r="IH22" s="52">
        <f t="shared" ref="IH22" si="1656">IH21*IH9</f>
        <v>4.6272288000000046</v>
      </c>
      <c r="II22" s="52">
        <f t="shared" ref="II22" si="1657">II21*II9</f>
        <v>4.6272288000000046</v>
      </c>
      <c r="IJ22" s="52">
        <f t="shared" ref="IJ22" si="1658">IJ21*IJ9</f>
        <v>4.6272288000000126</v>
      </c>
      <c r="IK22" s="52">
        <f t="shared" ref="IK22" si="1659">IK21*IK9</f>
        <v>4.6272287999999975</v>
      </c>
      <c r="IL22" s="52">
        <f t="shared" ref="IL22" si="1660">IL21*IL9</f>
        <v>4.6272288000000126</v>
      </c>
      <c r="IM22" s="52">
        <f t="shared" ref="IM22" si="1661">IM21*IM9</f>
        <v>5.8548432000000004</v>
      </c>
      <c r="IN22" s="52">
        <f t="shared" ref="IN22" si="1662">IN21*IN9</f>
        <v>6.4686504000000014</v>
      </c>
      <c r="IO22" s="52">
        <f t="shared" ref="IO22" si="1663">IO21*IO9</f>
        <v>4.6272287999999975</v>
      </c>
      <c r="IP22" s="52">
        <f t="shared" ref="IP22" si="1664">IP21*IP9</f>
        <v>7.0824576000000032</v>
      </c>
      <c r="IQ22" s="52">
        <f t="shared" ref="IQ22" si="1665">IQ21*IQ9</f>
        <v>4.6272287999999975</v>
      </c>
      <c r="IR22" s="52">
        <f t="shared" ref="IR22" si="1666">IR21*IR9</f>
        <v>5.8548432000000004</v>
      </c>
      <c r="IS22" s="52">
        <f t="shared" ref="IS22" si="1667">IS21*IS9</f>
        <v>4.6272287999999975</v>
      </c>
      <c r="IT22" s="52">
        <f t="shared" ref="IT22" si="1668">IT21*IT9</f>
        <v>4.6272287999999975</v>
      </c>
      <c r="IU22" s="52">
        <f t="shared" ref="IU22" si="1669">IU21*IU9</f>
        <v>4.6272287999999975</v>
      </c>
      <c r="IV22" s="52">
        <f t="shared" ref="IV22" si="1670">IV21*IV9</f>
        <v>4.6272287999999975</v>
      </c>
      <c r="IW22" s="52">
        <f t="shared" ref="IW22" si="1671">IW21*IW9</f>
        <v>4.6272287999999975</v>
      </c>
      <c r="IX22" s="52">
        <f t="shared" ref="IX22" si="1672">IX21*IX9</f>
        <v>5.8548432000000004</v>
      </c>
      <c r="IY22" s="52">
        <f t="shared" ref="IY22" si="1673">IY21*IY9</f>
        <v>4.6272288000000126</v>
      </c>
      <c r="IZ22" s="52">
        <f t="shared" ref="IZ22" si="1674">IZ21*IZ9</f>
        <v>4.0134216000000036</v>
      </c>
      <c r="JA22" s="52">
        <f t="shared" ref="JA22" si="1675">JA21*JA9</f>
        <v>4.6272287999999975</v>
      </c>
      <c r="JB22" s="52">
        <f t="shared" ref="JB22" si="1676">JB21*JB9</f>
        <v>4.6272287999999975</v>
      </c>
      <c r="JC22" s="52">
        <f t="shared" ref="JC22" si="1677">JC21*JC9</f>
        <v>4.6272287999999975</v>
      </c>
      <c r="JD22" s="52">
        <f t="shared" ref="JD22" si="1678">JD21*JD9</f>
        <v>4.6272287999999975</v>
      </c>
      <c r="JE22" s="52">
        <f t="shared" ref="JE22" si="1679">JE21*JE9</f>
        <v>4.6272287999999975</v>
      </c>
      <c r="JF22" s="52">
        <f t="shared" ref="JF22" si="1680">JF21*JF9</f>
        <v>4.6272287999999975</v>
      </c>
      <c r="JG22" s="52">
        <f t="shared" ref="JG22" si="1681">JG21*JG9</f>
        <v>4.6272287999999975</v>
      </c>
      <c r="JH22" s="52">
        <f t="shared" ref="JH22" si="1682">JH21*JH9</f>
        <v>4.6272287999999975</v>
      </c>
      <c r="JI22" s="52">
        <f t="shared" ref="JI22" si="1683">JI21*JI9</f>
        <v>4.6272287999999975</v>
      </c>
      <c r="JJ22" s="52">
        <f t="shared" ref="JJ22" si="1684">JJ21*JJ9</f>
        <v>4.6272287999999975</v>
      </c>
      <c r="JK22" s="52">
        <f t="shared" ref="JK22" si="1685">JK21*JK9</f>
        <v>4.6272287999999975</v>
      </c>
      <c r="JL22" s="52">
        <f t="shared" ref="JL22" si="1686">JL21*JL9</f>
        <v>5.8548431999999924</v>
      </c>
      <c r="JM22" s="52">
        <f t="shared" ref="JM22" si="1687">JM21*JM9</f>
        <v>4.6272287999999975</v>
      </c>
      <c r="JN22" s="52">
        <f t="shared" ref="JN22" si="1688">JN21*JN9</f>
        <v>4.6272287999999975</v>
      </c>
      <c r="JO22" s="52">
        <f t="shared" ref="JO22" si="1689">JO21*JO9</f>
        <v>4.6272287999999975</v>
      </c>
      <c r="JP22" s="52">
        <f t="shared" ref="JP22" si="1690">JP21*JP9</f>
        <v>4.6272287999999975</v>
      </c>
      <c r="JQ22" s="52">
        <f t="shared" ref="JQ22" si="1691">JQ21*JQ9</f>
        <v>4.6272287999999975</v>
      </c>
      <c r="JR22" s="52">
        <f t="shared" ref="JR22" si="1692">JR21*JR9</f>
        <v>5.8548432000000004</v>
      </c>
      <c r="JS22" s="52">
        <f t="shared" ref="JS22" si="1693">JS21*JS9</f>
        <v>4.6272287999999975</v>
      </c>
      <c r="JT22" s="52">
        <f t="shared" ref="JT22" si="1694">JT21*JT9</f>
        <v>4.6272287999999975</v>
      </c>
      <c r="JU22" s="52">
        <f t="shared" ref="JU22" si="1695">JU21*JU9</f>
        <v>4.6272288000000046</v>
      </c>
      <c r="JV22" s="52">
        <f t="shared" ref="JV22" si="1696">JV21*JV9</f>
        <v>4.6272287999999975</v>
      </c>
      <c r="JW22" s="52">
        <f t="shared" ref="JW22" si="1697">JW21*JW9</f>
        <v>4.6272288000000046</v>
      </c>
      <c r="JX22" s="52">
        <f t="shared" ref="JX22" si="1698">JX21*JX9</f>
        <v>4.6272288000000046</v>
      </c>
      <c r="JY22" s="52">
        <f t="shared" ref="JY22" si="1699">JY21*JY9</f>
        <v>4.6272288000000046</v>
      </c>
      <c r="JZ22" s="52">
        <f t="shared" ref="JZ22" si="1700">JZ21*JZ9</f>
        <v>4.6272287999999975</v>
      </c>
      <c r="KA22" s="52">
        <f t="shared" ref="KA22" si="1701">KA21*KA9</f>
        <v>4.6272287999999975</v>
      </c>
      <c r="KB22" s="52">
        <f t="shared" ref="KB22" si="1702">KB21*KB9</f>
        <v>4.6272287999999975</v>
      </c>
      <c r="KC22" s="52">
        <f t="shared" ref="KC22" si="1703">KC21*KC9</f>
        <v>4.6272287999999975</v>
      </c>
      <c r="KD22" s="52">
        <f t="shared" ref="KD22" si="1704">KD21*KD9</f>
        <v>4.6272287999999975</v>
      </c>
      <c r="KE22" s="52">
        <f t="shared" ref="KE22" si="1705">KE21*KE9</f>
        <v>4.6272287999999975</v>
      </c>
      <c r="KF22" s="52">
        <f t="shared" ref="KF22" si="1706">KF21*KF9</f>
        <v>4.6272287999999975</v>
      </c>
      <c r="KG22" s="52">
        <f t="shared" ref="KG22" si="1707">KG21*KG9</f>
        <v>4.6272287999999975</v>
      </c>
      <c r="KH22" s="52">
        <f t="shared" ref="KH22" si="1708">KH21*KH9</f>
        <v>4.6272288000000126</v>
      </c>
      <c r="KI22" s="52">
        <f t="shared" ref="KI22" si="1709">KI21*KI9</f>
        <v>4.6272288000000126</v>
      </c>
      <c r="KJ22" s="52">
        <f t="shared" ref="KJ22" si="1710">KJ21*KJ9</f>
        <v>4.6272287999999975</v>
      </c>
      <c r="KK22" s="52">
        <f t="shared" ref="KK22" si="1711">KK21*KK9</f>
        <v>4.6272287999999975</v>
      </c>
      <c r="KL22" s="52">
        <f t="shared" ref="KL22" si="1712">KL21*KL9</f>
        <v>4.6272288000000126</v>
      </c>
      <c r="KM22" s="52">
        <f t="shared" ref="KM22" si="1713">KM21*KM9</f>
        <v>4.6272287999999975</v>
      </c>
      <c r="KN22" s="52">
        <f t="shared" ref="KN22" si="1714">KN21*KN9</f>
        <v>4.6272287999999975</v>
      </c>
      <c r="KO22" s="52">
        <f t="shared" ref="KO22" si="1715">KO21*KO9</f>
        <v>4.6272287999999975</v>
      </c>
      <c r="KP22" s="52">
        <f t="shared" ref="KP22" si="1716">KP21*KP9</f>
        <v>4.6272287999999975</v>
      </c>
      <c r="KQ22" s="52">
        <f t="shared" ref="KQ22" si="1717">KQ21*KQ9</f>
        <v>4.6272287999999975</v>
      </c>
      <c r="KR22" s="52">
        <f t="shared" ref="KR22" si="1718">KR21*KR9</f>
        <v>4.6272287999999975</v>
      </c>
      <c r="KS22" s="52">
        <f t="shared" ref="KS22" si="1719">KS21*KS9</f>
        <v>4.6272287999999975</v>
      </c>
      <c r="KT22" s="52">
        <f t="shared" ref="KT22" si="1720">KT21*KT9</f>
        <v>4.6272287999999975</v>
      </c>
      <c r="KU22" s="52">
        <f t="shared" ref="KU22" si="1721">KU21*KU9</f>
        <v>4.6272287999999975</v>
      </c>
      <c r="KV22" s="52">
        <f t="shared" ref="KV22" si="1722">KV21*KV9</f>
        <v>4.6272287999999975</v>
      </c>
      <c r="KW22" s="52">
        <f t="shared" ref="KW22" si="1723">KW21*KW9</f>
        <v>4.6272287999999975</v>
      </c>
      <c r="KX22" s="52">
        <f t="shared" ref="KX22" si="1724">KX21*KX9</f>
        <v>4.6272287999999975</v>
      </c>
      <c r="KY22" s="52">
        <f t="shared" ref="KY22" si="1725">KY21*KY9</f>
        <v>4.6272288000000126</v>
      </c>
      <c r="KZ22" s="52">
        <f t="shared" ref="KZ22" si="1726">KZ21*KZ9</f>
        <v>4.6272288000000126</v>
      </c>
      <c r="LA22" s="52">
        <f t="shared" ref="LA22" si="1727">LA21*LA9</f>
        <v>4.6272287999999975</v>
      </c>
      <c r="LB22" s="52">
        <f t="shared" ref="LB22" si="1728">LB21*LB9</f>
        <v>4.6272287999999975</v>
      </c>
      <c r="LC22" s="52">
        <f t="shared" ref="LC22" si="1729">LC21*LC9</f>
        <v>4.6272287999999975</v>
      </c>
      <c r="LD22" s="52">
        <f t="shared" ref="LD22" si="1730">LD21*LD9</f>
        <v>4.6272287999999975</v>
      </c>
      <c r="LE22" s="52">
        <f t="shared" ref="LE22" si="1731">LE21*LE9</f>
        <v>4.6272288000000126</v>
      </c>
      <c r="LF22" s="52">
        <f t="shared" ref="LF22" si="1732">LF21*LF9</f>
        <v>4.6272288000000126</v>
      </c>
      <c r="LG22" s="52">
        <f t="shared" ref="LG22" si="1733">LG21*LG9</f>
        <v>4.6272287999999975</v>
      </c>
      <c r="LH22" s="52">
        <f t="shared" ref="LH22" si="1734">LH21*LH9</f>
        <v>4.6272287999999975</v>
      </c>
      <c r="LI22" s="52">
        <f t="shared" ref="LI22" si="1735">LI21*LI9</f>
        <v>4.6272287999999975</v>
      </c>
      <c r="LJ22" s="52">
        <f t="shared" ref="LJ22" si="1736">LJ21*LJ9</f>
        <v>4.6272288000000126</v>
      </c>
      <c r="LK22" s="52">
        <f t="shared" ref="LK22" si="1737">LK21*LK9</f>
        <v>4.6272287999999975</v>
      </c>
      <c r="LL22" s="52">
        <f t="shared" ref="LL22" si="1738">LL21*LL9</f>
        <v>4.6272287999999975</v>
      </c>
      <c r="LM22" s="52">
        <f t="shared" ref="LM22" si="1739">LM21*LM9</f>
        <v>4.6272288000000001</v>
      </c>
      <c r="LN22" s="52">
        <f t="shared" ref="LN22" si="1740">LN21*LN9</f>
        <v>5.1387347999999999</v>
      </c>
      <c r="LO22" s="52">
        <f t="shared" ref="LO22" si="1741">LO21*LO9</f>
        <v>4.6272287999999975</v>
      </c>
      <c r="LP22" s="52">
        <f t="shared" ref="LP22" si="1742">LP21*LP9</f>
        <v>4.6272288000000126</v>
      </c>
      <c r="LQ22" s="52">
        <f t="shared" ref="LQ22" si="1743">LQ21*LQ9</f>
        <v>4.6272287999999975</v>
      </c>
      <c r="LR22" s="52">
        <f t="shared" ref="LR22" si="1744">LR21*LR9</f>
        <v>3.9725011200000004</v>
      </c>
      <c r="LS22" s="52">
        <f t="shared" ref="LS22" si="1745">LS21*LS9</f>
        <v>4.6272287999999975</v>
      </c>
      <c r="LT22" s="52">
        <f t="shared" ref="LT22" si="1746">LT21*LT9</f>
        <v>6.4277299200000009</v>
      </c>
      <c r="LU22" s="52">
        <f t="shared" ref="LU22" si="1747">LU21*LU9</f>
        <v>4.6272287999999975</v>
      </c>
      <c r="LV22" s="52">
        <f t="shared" ref="LV22" si="1748">LV21*LV9</f>
        <v>4.6272287999999975</v>
      </c>
      <c r="LW22" s="52">
        <f t="shared" ref="LW22" si="1749">LW21*LW9</f>
        <v>4.6272288000000046</v>
      </c>
      <c r="LX22" s="52">
        <f t="shared" ref="LX22" si="1750">LX21*LX9</f>
        <v>4.6272287999999975</v>
      </c>
      <c r="LY22" s="52">
        <f t="shared" ref="LY22" si="1751">LY21*LY9</f>
        <v>4.6272287999999975</v>
      </c>
      <c r="LZ22" s="52">
        <f t="shared" ref="LZ22" si="1752">LZ21*LZ9</f>
        <v>4.6272287999999975</v>
      </c>
      <c r="MA22" s="52">
        <f t="shared" ref="MA22" si="1753">MA21*MA9</f>
        <v>4.6272287999999975</v>
      </c>
      <c r="MB22" s="52">
        <f t="shared" ref="MB22" si="1754">MB21*MB9</f>
        <v>4.6272288000000046</v>
      </c>
      <c r="MC22" s="52">
        <f t="shared" ref="MC22" si="1755">MC21*MC9</f>
        <v>4.6272287999999975</v>
      </c>
      <c r="MD22" s="52">
        <f t="shared" ref="MD22" si="1756">MD21*MD9</f>
        <v>6.4277299200000009</v>
      </c>
      <c r="ME22" s="52">
        <f t="shared" ref="ME22" si="1757">ME21*ME9</f>
        <v>4.6272287999999913</v>
      </c>
      <c r="MF22" s="52">
        <f t="shared" ref="MF22" si="1758">MF21*MF9</f>
        <v>4.6272287999999913</v>
      </c>
      <c r="MG22" s="52">
        <f t="shared" ref="MG22" si="1759">MG21*MG9</f>
        <v>5.2001155199999998</v>
      </c>
      <c r="MH22" s="52">
        <f t="shared" ref="MH22" si="1760">MH21*MH9</f>
        <v>4.6272287999999975</v>
      </c>
      <c r="MI22" s="52">
        <f t="shared" ref="MI22" si="1761">MI21*MI9</f>
        <v>4.6272287999999975</v>
      </c>
      <c r="MJ22" s="52">
        <f t="shared" ref="MJ22" si="1762">MJ21*MJ9</f>
        <v>4.6272287999999975</v>
      </c>
      <c r="MK22" s="52">
        <f t="shared" ref="MK22" si="1763">MK21*MK9</f>
        <v>5.8548432000000004</v>
      </c>
      <c r="ML22" s="52">
        <f t="shared" ref="ML22" si="1764">ML21*ML9</f>
        <v>4.6272288000000126</v>
      </c>
      <c r="MM22" s="52">
        <f t="shared" ref="MM22" si="1765">MM21*MM9</f>
        <v>4.6272287999999975</v>
      </c>
      <c r="MN22" s="52">
        <f t="shared" ref="MN22" si="1766">MN21*MN9</f>
        <v>4.6272287999999975</v>
      </c>
      <c r="MO22" s="52">
        <f t="shared" ref="MO22" si="1767">MO21*MO9</f>
        <v>4.6272287999999975</v>
      </c>
      <c r="MP22" s="52">
        <f t="shared" ref="MP22" si="1768">MP21*MP9</f>
        <v>4.6272287999999975</v>
      </c>
      <c r="MQ22" s="52">
        <f t="shared" ref="MQ22" si="1769">MQ21*MQ9</f>
        <v>4.6272287999999975</v>
      </c>
      <c r="MR22" s="52">
        <f t="shared" ref="MR22" si="1770">MR21*MR9</f>
        <v>5.2001155199999998</v>
      </c>
      <c r="MS22" s="52">
        <f t="shared" ref="MS22" si="1771">MS21*MS9</f>
        <v>4.6272287999999975</v>
      </c>
      <c r="MT22" s="52">
        <f t="shared" ref="MT22" si="1772">MT21*MT9</f>
        <v>6.2640480000000061</v>
      </c>
      <c r="MU22" s="52">
        <f t="shared" ref="MU22" si="1773">MU21*MU9</f>
        <v>4.6272288000000001</v>
      </c>
      <c r="MV22" s="52">
        <f t="shared" ref="MV22" si="1774">MV21*MV9</f>
        <v>4.6272288000000046</v>
      </c>
      <c r="MW22" s="52">
        <f t="shared" ref="MW22" si="1775">MW21*MW9</f>
        <v>4.6272287999999975</v>
      </c>
      <c r="MX22" s="52">
        <f t="shared" ref="MX22" si="1776">MX21*MX9</f>
        <v>4.6272288000000046</v>
      </c>
      <c r="MY22" s="52">
        <f t="shared" ref="MY22" si="1777">MY21*MY9</f>
        <v>4.6272288000000126</v>
      </c>
      <c r="MZ22" s="52">
        <f t="shared" ref="MZ22" si="1778">MZ21*MZ9</f>
        <v>4.6272287999999975</v>
      </c>
      <c r="NA22" s="52">
        <f t="shared" ref="NA22" si="1779">NA21*NA9</f>
        <v>4.6272287999999975</v>
      </c>
      <c r="NB22" s="52">
        <f t="shared" ref="NB22" si="1780">NB21*NB9</f>
        <v>4.6272287999999975</v>
      </c>
      <c r="NC22" s="52">
        <f t="shared" ref="NC22" si="1781">NC21*NC9</f>
        <v>4.6272287999999975</v>
      </c>
      <c r="ND22" s="52">
        <f t="shared" ref="ND22" si="1782">ND21*ND9</f>
        <v>4.6272288000000064</v>
      </c>
      <c r="NE22" s="52">
        <f t="shared" ref="NE22" si="1783">NE21*NE9</f>
        <v>5.2001155199999998</v>
      </c>
      <c r="NF22" s="52">
        <f t="shared" ref="NF22" si="1784">NF21*NF9</f>
        <v>4.6272287999999975</v>
      </c>
      <c r="NG22" s="52">
        <f t="shared" ref="NG22" si="1785">NG21*NG9</f>
        <v>4.6272287999999975</v>
      </c>
      <c r="NH22" s="52">
        <f t="shared" ref="NH22" si="1786">NH21*NH9</f>
        <v>4.6272288000000126</v>
      </c>
      <c r="NI22" s="52">
        <f t="shared" ref="NI22" si="1787">NI21*NI9</f>
        <v>4.6272287999999975</v>
      </c>
      <c r="NJ22" s="52">
        <f t="shared" ref="NJ22" si="1788">NJ21*NJ9</f>
        <v>5.2001155199999998</v>
      </c>
      <c r="NK22" s="52">
        <f t="shared" ref="NK22" si="1789">NK21*NK9</f>
        <v>4.6272287999999975</v>
      </c>
      <c r="NL22" s="52">
        <f t="shared" ref="NL22" si="1790">NL21*NL9</f>
        <v>4.6272287999999975</v>
      </c>
      <c r="NM22" s="52">
        <f t="shared" ref="NM22" si="1791">NM21*NM9</f>
        <v>4.6272287999999975</v>
      </c>
      <c r="NN22" s="52">
        <f t="shared" ref="NN22" si="1792">NN21*NN9</f>
        <v>4.6272287999999975</v>
      </c>
      <c r="NO22" s="52">
        <f t="shared" ref="NO22" si="1793">NO21*NO9</f>
        <v>4.6272288000000001</v>
      </c>
      <c r="NP22" s="52">
        <f t="shared" ref="NP22" si="1794">NP21*NP9</f>
        <v>4.6272288000000001</v>
      </c>
      <c r="NQ22" s="52">
        <f t="shared" ref="NQ22" si="1795">NQ21*NQ9</f>
        <v>4.6272288000000001</v>
      </c>
      <c r="NR22" s="52">
        <f t="shared" ref="NR22" si="1796">NR21*NR9</f>
        <v>4.6272287999999975</v>
      </c>
      <c r="NS22" s="52">
        <f t="shared" ref="NS22" si="1797">NS21*NS9</f>
        <v>4.6272287999999975</v>
      </c>
      <c r="NT22" s="52">
        <f t="shared" ref="NT22" si="1798">NT21*NT9</f>
        <v>4.6272288000000046</v>
      </c>
      <c r="NU22" s="52">
        <f t="shared" ref="NU22" si="1799">NU21*NU9</f>
        <v>4.6272287999999975</v>
      </c>
      <c r="NV22" s="52">
        <f t="shared" ref="NV22" si="1800">NV21*NV9</f>
        <v>4.6272287999999975</v>
      </c>
      <c r="NW22" s="52">
        <f t="shared" ref="NW22" si="1801">NW21*NW9</f>
        <v>4.6272287999999975</v>
      </c>
      <c r="NX22" s="52">
        <f t="shared" ref="NX22" si="1802">NX21*NX9</f>
        <v>4.6272287999999975</v>
      </c>
      <c r="NY22" s="52">
        <f t="shared" ref="NY22" si="1803">NY21*NY9</f>
        <v>4.6272287999999975</v>
      </c>
      <c r="NZ22" s="52">
        <f t="shared" ref="NZ22" si="1804">NZ21*NZ9</f>
        <v>4.6272287999999975</v>
      </c>
      <c r="OA22" s="52">
        <f t="shared" ref="OA22" si="1805">OA21*OA9</f>
        <v>5.22057576</v>
      </c>
      <c r="OB22" s="52">
        <f t="shared" ref="OB22" si="1806">OB21*OB9</f>
        <v>5.2001155199999998</v>
      </c>
      <c r="OC22" s="52">
        <f t="shared" ref="OC22" si="1807">OC21*OC9</f>
        <v>4.6272288000000046</v>
      </c>
      <c r="OD22" s="52">
        <f t="shared" ref="OD22" si="1808">OD21*OD9</f>
        <v>4.6272288000000046</v>
      </c>
      <c r="OE22" s="52">
        <f t="shared" ref="OE22" si="1809">OE21*OE9</f>
        <v>4.6272287999999975</v>
      </c>
      <c r="OF22" s="52">
        <f t="shared" ref="OF22" si="1810">OF21*OF9</f>
        <v>4.6272287999999975</v>
      </c>
      <c r="OG22" s="52">
        <f t="shared" ref="OG22" si="1811">OG21*OG9</f>
        <v>4.6272287999999975</v>
      </c>
      <c r="OH22" s="52">
        <f t="shared" ref="OH22" si="1812">OH21*OH9</f>
        <v>4.6272287999999975</v>
      </c>
      <c r="OI22" s="52">
        <f t="shared" ref="OI22" si="1813">OI21*OI9</f>
        <v>4.6272287999999975</v>
      </c>
      <c r="OJ22" s="52">
        <f t="shared" ref="OJ22" si="1814">OJ21*OJ9</f>
        <v>4.6272287999999975</v>
      </c>
      <c r="OK22" s="52">
        <f t="shared" ref="OK22" si="1815">OK21*OK9</f>
        <v>4.6272287999999975</v>
      </c>
      <c r="OL22" s="52">
        <f t="shared" ref="OL22" si="1816">OL21*OL9</f>
        <v>4.6272287999999975</v>
      </c>
      <c r="OM22" s="52">
        <f t="shared" ref="OM22" si="1817">OM21*OM9</f>
        <v>4.6272287999999975</v>
      </c>
      <c r="ON22" s="52">
        <f t="shared" ref="ON22" si="1818">ON21*ON9</f>
        <v>4.6272287999999975</v>
      </c>
      <c r="OO22" s="52">
        <f t="shared" ref="OO22" si="1819">OO21*OO9</f>
        <v>4.6272287999999975</v>
      </c>
      <c r="OP22" s="52">
        <f t="shared" ref="OP22" si="1820">OP21*OP9</f>
        <v>4.6272287999999975</v>
      </c>
      <c r="OQ22" s="52">
        <f t="shared" ref="OQ22" si="1821">OQ21*OQ9</f>
        <v>4.6272288000000046</v>
      </c>
      <c r="OR22" s="52">
        <f t="shared" ref="OR22" si="1822">OR21*OR9</f>
        <v>5.22057576</v>
      </c>
      <c r="OS22" s="52">
        <f t="shared" ref="OS22" si="1823">OS21*OS9</f>
        <v>5.8139227200000008</v>
      </c>
      <c r="OT22" s="52">
        <f t="shared" ref="OT22" si="1824">OT21*OT9</f>
        <v>5.8139227200000008</v>
      </c>
      <c r="OU22" s="52">
        <f t="shared" ref="OU22" si="1825">OU21*OU9</f>
        <v>5.8139227200000008</v>
      </c>
      <c r="OV22" s="52">
        <f t="shared" ref="OV22" si="1826">OV21*OV9</f>
        <v>5.8139227200000008</v>
      </c>
      <c r="OW22" s="52">
        <f t="shared" ref="OW22" si="1827">OW21*OW9</f>
        <v>5.4047179200000004</v>
      </c>
      <c r="OX22" s="52">
        <f t="shared" ref="OX22" si="1828">OX21*OX9</f>
        <v>5.8139227200000008</v>
      </c>
      <c r="OY22" s="52">
        <f t="shared" ref="OY22" si="1829">OY21*OY9</f>
        <v>6.4277299200000009</v>
      </c>
      <c r="OZ22" s="52">
        <f t="shared" ref="OZ22" si="1830">OZ21*OZ9</f>
        <v>6.5300311199999994</v>
      </c>
      <c r="PA22" s="52">
        <f t="shared" ref="PA22" si="1831">PA21*PA9</f>
        <v>5.22057576</v>
      </c>
      <c r="PB22" s="53">
        <f t="shared" si="365"/>
        <v>2333.8455374400014</v>
      </c>
    </row>
    <row r="23" spans="1:418" x14ac:dyDescent="0.2">
      <c r="A23" s="54" t="s">
        <v>137</v>
      </c>
      <c r="B23" s="52">
        <f>PI()*B4</f>
        <v>3.7699111843077517</v>
      </c>
      <c r="C23" s="52">
        <f t="shared" ref="C23:BG23" si="1832">PI()*C4</f>
        <v>3.7699111843077517</v>
      </c>
      <c r="D23" s="52">
        <f t="shared" si="1832"/>
        <v>3.7699111843077517</v>
      </c>
      <c r="E23" s="52">
        <f t="shared" si="1832"/>
        <v>3.7699111843077517</v>
      </c>
      <c r="F23" s="52">
        <f t="shared" si="1832"/>
        <v>3.7699111843077517</v>
      </c>
      <c r="G23" s="52">
        <f t="shared" si="1832"/>
        <v>3.7699111843077517</v>
      </c>
      <c r="H23" s="52">
        <f t="shared" si="1832"/>
        <v>3.7699111843077517</v>
      </c>
      <c r="I23" s="52">
        <f t="shared" si="1832"/>
        <v>3.7699111843077517</v>
      </c>
      <c r="J23" s="52">
        <f t="shared" si="1832"/>
        <v>3.7699111843077517</v>
      </c>
      <c r="K23" s="52">
        <f t="shared" si="1832"/>
        <v>3.7699111843077517</v>
      </c>
      <c r="L23" s="52">
        <f t="shared" si="1832"/>
        <v>3.7699111843077517</v>
      </c>
      <c r="M23" s="52">
        <f t="shared" si="1832"/>
        <v>3.7699111843077517</v>
      </c>
      <c r="N23" s="52">
        <f t="shared" si="1832"/>
        <v>3.7699111843077517</v>
      </c>
      <c r="O23" s="52">
        <f t="shared" si="1832"/>
        <v>3.7699111843077517</v>
      </c>
      <c r="P23" s="52">
        <f t="shared" si="1832"/>
        <v>3.7699111843077517</v>
      </c>
      <c r="Q23" s="52">
        <f t="shared" si="1832"/>
        <v>3.7699111843077517</v>
      </c>
      <c r="R23" s="52">
        <f t="shared" si="1832"/>
        <v>3.7699111843077517</v>
      </c>
      <c r="S23" s="52">
        <f t="shared" si="1832"/>
        <v>3.7699111843077517</v>
      </c>
      <c r="T23" s="52">
        <f t="shared" si="1832"/>
        <v>3.7699111843077517</v>
      </c>
      <c r="U23" s="52">
        <f t="shared" si="1832"/>
        <v>3.7699111843077517</v>
      </c>
      <c r="V23" s="52">
        <f t="shared" si="1832"/>
        <v>3.7699111843077517</v>
      </c>
      <c r="W23" s="52">
        <f t="shared" si="1832"/>
        <v>3.7699111843077517</v>
      </c>
      <c r="X23" s="52">
        <f t="shared" si="1832"/>
        <v>3.7699111843077517</v>
      </c>
      <c r="Y23" s="52">
        <f t="shared" si="1832"/>
        <v>3.7699111843077517</v>
      </c>
      <c r="Z23" s="52">
        <f t="shared" si="1832"/>
        <v>3.7699111843077517</v>
      </c>
      <c r="AA23" s="52">
        <f t="shared" si="1832"/>
        <v>3.7699111843077517</v>
      </c>
      <c r="AB23" s="52">
        <f t="shared" si="1832"/>
        <v>3.7699111843077517</v>
      </c>
      <c r="AC23" s="52">
        <f t="shared" si="1832"/>
        <v>3.7699111843077517</v>
      </c>
      <c r="AD23" s="52">
        <f t="shared" si="1832"/>
        <v>3.7699111843077517</v>
      </c>
      <c r="AE23" s="52">
        <f t="shared" si="1832"/>
        <v>3.7699111843077517</v>
      </c>
      <c r="AF23" s="52">
        <f t="shared" si="1832"/>
        <v>3.7699111843077517</v>
      </c>
      <c r="AG23" s="52">
        <f t="shared" si="1832"/>
        <v>3.7699111843077517</v>
      </c>
      <c r="AH23" s="52">
        <f t="shared" si="1832"/>
        <v>3.7699111843077517</v>
      </c>
      <c r="AI23" s="52">
        <f t="shared" si="1832"/>
        <v>3.7699111843077517</v>
      </c>
      <c r="AJ23" s="52">
        <f t="shared" si="1832"/>
        <v>3.7699111843077517</v>
      </c>
      <c r="AK23" s="52">
        <f t="shared" si="1832"/>
        <v>3.7699111843077517</v>
      </c>
      <c r="AL23" s="52">
        <f t="shared" si="1832"/>
        <v>3.7699111843077517</v>
      </c>
      <c r="AM23" s="52">
        <f t="shared" si="1832"/>
        <v>3.7699111843077517</v>
      </c>
      <c r="AN23" s="52">
        <f t="shared" si="1832"/>
        <v>3.7699111843077517</v>
      </c>
      <c r="AO23" s="52">
        <f t="shared" si="1832"/>
        <v>3.7699111843077517</v>
      </c>
      <c r="AP23" s="52">
        <f t="shared" si="1832"/>
        <v>3.7699111843077517</v>
      </c>
      <c r="AQ23" s="52">
        <f t="shared" si="1832"/>
        <v>3.7699111843077517</v>
      </c>
      <c r="AR23" s="52">
        <f t="shared" si="1832"/>
        <v>3.7699111843077517</v>
      </c>
      <c r="AS23" s="52">
        <f t="shared" si="1832"/>
        <v>3.7699111843077517</v>
      </c>
      <c r="AT23" s="52">
        <f t="shared" si="1832"/>
        <v>3.7699111843077517</v>
      </c>
      <c r="AU23" s="52">
        <f t="shared" si="1832"/>
        <v>3.7699111843077517</v>
      </c>
      <c r="AV23" s="52">
        <f t="shared" si="1832"/>
        <v>3.7699111843077517</v>
      </c>
      <c r="AW23" s="52">
        <f t="shared" si="1832"/>
        <v>3.7699111843077517</v>
      </c>
      <c r="AX23" s="52">
        <f t="shared" si="1832"/>
        <v>3.7699111843077517</v>
      </c>
      <c r="AY23" s="52">
        <f t="shared" si="1832"/>
        <v>3.7699111843077517</v>
      </c>
      <c r="AZ23" s="52">
        <f t="shared" si="1832"/>
        <v>3.7699111843077517</v>
      </c>
      <c r="BA23" s="52">
        <f t="shared" si="1832"/>
        <v>3.7699111843077517</v>
      </c>
      <c r="BB23" s="52">
        <f t="shared" si="1832"/>
        <v>3.7699111843077517</v>
      </c>
      <c r="BC23" s="52">
        <f t="shared" si="1832"/>
        <v>3.7699111843077517</v>
      </c>
      <c r="BD23" s="52">
        <f t="shared" si="1832"/>
        <v>3.7699111843077517</v>
      </c>
      <c r="BE23" s="52">
        <f t="shared" si="1832"/>
        <v>3.7699111843077517</v>
      </c>
      <c r="BF23" s="85">
        <f t="shared" si="1832"/>
        <v>3.7699111843077517</v>
      </c>
      <c r="BG23" s="88">
        <f t="shared" si="1832"/>
        <v>3.7699111843077517</v>
      </c>
      <c r="BH23" s="52">
        <f t="shared" ref="BH23:DS23" si="1833">PI()*BH4</f>
        <v>3.7699111843077517</v>
      </c>
      <c r="BI23" s="52">
        <f t="shared" si="1833"/>
        <v>3.7699111843077517</v>
      </c>
      <c r="BJ23" s="52">
        <f t="shared" si="1833"/>
        <v>3.7699111843077517</v>
      </c>
      <c r="BK23" s="52">
        <f t="shared" si="1833"/>
        <v>3.7699111843077517</v>
      </c>
      <c r="BL23" s="52">
        <f t="shared" si="1833"/>
        <v>3.7699111843077517</v>
      </c>
      <c r="BM23" s="52">
        <f t="shared" si="1833"/>
        <v>3.7699111843077517</v>
      </c>
      <c r="BN23" s="52">
        <f t="shared" si="1833"/>
        <v>3.7699111843077517</v>
      </c>
      <c r="BO23" s="52">
        <f t="shared" si="1833"/>
        <v>3.7699111843077517</v>
      </c>
      <c r="BP23" s="52">
        <f t="shared" si="1833"/>
        <v>3.7699111843077517</v>
      </c>
      <c r="BQ23" s="52">
        <f t="shared" si="1833"/>
        <v>3.7699111843077517</v>
      </c>
      <c r="BR23" s="52">
        <f t="shared" si="1833"/>
        <v>3.7699111843077517</v>
      </c>
      <c r="BS23" s="52">
        <f t="shared" si="1833"/>
        <v>3.7699111843077517</v>
      </c>
      <c r="BT23" s="52">
        <f t="shared" si="1833"/>
        <v>3.7699111843077517</v>
      </c>
      <c r="BU23" s="52">
        <f t="shared" si="1833"/>
        <v>3.7699111843077517</v>
      </c>
      <c r="BV23" s="52">
        <f t="shared" si="1833"/>
        <v>3.7699111843077517</v>
      </c>
      <c r="BW23" s="52">
        <f t="shared" si="1833"/>
        <v>3.7699111843077517</v>
      </c>
      <c r="BX23" s="52">
        <f t="shared" si="1833"/>
        <v>3.7699111843077517</v>
      </c>
      <c r="BY23" s="52">
        <f t="shared" si="1833"/>
        <v>3.7699111843077517</v>
      </c>
      <c r="BZ23" s="52">
        <f t="shared" si="1833"/>
        <v>3.7699111843077517</v>
      </c>
      <c r="CA23" s="52">
        <f t="shared" si="1833"/>
        <v>3.7699111843077517</v>
      </c>
      <c r="CB23" s="52">
        <f t="shared" si="1833"/>
        <v>3.7699111843077517</v>
      </c>
      <c r="CC23" s="52">
        <f t="shared" si="1833"/>
        <v>3.7699111843077517</v>
      </c>
      <c r="CD23" s="52">
        <f t="shared" si="1833"/>
        <v>3.7699111843077517</v>
      </c>
      <c r="CE23" s="52">
        <f t="shared" si="1833"/>
        <v>3.7699111843077517</v>
      </c>
      <c r="CF23" s="52">
        <f t="shared" si="1833"/>
        <v>3.7699111843077517</v>
      </c>
      <c r="CG23" s="52">
        <f t="shared" si="1833"/>
        <v>3.7699111843077517</v>
      </c>
      <c r="CH23" s="52">
        <f t="shared" si="1833"/>
        <v>3.7699111843077517</v>
      </c>
      <c r="CI23" s="52">
        <f t="shared" si="1833"/>
        <v>3.7699111843077517</v>
      </c>
      <c r="CJ23" s="52">
        <f t="shared" si="1833"/>
        <v>3.7699111843077517</v>
      </c>
      <c r="CK23" s="52">
        <f t="shared" si="1833"/>
        <v>3.7699111843077517</v>
      </c>
      <c r="CL23" s="52">
        <f t="shared" si="1833"/>
        <v>3.7699111843077517</v>
      </c>
      <c r="CM23" s="52">
        <f t="shared" si="1833"/>
        <v>3.7699111843077517</v>
      </c>
      <c r="CN23" s="52">
        <f t="shared" si="1833"/>
        <v>3.7699111843077517</v>
      </c>
      <c r="CO23" s="52">
        <f t="shared" si="1833"/>
        <v>3.7699111843077517</v>
      </c>
      <c r="CP23" s="52">
        <f t="shared" si="1833"/>
        <v>3.7699111843077517</v>
      </c>
      <c r="CQ23" s="52">
        <f t="shared" si="1833"/>
        <v>3.7699111843077517</v>
      </c>
      <c r="CR23" s="52">
        <f t="shared" si="1833"/>
        <v>3.7699111843077517</v>
      </c>
      <c r="CS23" s="52">
        <f t="shared" si="1833"/>
        <v>3.7699111843077517</v>
      </c>
      <c r="CT23" s="52">
        <f t="shared" si="1833"/>
        <v>3.7699111843077517</v>
      </c>
      <c r="CU23" s="52">
        <f t="shared" si="1833"/>
        <v>3.7699111843077517</v>
      </c>
      <c r="CV23" s="52">
        <f t="shared" si="1833"/>
        <v>3.7699111843077517</v>
      </c>
      <c r="CW23" s="52">
        <f t="shared" si="1833"/>
        <v>3.7699111843077517</v>
      </c>
      <c r="CX23" s="52">
        <f t="shared" si="1833"/>
        <v>3.7699111843077517</v>
      </c>
      <c r="CY23" s="52">
        <f t="shared" si="1833"/>
        <v>3.7699111843077517</v>
      </c>
      <c r="CZ23" s="52">
        <f t="shared" si="1833"/>
        <v>3.7699111843077517</v>
      </c>
      <c r="DA23" s="52">
        <f t="shared" si="1833"/>
        <v>3.7699111843077517</v>
      </c>
      <c r="DB23" s="52">
        <f t="shared" si="1833"/>
        <v>3.7699111843077517</v>
      </c>
      <c r="DC23" s="52">
        <f t="shared" si="1833"/>
        <v>3.7699111843077517</v>
      </c>
      <c r="DD23" s="52">
        <f t="shared" si="1833"/>
        <v>3.7699111843077517</v>
      </c>
      <c r="DE23" s="52">
        <f t="shared" si="1833"/>
        <v>3.7699111843077517</v>
      </c>
      <c r="DF23" s="52">
        <f t="shared" si="1833"/>
        <v>3.7699111843077517</v>
      </c>
      <c r="DG23" s="52">
        <f t="shared" si="1833"/>
        <v>3.7699111843077517</v>
      </c>
      <c r="DH23" s="52">
        <f t="shared" si="1833"/>
        <v>3.7699111843077517</v>
      </c>
      <c r="DI23" s="52">
        <f t="shared" si="1833"/>
        <v>3.7699111843077517</v>
      </c>
      <c r="DJ23" s="52">
        <f t="shared" si="1833"/>
        <v>3.7699111843077517</v>
      </c>
      <c r="DK23" s="52">
        <f t="shared" si="1833"/>
        <v>3.7699111843077517</v>
      </c>
      <c r="DL23" s="52">
        <f t="shared" si="1833"/>
        <v>3.7699111843077517</v>
      </c>
      <c r="DM23" s="52">
        <f t="shared" si="1833"/>
        <v>3.7699111843077517</v>
      </c>
      <c r="DN23" s="52">
        <f t="shared" si="1833"/>
        <v>3.7699111843077517</v>
      </c>
      <c r="DO23" s="52">
        <f t="shared" si="1833"/>
        <v>3.7699111843077517</v>
      </c>
      <c r="DP23" s="52">
        <f t="shared" si="1833"/>
        <v>3.7699111843077517</v>
      </c>
      <c r="DQ23" s="52">
        <f t="shared" si="1833"/>
        <v>3.7699111843077517</v>
      </c>
      <c r="DR23" s="52">
        <f t="shared" si="1833"/>
        <v>3.7699111843077517</v>
      </c>
      <c r="DS23" s="52">
        <f t="shared" si="1833"/>
        <v>3.7699111843077517</v>
      </c>
      <c r="DT23" s="52">
        <f t="shared" ref="DT23:FW23" si="1834">PI()*DT4</f>
        <v>3.7699111843077517</v>
      </c>
      <c r="DU23" s="52">
        <f t="shared" si="1834"/>
        <v>3.7699111843077517</v>
      </c>
      <c r="DV23" s="52">
        <f t="shared" si="1834"/>
        <v>3.7699111843077517</v>
      </c>
      <c r="DW23" s="52">
        <f t="shared" si="1834"/>
        <v>3.7699111843077517</v>
      </c>
      <c r="DX23" s="52">
        <f t="shared" si="1834"/>
        <v>3.7699111843077517</v>
      </c>
      <c r="DY23" s="52">
        <f t="shared" si="1834"/>
        <v>3.7699111843077517</v>
      </c>
      <c r="DZ23" s="52">
        <f t="shared" si="1834"/>
        <v>3.7699111843077517</v>
      </c>
      <c r="EA23" s="52">
        <f t="shared" si="1834"/>
        <v>3.7699111843077517</v>
      </c>
      <c r="EB23" s="52">
        <f t="shared" si="1834"/>
        <v>3.7699111843077517</v>
      </c>
      <c r="EC23" s="52">
        <f t="shared" si="1834"/>
        <v>3.7699111843077517</v>
      </c>
      <c r="ED23" s="52">
        <f t="shared" si="1834"/>
        <v>3.7699111843077517</v>
      </c>
      <c r="EE23" s="52">
        <f t="shared" si="1834"/>
        <v>3.7699111843077517</v>
      </c>
      <c r="EF23" s="52">
        <f t="shared" si="1834"/>
        <v>3.7699111843077517</v>
      </c>
      <c r="EG23" s="52">
        <f t="shared" si="1834"/>
        <v>3.7699111843077517</v>
      </c>
      <c r="EH23" s="52">
        <f t="shared" si="1834"/>
        <v>3.7699111843077517</v>
      </c>
      <c r="EI23" s="52">
        <f t="shared" si="1834"/>
        <v>3.7699111843077517</v>
      </c>
      <c r="EJ23" s="52">
        <f t="shared" si="1834"/>
        <v>3.7699111843077517</v>
      </c>
      <c r="EK23" s="52">
        <f t="shared" si="1834"/>
        <v>3.7699111843077517</v>
      </c>
      <c r="EL23" s="52">
        <f t="shared" si="1834"/>
        <v>3.7699111843077517</v>
      </c>
      <c r="EM23" s="52">
        <f t="shared" si="1834"/>
        <v>3.7699111843077517</v>
      </c>
      <c r="EN23" s="52">
        <f t="shared" si="1834"/>
        <v>3.7699111843077517</v>
      </c>
      <c r="EO23" s="52">
        <f t="shared" si="1834"/>
        <v>3.7699111843077517</v>
      </c>
      <c r="EP23" s="52">
        <f t="shared" si="1834"/>
        <v>3.7699111843077517</v>
      </c>
      <c r="EQ23" s="88">
        <f t="shared" si="1834"/>
        <v>3.7699111843077517</v>
      </c>
      <c r="ER23" s="52">
        <f t="shared" si="1834"/>
        <v>3.7699111843077517</v>
      </c>
      <c r="ES23" s="52">
        <f t="shared" si="1834"/>
        <v>3.7699111843077517</v>
      </c>
      <c r="ET23" s="52">
        <f t="shared" si="1834"/>
        <v>3.7699111843077517</v>
      </c>
      <c r="EU23" s="52">
        <f t="shared" si="1834"/>
        <v>3.7699111843077517</v>
      </c>
      <c r="EV23" s="52">
        <f t="shared" si="1834"/>
        <v>3.7699111843077517</v>
      </c>
      <c r="EW23" s="52">
        <f t="shared" si="1834"/>
        <v>3.7699111843077517</v>
      </c>
      <c r="EX23" s="52">
        <f t="shared" si="1834"/>
        <v>3.7699111843077517</v>
      </c>
      <c r="EY23" s="52">
        <f t="shared" si="1834"/>
        <v>3.7699111843077517</v>
      </c>
      <c r="EZ23" s="52">
        <f t="shared" si="1834"/>
        <v>3.7699111843077517</v>
      </c>
      <c r="FA23" s="52">
        <f t="shared" si="1834"/>
        <v>3.7699111843077517</v>
      </c>
      <c r="FB23" s="52">
        <f t="shared" si="1834"/>
        <v>3.7699111843077517</v>
      </c>
      <c r="FC23" s="52">
        <f t="shared" si="1834"/>
        <v>3.7699111843077517</v>
      </c>
      <c r="FD23" s="52">
        <f t="shared" si="1834"/>
        <v>3.7699111843077517</v>
      </c>
      <c r="FE23" s="52">
        <f t="shared" si="1834"/>
        <v>3.7699111843077517</v>
      </c>
      <c r="FF23" s="52">
        <f t="shared" si="1834"/>
        <v>3.7699111843077517</v>
      </c>
      <c r="FG23" s="52">
        <f t="shared" si="1834"/>
        <v>3.7699111843077517</v>
      </c>
      <c r="FH23" s="52">
        <f t="shared" si="1834"/>
        <v>3.7699111843077517</v>
      </c>
      <c r="FI23" s="52">
        <f t="shared" si="1834"/>
        <v>3.7699111843077517</v>
      </c>
      <c r="FJ23" s="52">
        <f t="shared" si="1834"/>
        <v>3.7699111843077517</v>
      </c>
      <c r="FK23" s="52">
        <f t="shared" si="1834"/>
        <v>3.7699111843077517</v>
      </c>
      <c r="FL23" s="52">
        <f t="shared" si="1834"/>
        <v>3.7699111843077517</v>
      </c>
      <c r="FM23" s="52">
        <f t="shared" si="1834"/>
        <v>3.7699111843077517</v>
      </c>
      <c r="FN23" s="52">
        <f t="shared" si="1834"/>
        <v>3.7699111843077517</v>
      </c>
      <c r="FO23" s="52">
        <f t="shared" si="1834"/>
        <v>3.7699111843077517</v>
      </c>
      <c r="FP23" s="52">
        <f t="shared" si="1834"/>
        <v>3.7699111843077517</v>
      </c>
      <c r="FQ23" s="52">
        <f t="shared" si="1834"/>
        <v>3.7699111843077517</v>
      </c>
      <c r="FR23" s="52">
        <f t="shared" si="1834"/>
        <v>3.7699111843077517</v>
      </c>
      <c r="FS23" s="52">
        <f t="shared" si="1834"/>
        <v>3.7699111843077517</v>
      </c>
      <c r="FT23" s="52">
        <f t="shared" si="1834"/>
        <v>3.7699111843077517</v>
      </c>
      <c r="FU23" s="52">
        <f t="shared" si="1834"/>
        <v>3.7699111843077517</v>
      </c>
      <c r="FV23" s="88">
        <f t="shared" si="1834"/>
        <v>3.7699111843077517</v>
      </c>
      <c r="FW23" s="52">
        <f t="shared" si="1834"/>
        <v>3.7699111843077517</v>
      </c>
      <c r="FX23" s="52">
        <f t="shared" ref="FX23:II23" si="1835">PI()*FX4</f>
        <v>3.7699111843077517</v>
      </c>
      <c r="FY23" s="52">
        <f t="shared" si="1835"/>
        <v>3.7699111843077517</v>
      </c>
      <c r="FZ23" s="52">
        <f t="shared" si="1835"/>
        <v>3.7699111843077517</v>
      </c>
      <c r="GA23" s="52">
        <f t="shared" si="1835"/>
        <v>3.7699111843077517</v>
      </c>
      <c r="GB23" s="52">
        <f t="shared" si="1835"/>
        <v>3.7699111843077517</v>
      </c>
      <c r="GC23" s="52">
        <f t="shared" si="1835"/>
        <v>3.7699111843077517</v>
      </c>
      <c r="GD23" s="52">
        <f t="shared" si="1835"/>
        <v>3.7699111843077517</v>
      </c>
      <c r="GE23" s="52">
        <f t="shared" si="1835"/>
        <v>3.7699111843077517</v>
      </c>
      <c r="GF23" s="52">
        <f t="shared" si="1835"/>
        <v>3.7699111843077517</v>
      </c>
      <c r="GG23" s="52">
        <f t="shared" si="1835"/>
        <v>3.7699111843077517</v>
      </c>
      <c r="GH23" s="52">
        <f t="shared" si="1835"/>
        <v>3.7699111843077517</v>
      </c>
      <c r="GI23" s="52">
        <f t="shared" si="1835"/>
        <v>3.7699111843077517</v>
      </c>
      <c r="GJ23" s="52">
        <f t="shared" si="1835"/>
        <v>3.7699111843077517</v>
      </c>
      <c r="GK23" s="52">
        <f t="shared" si="1835"/>
        <v>3.7699111843077517</v>
      </c>
      <c r="GL23" s="52">
        <f t="shared" si="1835"/>
        <v>3.7699111843077517</v>
      </c>
      <c r="GM23" s="52">
        <f t="shared" si="1835"/>
        <v>3.7699111843077517</v>
      </c>
      <c r="GN23" s="52">
        <f t="shared" si="1835"/>
        <v>3.7699111843077517</v>
      </c>
      <c r="GO23" s="52">
        <f t="shared" si="1835"/>
        <v>3.7699111843077517</v>
      </c>
      <c r="GP23" s="52">
        <f t="shared" si="1835"/>
        <v>3.7699111843077517</v>
      </c>
      <c r="GQ23" s="52">
        <f t="shared" si="1835"/>
        <v>3.7699111843077517</v>
      </c>
      <c r="GR23" s="52">
        <f t="shared" si="1835"/>
        <v>3.7699111843077517</v>
      </c>
      <c r="GS23" s="52">
        <f t="shared" si="1835"/>
        <v>3.7699111843077517</v>
      </c>
      <c r="GT23" s="52">
        <f t="shared" si="1835"/>
        <v>3.7699111843077517</v>
      </c>
      <c r="GU23" s="52">
        <f t="shared" si="1835"/>
        <v>3.7699111843077517</v>
      </c>
      <c r="GV23" s="52">
        <f t="shared" si="1835"/>
        <v>3.7699111843077517</v>
      </c>
      <c r="GW23" s="52">
        <f t="shared" si="1835"/>
        <v>3.7699111843077517</v>
      </c>
      <c r="GX23" s="52">
        <f t="shared" si="1835"/>
        <v>3.7699111843077517</v>
      </c>
      <c r="GY23" s="52">
        <f t="shared" si="1835"/>
        <v>3.7699111843077517</v>
      </c>
      <c r="GZ23" s="52">
        <f t="shared" si="1835"/>
        <v>3.7699111843077517</v>
      </c>
      <c r="HA23" s="52">
        <f t="shared" si="1835"/>
        <v>3.7699111843077517</v>
      </c>
      <c r="HB23" s="52">
        <f t="shared" si="1835"/>
        <v>3.7699111843077517</v>
      </c>
      <c r="HC23" s="52">
        <f t="shared" si="1835"/>
        <v>3.7699111843077517</v>
      </c>
      <c r="HD23" s="52">
        <f t="shared" si="1835"/>
        <v>3.7699111843077517</v>
      </c>
      <c r="HE23" s="52">
        <f t="shared" si="1835"/>
        <v>3.7699111843077517</v>
      </c>
      <c r="HF23" s="52">
        <f t="shared" si="1835"/>
        <v>3.7699111843077517</v>
      </c>
      <c r="HG23" s="52">
        <f t="shared" si="1835"/>
        <v>3.7699111843077517</v>
      </c>
      <c r="HH23" s="52">
        <f t="shared" si="1835"/>
        <v>3.7699111843077517</v>
      </c>
      <c r="HI23" s="52">
        <f t="shared" si="1835"/>
        <v>3.7699111843077517</v>
      </c>
      <c r="HJ23" s="52">
        <f t="shared" si="1835"/>
        <v>3.7699111843077517</v>
      </c>
      <c r="HK23" s="52">
        <f t="shared" si="1835"/>
        <v>3.7699111843077517</v>
      </c>
      <c r="HL23" s="52">
        <f t="shared" si="1835"/>
        <v>3.7699111843077517</v>
      </c>
      <c r="HM23" s="52">
        <f t="shared" si="1835"/>
        <v>3.7699111843077517</v>
      </c>
      <c r="HN23" s="52">
        <f t="shared" si="1835"/>
        <v>3.7699111843077517</v>
      </c>
      <c r="HO23" s="52">
        <f t="shared" si="1835"/>
        <v>3.7699111843077517</v>
      </c>
      <c r="HP23" s="52">
        <f t="shared" si="1835"/>
        <v>3.7699111843077517</v>
      </c>
      <c r="HQ23" s="52">
        <f t="shared" si="1835"/>
        <v>3.7699111843077517</v>
      </c>
      <c r="HR23" s="52">
        <f t="shared" si="1835"/>
        <v>3.7699111843077517</v>
      </c>
      <c r="HS23" s="52">
        <f t="shared" si="1835"/>
        <v>3.7699111843077517</v>
      </c>
      <c r="HT23" s="52">
        <f t="shared" si="1835"/>
        <v>3.7699111843077517</v>
      </c>
      <c r="HU23" s="52">
        <f t="shared" si="1835"/>
        <v>3.7699111843077517</v>
      </c>
      <c r="HV23" s="52">
        <f t="shared" si="1835"/>
        <v>3.7699111843077517</v>
      </c>
      <c r="HW23" s="52">
        <f t="shared" si="1835"/>
        <v>3.7699111843077517</v>
      </c>
      <c r="HX23" s="52">
        <f t="shared" si="1835"/>
        <v>3.7699111843077517</v>
      </c>
      <c r="HY23" s="52">
        <f t="shared" si="1835"/>
        <v>3.7699111843077517</v>
      </c>
      <c r="HZ23" s="52">
        <f t="shared" si="1835"/>
        <v>3.7699111843077517</v>
      </c>
      <c r="IA23" s="52">
        <f t="shared" si="1835"/>
        <v>3.7699111843077517</v>
      </c>
      <c r="IB23" s="52">
        <f t="shared" si="1835"/>
        <v>3.7699111843077517</v>
      </c>
      <c r="IC23" s="52">
        <f t="shared" si="1835"/>
        <v>3.7699111843077517</v>
      </c>
      <c r="ID23" s="52">
        <f t="shared" si="1835"/>
        <v>3.7699111843077517</v>
      </c>
      <c r="IE23" s="52">
        <f t="shared" si="1835"/>
        <v>3.7699111843077517</v>
      </c>
      <c r="IF23" s="52">
        <f t="shared" si="1835"/>
        <v>3.7699111843077517</v>
      </c>
      <c r="IG23" s="52">
        <f t="shared" si="1835"/>
        <v>3.7699111843077517</v>
      </c>
      <c r="IH23" s="52">
        <f t="shared" si="1835"/>
        <v>3.7699111843077517</v>
      </c>
      <c r="II23" s="52">
        <f t="shared" si="1835"/>
        <v>3.7699111843077517</v>
      </c>
      <c r="IJ23" s="52">
        <f t="shared" ref="IJ23:KU23" si="1836">PI()*IJ4</f>
        <v>3.7699111843077517</v>
      </c>
      <c r="IK23" s="52">
        <f t="shared" si="1836"/>
        <v>3.7699111843077517</v>
      </c>
      <c r="IL23" s="52">
        <f t="shared" si="1836"/>
        <v>3.7699111843077517</v>
      </c>
      <c r="IM23" s="52">
        <f t="shared" si="1836"/>
        <v>3.7699111843077517</v>
      </c>
      <c r="IN23" s="52">
        <f t="shared" si="1836"/>
        <v>3.7699111843077517</v>
      </c>
      <c r="IO23" s="52">
        <f t="shared" si="1836"/>
        <v>3.7699111843077517</v>
      </c>
      <c r="IP23" s="52">
        <f t="shared" si="1836"/>
        <v>3.7699111843077517</v>
      </c>
      <c r="IQ23" s="52">
        <f t="shared" si="1836"/>
        <v>3.7699111843077517</v>
      </c>
      <c r="IR23" s="52">
        <f t="shared" si="1836"/>
        <v>3.7699111843077517</v>
      </c>
      <c r="IS23" s="52">
        <f t="shared" si="1836"/>
        <v>3.7699111843077517</v>
      </c>
      <c r="IT23" s="52">
        <f t="shared" si="1836"/>
        <v>3.7699111843077517</v>
      </c>
      <c r="IU23" s="52">
        <f t="shared" si="1836"/>
        <v>3.7699111843077517</v>
      </c>
      <c r="IV23" s="52">
        <f t="shared" si="1836"/>
        <v>3.7699111843077517</v>
      </c>
      <c r="IW23" s="52">
        <f t="shared" si="1836"/>
        <v>3.7699111843077517</v>
      </c>
      <c r="IX23" s="52">
        <f t="shared" si="1836"/>
        <v>3.7699111843077517</v>
      </c>
      <c r="IY23" s="52">
        <f t="shared" si="1836"/>
        <v>3.7699111843077517</v>
      </c>
      <c r="IZ23" s="52">
        <f t="shared" si="1836"/>
        <v>3.7699111843077517</v>
      </c>
      <c r="JA23" s="52">
        <f t="shared" si="1836"/>
        <v>3.7699111843077517</v>
      </c>
      <c r="JB23" s="52">
        <f t="shared" si="1836"/>
        <v>3.7699111843077517</v>
      </c>
      <c r="JC23" s="52">
        <f t="shared" si="1836"/>
        <v>3.7699111843077517</v>
      </c>
      <c r="JD23" s="52">
        <f t="shared" si="1836"/>
        <v>3.7699111843077517</v>
      </c>
      <c r="JE23" s="52">
        <f t="shared" si="1836"/>
        <v>3.7699111843077517</v>
      </c>
      <c r="JF23" s="52">
        <f t="shared" si="1836"/>
        <v>3.7699111843077517</v>
      </c>
      <c r="JG23" s="52">
        <f t="shared" si="1836"/>
        <v>3.7699111843077517</v>
      </c>
      <c r="JH23" s="52">
        <f t="shared" si="1836"/>
        <v>3.7699111843077517</v>
      </c>
      <c r="JI23" s="52">
        <f t="shared" si="1836"/>
        <v>3.7699111843077517</v>
      </c>
      <c r="JJ23" s="52">
        <f t="shared" si="1836"/>
        <v>3.7699111843077517</v>
      </c>
      <c r="JK23" s="52">
        <f t="shared" si="1836"/>
        <v>3.7699111843077517</v>
      </c>
      <c r="JL23" s="52">
        <f t="shared" si="1836"/>
        <v>3.7699111843077517</v>
      </c>
      <c r="JM23" s="52">
        <f t="shared" si="1836"/>
        <v>3.7699111843077517</v>
      </c>
      <c r="JN23" s="52">
        <f t="shared" si="1836"/>
        <v>3.7699111843077517</v>
      </c>
      <c r="JO23" s="52">
        <f t="shared" si="1836"/>
        <v>3.7699111843077517</v>
      </c>
      <c r="JP23" s="52">
        <f t="shared" si="1836"/>
        <v>3.7699111843077517</v>
      </c>
      <c r="JQ23" s="52">
        <f t="shared" si="1836"/>
        <v>3.7699111843077517</v>
      </c>
      <c r="JR23" s="52">
        <f t="shared" si="1836"/>
        <v>3.7699111843077517</v>
      </c>
      <c r="JS23" s="52">
        <f t="shared" si="1836"/>
        <v>3.7699111843077517</v>
      </c>
      <c r="JT23" s="52">
        <f t="shared" si="1836"/>
        <v>3.7699111843077517</v>
      </c>
      <c r="JU23" s="52">
        <f t="shared" si="1836"/>
        <v>3.7699111843077517</v>
      </c>
      <c r="JV23" s="52">
        <f t="shared" si="1836"/>
        <v>3.7699111843077517</v>
      </c>
      <c r="JW23" s="52">
        <f t="shared" si="1836"/>
        <v>3.7699111843077517</v>
      </c>
      <c r="JX23" s="52">
        <f t="shared" si="1836"/>
        <v>3.7699111843077517</v>
      </c>
      <c r="JY23" s="52">
        <f t="shared" si="1836"/>
        <v>3.7699111843077517</v>
      </c>
      <c r="JZ23" s="52">
        <f t="shared" si="1836"/>
        <v>3.7699111843077517</v>
      </c>
      <c r="KA23" s="52">
        <f t="shared" si="1836"/>
        <v>3.7699111843077517</v>
      </c>
      <c r="KB23" s="52">
        <f t="shared" si="1836"/>
        <v>3.7699111843077517</v>
      </c>
      <c r="KC23" s="52">
        <f t="shared" si="1836"/>
        <v>3.7699111843077517</v>
      </c>
      <c r="KD23" s="52">
        <f t="shared" si="1836"/>
        <v>3.7699111843077517</v>
      </c>
      <c r="KE23" s="52">
        <f t="shared" si="1836"/>
        <v>3.7699111843077517</v>
      </c>
      <c r="KF23" s="52">
        <f t="shared" si="1836"/>
        <v>3.7699111843077517</v>
      </c>
      <c r="KG23" s="52">
        <f t="shared" si="1836"/>
        <v>3.7699111843077517</v>
      </c>
      <c r="KH23" s="52">
        <f t="shared" si="1836"/>
        <v>3.7699111843077517</v>
      </c>
      <c r="KI23" s="52">
        <f t="shared" si="1836"/>
        <v>3.7699111843077517</v>
      </c>
      <c r="KJ23" s="52">
        <f t="shared" si="1836"/>
        <v>3.7699111843077517</v>
      </c>
      <c r="KK23" s="52">
        <f t="shared" si="1836"/>
        <v>3.7699111843077517</v>
      </c>
      <c r="KL23" s="52">
        <f t="shared" si="1836"/>
        <v>3.7699111843077517</v>
      </c>
      <c r="KM23" s="52">
        <f t="shared" si="1836"/>
        <v>3.7699111843077517</v>
      </c>
      <c r="KN23" s="52">
        <f t="shared" si="1836"/>
        <v>3.7699111843077517</v>
      </c>
      <c r="KO23" s="52">
        <f t="shared" si="1836"/>
        <v>3.7699111843077517</v>
      </c>
      <c r="KP23" s="52">
        <f t="shared" si="1836"/>
        <v>3.7699111843077517</v>
      </c>
      <c r="KQ23" s="52">
        <f t="shared" si="1836"/>
        <v>3.7699111843077517</v>
      </c>
      <c r="KR23" s="52">
        <f t="shared" si="1836"/>
        <v>3.7699111843077517</v>
      </c>
      <c r="KS23" s="52">
        <f t="shared" si="1836"/>
        <v>3.7699111843077517</v>
      </c>
      <c r="KT23" s="52">
        <f t="shared" si="1836"/>
        <v>3.7699111843077517</v>
      </c>
      <c r="KU23" s="52">
        <f t="shared" si="1836"/>
        <v>3.7699111843077517</v>
      </c>
      <c r="KV23" s="52">
        <f t="shared" ref="KV23:NG23" si="1837">PI()*KV4</f>
        <v>3.7699111843077517</v>
      </c>
      <c r="KW23" s="52">
        <f t="shared" si="1837"/>
        <v>3.7699111843077517</v>
      </c>
      <c r="KX23" s="52">
        <f t="shared" si="1837"/>
        <v>3.7699111843077517</v>
      </c>
      <c r="KY23" s="52">
        <f t="shared" si="1837"/>
        <v>3.7699111843077517</v>
      </c>
      <c r="KZ23" s="52">
        <f t="shared" si="1837"/>
        <v>3.7699111843077517</v>
      </c>
      <c r="LA23" s="52">
        <f t="shared" si="1837"/>
        <v>3.7699111843077517</v>
      </c>
      <c r="LB23" s="52">
        <f t="shared" si="1837"/>
        <v>3.7699111843077517</v>
      </c>
      <c r="LC23" s="52">
        <f t="shared" si="1837"/>
        <v>3.7699111843077517</v>
      </c>
      <c r="LD23" s="52">
        <f t="shared" si="1837"/>
        <v>3.7699111843077517</v>
      </c>
      <c r="LE23" s="52">
        <f t="shared" si="1837"/>
        <v>3.7699111843077517</v>
      </c>
      <c r="LF23" s="52">
        <f t="shared" si="1837"/>
        <v>3.7699111843077517</v>
      </c>
      <c r="LG23" s="52">
        <f t="shared" si="1837"/>
        <v>3.7699111843077517</v>
      </c>
      <c r="LH23" s="52">
        <f t="shared" si="1837"/>
        <v>3.7699111843077517</v>
      </c>
      <c r="LI23" s="52">
        <f t="shared" si="1837"/>
        <v>3.7699111843077517</v>
      </c>
      <c r="LJ23" s="52">
        <f t="shared" si="1837"/>
        <v>3.7699111843077517</v>
      </c>
      <c r="LK23" s="52">
        <f t="shared" si="1837"/>
        <v>3.7699111843077517</v>
      </c>
      <c r="LL23" s="52">
        <f t="shared" si="1837"/>
        <v>3.7699111843077517</v>
      </c>
      <c r="LM23" s="52">
        <f t="shared" si="1837"/>
        <v>3.7699111843077517</v>
      </c>
      <c r="LN23" s="52">
        <f t="shared" si="1837"/>
        <v>3.7699111843077517</v>
      </c>
      <c r="LO23" s="52">
        <f t="shared" si="1837"/>
        <v>3.7699111843077517</v>
      </c>
      <c r="LP23" s="52">
        <f t="shared" si="1837"/>
        <v>3.7699111843077517</v>
      </c>
      <c r="LQ23" s="52">
        <f t="shared" si="1837"/>
        <v>3.7699111843077517</v>
      </c>
      <c r="LR23" s="52">
        <f t="shared" si="1837"/>
        <v>3.7699111843077517</v>
      </c>
      <c r="LS23" s="52">
        <f t="shared" si="1837"/>
        <v>3.7699111843077517</v>
      </c>
      <c r="LT23" s="52">
        <f t="shared" si="1837"/>
        <v>3.7699111843077517</v>
      </c>
      <c r="LU23" s="52">
        <f t="shared" si="1837"/>
        <v>3.7699111843077517</v>
      </c>
      <c r="LV23" s="52">
        <f t="shared" si="1837"/>
        <v>3.7699111843077517</v>
      </c>
      <c r="LW23" s="52">
        <f t="shared" si="1837"/>
        <v>3.7699111843077517</v>
      </c>
      <c r="LX23" s="52">
        <f t="shared" si="1837"/>
        <v>3.7699111843077517</v>
      </c>
      <c r="LY23" s="52">
        <f t="shared" si="1837"/>
        <v>3.7699111843077517</v>
      </c>
      <c r="LZ23" s="52">
        <f t="shared" si="1837"/>
        <v>3.7699111843077517</v>
      </c>
      <c r="MA23" s="52">
        <f t="shared" si="1837"/>
        <v>3.7699111843077517</v>
      </c>
      <c r="MB23" s="52">
        <f t="shared" si="1837"/>
        <v>3.7699111843077517</v>
      </c>
      <c r="MC23" s="52">
        <f t="shared" si="1837"/>
        <v>3.7699111843077517</v>
      </c>
      <c r="MD23" s="52">
        <f t="shared" si="1837"/>
        <v>3.7699111843077517</v>
      </c>
      <c r="ME23" s="52">
        <f t="shared" si="1837"/>
        <v>3.7699111843077517</v>
      </c>
      <c r="MF23" s="52">
        <f t="shared" si="1837"/>
        <v>3.7699111843077517</v>
      </c>
      <c r="MG23" s="52">
        <f t="shared" si="1837"/>
        <v>3.7699111843077517</v>
      </c>
      <c r="MH23" s="52">
        <f t="shared" si="1837"/>
        <v>3.7699111843077517</v>
      </c>
      <c r="MI23" s="52">
        <f t="shared" si="1837"/>
        <v>3.7699111843077517</v>
      </c>
      <c r="MJ23" s="52">
        <f t="shared" si="1837"/>
        <v>3.7699111843077517</v>
      </c>
      <c r="MK23" s="52">
        <f t="shared" si="1837"/>
        <v>3.7699111843077517</v>
      </c>
      <c r="ML23" s="52">
        <f t="shared" si="1837"/>
        <v>3.7699111843077517</v>
      </c>
      <c r="MM23" s="52">
        <f t="shared" si="1837"/>
        <v>3.7699111843077517</v>
      </c>
      <c r="MN23" s="52">
        <f t="shared" si="1837"/>
        <v>3.7699111843077517</v>
      </c>
      <c r="MO23" s="52">
        <f t="shared" si="1837"/>
        <v>3.7699111843077517</v>
      </c>
      <c r="MP23" s="52">
        <f t="shared" si="1837"/>
        <v>3.7699111843077517</v>
      </c>
      <c r="MQ23" s="52">
        <f t="shared" si="1837"/>
        <v>3.7699111843077517</v>
      </c>
      <c r="MR23" s="52">
        <f t="shared" si="1837"/>
        <v>3.7699111843077517</v>
      </c>
      <c r="MS23" s="52">
        <f t="shared" si="1837"/>
        <v>3.7699111843077517</v>
      </c>
      <c r="MT23" s="52">
        <f t="shared" si="1837"/>
        <v>3.7699111843077517</v>
      </c>
      <c r="MU23" s="52">
        <f t="shared" si="1837"/>
        <v>3.7699111843077517</v>
      </c>
      <c r="MV23" s="52">
        <f t="shared" si="1837"/>
        <v>3.7699111843077517</v>
      </c>
      <c r="MW23" s="52">
        <f t="shared" si="1837"/>
        <v>3.7699111843077517</v>
      </c>
      <c r="MX23" s="52">
        <f t="shared" si="1837"/>
        <v>3.7699111843077517</v>
      </c>
      <c r="MY23" s="52">
        <f t="shared" si="1837"/>
        <v>3.7699111843077517</v>
      </c>
      <c r="MZ23" s="52">
        <f t="shared" si="1837"/>
        <v>3.7699111843077517</v>
      </c>
      <c r="NA23" s="52">
        <f t="shared" si="1837"/>
        <v>3.7699111843077517</v>
      </c>
      <c r="NB23" s="52">
        <f t="shared" si="1837"/>
        <v>3.7699111843077517</v>
      </c>
      <c r="NC23" s="52">
        <f t="shared" si="1837"/>
        <v>3.7699111843077517</v>
      </c>
      <c r="ND23" s="52">
        <f t="shared" si="1837"/>
        <v>3.7699111843077517</v>
      </c>
      <c r="NE23" s="52">
        <f t="shared" si="1837"/>
        <v>3.7699111843077517</v>
      </c>
      <c r="NF23" s="52">
        <f t="shared" si="1837"/>
        <v>3.7699111843077517</v>
      </c>
      <c r="NG23" s="52">
        <f t="shared" si="1837"/>
        <v>3.7699111843077517</v>
      </c>
      <c r="NH23" s="52">
        <f t="shared" ref="NH23:PA23" si="1838">PI()*NH4</f>
        <v>3.7699111843077517</v>
      </c>
      <c r="NI23" s="52">
        <f t="shared" si="1838"/>
        <v>3.7699111843077517</v>
      </c>
      <c r="NJ23" s="52">
        <f t="shared" si="1838"/>
        <v>3.7699111843077517</v>
      </c>
      <c r="NK23" s="52">
        <f t="shared" si="1838"/>
        <v>3.7699111843077517</v>
      </c>
      <c r="NL23" s="52">
        <f t="shared" si="1838"/>
        <v>3.7699111843077517</v>
      </c>
      <c r="NM23" s="52">
        <f t="shared" si="1838"/>
        <v>3.7699111843077517</v>
      </c>
      <c r="NN23" s="52">
        <f t="shared" si="1838"/>
        <v>3.7699111843077517</v>
      </c>
      <c r="NO23" s="52">
        <f t="shared" si="1838"/>
        <v>3.7699111843077517</v>
      </c>
      <c r="NP23" s="52">
        <f t="shared" si="1838"/>
        <v>3.7699111843077517</v>
      </c>
      <c r="NQ23" s="52">
        <f t="shared" si="1838"/>
        <v>3.7699111843077517</v>
      </c>
      <c r="NR23" s="52">
        <f t="shared" si="1838"/>
        <v>3.7699111843077517</v>
      </c>
      <c r="NS23" s="52">
        <f t="shared" si="1838"/>
        <v>3.7699111843077517</v>
      </c>
      <c r="NT23" s="52">
        <f t="shared" si="1838"/>
        <v>3.7699111843077517</v>
      </c>
      <c r="NU23" s="52">
        <f t="shared" si="1838"/>
        <v>3.7699111843077517</v>
      </c>
      <c r="NV23" s="52">
        <f t="shared" si="1838"/>
        <v>3.7699111843077517</v>
      </c>
      <c r="NW23" s="52">
        <f t="shared" si="1838"/>
        <v>3.7699111843077517</v>
      </c>
      <c r="NX23" s="52">
        <f t="shared" si="1838"/>
        <v>3.7699111843077517</v>
      </c>
      <c r="NY23" s="52">
        <f t="shared" si="1838"/>
        <v>3.7699111843077517</v>
      </c>
      <c r="NZ23" s="52">
        <f t="shared" si="1838"/>
        <v>3.7699111843077517</v>
      </c>
      <c r="OA23" s="52">
        <f t="shared" si="1838"/>
        <v>3.7699111843077517</v>
      </c>
      <c r="OB23" s="52">
        <f t="shared" si="1838"/>
        <v>3.7699111843077517</v>
      </c>
      <c r="OC23" s="52">
        <f t="shared" si="1838"/>
        <v>3.7699111843077517</v>
      </c>
      <c r="OD23" s="52">
        <f t="shared" si="1838"/>
        <v>3.7699111843077517</v>
      </c>
      <c r="OE23" s="52">
        <f t="shared" si="1838"/>
        <v>3.7699111843077517</v>
      </c>
      <c r="OF23" s="52">
        <f t="shared" si="1838"/>
        <v>3.7699111843077517</v>
      </c>
      <c r="OG23" s="52">
        <f t="shared" si="1838"/>
        <v>3.7699111843077517</v>
      </c>
      <c r="OH23" s="52">
        <f t="shared" si="1838"/>
        <v>3.7699111843077517</v>
      </c>
      <c r="OI23" s="52">
        <f t="shared" si="1838"/>
        <v>3.7699111843077517</v>
      </c>
      <c r="OJ23" s="52">
        <f t="shared" si="1838"/>
        <v>3.7699111843077517</v>
      </c>
      <c r="OK23" s="52">
        <f t="shared" si="1838"/>
        <v>3.7699111843077517</v>
      </c>
      <c r="OL23" s="52">
        <f t="shared" si="1838"/>
        <v>3.7699111843077517</v>
      </c>
      <c r="OM23" s="52">
        <f t="shared" si="1838"/>
        <v>3.7699111843077517</v>
      </c>
      <c r="ON23" s="52">
        <f t="shared" si="1838"/>
        <v>3.7699111843077517</v>
      </c>
      <c r="OO23" s="52">
        <f t="shared" si="1838"/>
        <v>3.7699111843077517</v>
      </c>
      <c r="OP23" s="52">
        <f t="shared" si="1838"/>
        <v>3.7699111843077517</v>
      </c>
      <c r="OQ23" s="52">
        <f t="shared" si="1838"/>
        <v>3.7699111843077517</v>
      </c>
      <c r="OR23" s="52">
        <f t="shared" si="1838"/>
        <v>3.7699111843077517</v>
      </c>
      <c r="OS23" s="52">
        <f t="shared" si="1838"/>
        <v>3.7699111843077517</v>
      </c>
      <c r="OT23" s="52">
        <f t="shared" si="1838"/>
        <v>3.7699111843077517</v>
      </c>
      <c r="OU23" s="52">
        <f t="shared" si="1838"/>
        <v>3.7699111843077517</v>
      </c>
      <c r="OV23" s="52">
        <f t="shared" si="1838"/>
        <v>3.7699111843077517</v>
      </c>
      <c r="OW23" s="52">
        <f t="shared" si="1838"/>
        <v>3.7699111843077517</v>
      </c>
      <c r="OX23" s="52">
        <f t="shared" si="1838"/>
        <v>3.7699111843077517</v>
      </c>
      <c r="OY23" s="52">
        <f t="shared" si="1838"/>
        <v>3.7699111843077517</v>
      </c>
      <c r="OZ23" s="52">
        <f t="shared" si="1838"/>
        <v>3.7699111843077517</v>
      </c>
      <c r="PA23" s="52">
        <f t="shared" si="1838"/>
        <v>3.7699111843077517</v>
      </c>
      <c r="PB23" s="53">
        <f t="shared" si="365"/>
        <v>1568.2830526720322</v>
      </c>
    </row>
    <row r="24" spans="1:418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84"/>
      <c r="BG24" s="90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90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90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  <c r="IU24" s="49"/>
      <c r="IV24" s="49"/>
      <c r="IW24" s="49"/>
      <c r="IX24" s="49"/>
      <c r="IY24" s="49"/>
      <c r="IZ24" s="49"/>
      <c r="JA24" s="49"/>
      <c r="JB24" s="49"/>
      <c r="JC24" s="49"/>
      <c r="JD24" s="49"/>
      <c r="JE24" s="49"/>
      <c r="JF24" s="49"/>
      <c r="JG24" s="49"/>
      <c r="JH24" s="49"/>
      <c r="JI24" s="49"/>
      <c r="JJ24" s="49"/>
      <c r="JK24" s="49"/>
      <c r="JL24" s="49"/>
      <c r="JM24" s="49"/>
      <c r="JN24" s="49"/>
      <c r="JO24" s="49"/>
      <c r="JP24" s="49"/>
      <c r="JQ24" s="49"/>
      <c r="JR24" s="49"/>
      <c r="JS24" s="49"/>
      <c r="JT24" s="49"/>
      <c r="JU24" s="49"/>
      <c r="JV24" s="49"/>
      <c r="JW24" s="49"/>
      <c r="JX24" s="49"/>
      <c r="JY24" s="49"/>
      <c r="JZ24" s="49"/>
      <c r="KA24" s="49"/>
      <c r="KB24" s="49"/>
      <c r="KC24" s="49"/>
      <c r="KD24" s="49"/>
      <c r="KE24" s="49"/>
      <c r="KF24" s="49"/>
      <c r="KG24" s="49"/>
      <c r="KH24" s="49"/>
      <c r="KI24" s="49"/>
      <c r="KJ24" s="49"/>
      <c r="KK24" s="49"/>
      <c r="KL24" s="49"/>
      <c r="KM24" s="49"/>
      <c r="KN24" s="49"/>
      <c r="KO24" s="49"/>
      <c r="KP24" s="49"/>
      <c r="KQ24" s="49"/>
      <c r="KR24" s="49"/>
      <c r="KS24" s="49"/>
      <c r="KT24" s="49"/>
      <c r="KU24" s="49"/>
      <c r="KV24" s="49"/>
      <c r="KW24" s="49"/>
      <c r="KX24" s="49"/>
      <c r="KY24" s="49"/>
      <c r="KZ24" s="49"/>
      <c r="LA24" s="49"/>
      <c r="LB24" s="49"/>
      <c r="LC24" s="49"/>
      <c r="LD24" s="49"/>
      <c r="LE24" s="49"/>
      <c r="LF24" s="49"/>
      <c r="LG24" s="49"/>
      <c r="LH24" s="49"/>
      <c r="LI24" s="49"/>
      <c r="LJ24" s="49"/>
      <c r="LK24" s="49"/>
      <c r="LL24" s="49"/>
      <c r="LM24" s="49"/>
      <c r="LN24" s="49"/>
      <c r="LO24" s="49"/>
      <c r="LP24" s="49"/>
      <c r="LQ24" s="49"/>
      <c r="LR24" s="49"/>
      <c r="LS24" s="49"/>
      <c r="LT24" s="49"/>
      <c r="LU24" s="49"/>
      <c r="LV24" s="49"/>
      <c r="LW24" s="49"/>
      <c r="LX24" s="49"/>
      <c r="LY24" s="49"/>
      <c r="LZ24" s="49"/>
      <c r="MA24" s="49"/>
      <c r="MB24" s="49"/>
      <c r="MC24" s="49"/>
      <c r="MD24" s="49"/>
      <c r="ME24" s="49"/>
      <c r="MF24" s="49"/>
      <c r="MG24" s="49"/>
      <c r="MH24" s="49"/>
      <c r="MI24" s="49"/>
      <c r="MJ24" s="49"/>
      <c r="MK24" s="49"/>
      <c r="ML24" s="49"/>
      <c r="MM24" s="49"/>
      <c r="MN24" s="49"/>
      <c r="MO24" s="49"/>
      <c r="MP24" s="49"/>
      <c r="MQ24" s="49"/>
      <c r="MR24" s="49"/>
      <c r="MS24" s="49"/>
      <c r="MT24" s="49"/>
      <c r="MU24" s="49"/>
      <c r="MV24" s="49"/>
      <c r="MW24" s="49"/>
      <c r="MX24" s="49"/>
      <c r="MY24" s="49"/>
      <c r="MZ24" s="49"/>
      <c r="NA24" s="49"/>
      <c r="NB24" s="49"/>
      <c r="NC24" s="49"/>
      <c r="ND24" s="49"/>
      <c r="NE24" s="49"/>
      <c r="NF24" s="49"/>
      <c r="NG24" s="49"/>
      <c r="NH24" s="49"/>
      <c r="NI24" s="49"/>
      <c r="NJ24" s="49"/>
      <c r="NK24" s="49"/>
      <c r="NL24" s="49"/>
      <c r="NM24" s="49"/>
      <c r="NN24" s="49"/>
      <c r="NO24" s="49"/>
      <c r="NP24" s="49"/>
      <c r="NQ24" s="49"/>
      <c r="NR24" s="49"/>
      <c r="NS24" s="49"/>
      <c r="NT24" s="49"/>
      <c r="NU24" s="49"/>
      <c r="NV24" s="49"/>
      <c r="NW24" s="49"/>
      <c r="NX24" s="49"/>
      <c r="NY24" s="49"/>
      <c r="NZ24" s="49"/>
      <c r="OA24" s="49"/>
      <c r="OB24" s="49"/>
      <c r="OC24" s="49"/>
      <c r="OD24" s="49"/>
      <c r="OE24" s="49"/>
      <c r="OF24" s="49"/>
      <c r="OG24" s="49"/>
      <c r="OH24" s="49"/>
      <c r="OI24" s="49"/>
      <c r="OJ24" s="49"/>
      <c r="OK24" s="49"/>
      <c r="OL24" s="49"/>
      <c r="OM24" s="49"/>
      <c r="ON24" s="49"/>
      <c r="OO24" s="49"/>
      <c r="OP24" s="49"/>
      <c r="OQ24" s="49"/>
      <c r="OR24" s="49"/>
      <c r="OS24" s="49"/>
      <c r="OT24" s="49"/>
      <c r="OU24" s="49"/>
      <c r="OV24" s="49"/>
      <c r="OW24" s="49"/>
      <c r="OX24" s="49"/>
      <c r="OY24" s="49"/>
      <c r="OZ24" s="49"/>
      <c r="PA24" s="49"/>
      <c r="PB24" s="53">
        <f t="shared" si="365"/>
        <v>0</v>
      </c>
    </row>
    <row r="25" spans="1:418" ht="15" customHeight="1" x14ac:dyDescent="0.2">
      <c r="A25" s="51" t="s">
        <v>128</v>
      </c>
      <c r="B25" s="52">
        <f>B14*B6</f>
        <v>8.82</v>
      </c>
      <c r="C25" s="52">
        <f t="shared" ref="C25:BG25" si="1839">C14*C6</f>
        <v>15.71</v>
      </c>
      <c r="D25" s="52">
        <f t="shared" si="1839"/>
        <v>12.15</v>
      </c>
      <c r="E25" s="52">
        <f t="shared" si="1839"/>
        <v>10.37</v>
      </c>
      <c r="F25" s="52">
        <f t="shared" si="1839"/>
        <v>12.57</v>
      </c>
      <c r="G25" s="52">
        <f t="shared" si="1839"/>
        <v>13</v>
      </c>
      <c r="H25" s="52">
        <f t="shared" si="1839"/>
        <v>22.46</v>
      </c>
      <c r="I25" s="52">
        <f t="shared" si="1839"/>
        <v>26.88</v>
      </c>
      <c r="J25" s="52">
        <f t="shared" si="1839"/>
        <v>19.84</v>
      </c>
      <c r="K25" s="52">
        <f t="shared" si="1839"/>
        <v>20.93</v>
      </c>
      <c r="L25" s="52">
        <f t="shared" si="1839"/>
        <v>13.43</v>
      </c>
      <c r="M25" s="52">
        <f t="shared" si="1839"/>
        <v>15.71</v>
      </c>
      <c r="N25" s="52">
        <f t="shared" si="1839"/>
        <v>11.44</v>
      </c>
      <c r="O25" s="52">
        <f t="shared" si="1839"/>
        <v>14.98</v>
      </c>
      <c r="P25" s="52">
        <f t="shared" si="1839"/>
        <v>11.15</v>
      </c>
      <c r="Q25" s="52">
        <f t="shared" si="1839"/>
        <v>15.79</v>
      </c>
      <c r="R25" s="52">
        <f t="shared" si="1839"/>
        <v>17.39</v>
      </c>
      <c r="S25" s="52">
        <f t="shared" si="1839"/>
        <v>10.76</v>
      </c>
      <c r="T25" s="52">
        <f t="shared" si="1839"/>
        <v>12.38</v>
      </c>
      <c r="U25" s="52">
        <f t="shared" si="1839"/>
        <v>13.68</v>
      </c>
      <c r="V25" s="52">
        <f t="shared" si="1839"/>
        <v>14.98</v>
      </c>
      <c r="W25" s="52">
        <f t="shared" si="1839"/>
        <v>16.05</v>
      </c>
      <c r="X25" s="52">
        <f t="shared" si="1839"/>
        <v>10.58</v>
      </c>
      <c r="Y25" s="52">
        <f t="shared" si="1839"/>
        <v>17.61</v>
      </c>
      <c r="Z25" s="52">
        <f t="shared" si="1839"/>
        <v>18.93</v>
      </c>
      <c r="AA25" s="52">
        <f t="shared" si="1839"/>
        <v>24.49</v>
      </c>
      <c r="AB25" s="52">
        <f t="shared" si="1839"/>
        <v>26.88</v>
      </c>
      <c r="AC25" s="52">
        <f t="shared" si="1839"/>
        <v>14.91</v>
      </c>
      <c r="AD25" s="52">
        <f t="shared" si="1839"/>
        <v>16.05</v>
      </c>
      <c r="AE25" s="52">
        <f t="shared" si="1839"/>
        <v>13.24</v>
      </c>
      <c r="AF25" s="52">
        <f t="shared" si="1839"/>
        <v>28.83</v>
      </c>
      <c r="AG25" s="52">
        <f t="shared" si="1839"/>
        <v>25.71</v>
      </c>
      <c r="AH25" s="52">
        <f t="shared" si="1839"/>
        <v>16.05</v>
      </c>
      <c r="AI25" s="52">
        <f t="shared" si="1839"/>
        <v>20.23</v>
      </c>
      <c r="AJ25" s="52">
        <f t="shared" si="1839"/>
        <v>20.23</v>
      </c>
      <c r="AK25" s="52">
        <f t="shared" si="1839"/>
        <v>21.89</v>
      </c>
      <c r="AL25" s="52">
        <f t="shared" si="1839"/>
        <v>28.83</v>
      </c>
      <c r="AM25" s="52">
        <f t="shared" si="1839"/>
        <v>11.67</v>
      </c>
      <c r="AN25" s="52">
        <f t="shared" si="1839"/>
        <v>11.38</v>
      </c>
      <c r="AO25" s="52">
        <f t="shared" si="1839"/>
        <v>17.03</v>
      </c>
      <c r="AP25" s="52">
        <f t="shared" si="1839"/>
        <v>17.11</v>
      </c>
      <c r="AQ25" s="52">
        <f t="shared" si="1839"/>
        <v>19.010000000000002</v>
      </c>
      <c r="AR25" s="52">
        <f t="shared" si="1839"/>
        <v>23.3</v>
      </c>
      <c r="AS25" s="52">
        <f t="shared" si="1839"/>
        <v>27.07</v>
      </c>
      <c r="AT25" s="52">
        <f t="shared" si="1839"/>
        <v>22.55</v>
      </c>
      <c r="AU25" s="52">
        <f t="shared" si="1839"/>
        <v>19.45</v>
      </c>
      <c r="AV25" s="52">
        <f t="shared" si="1839"/>
        <v>21.89</v>
      </c>
      <c r="AW25" s="52">
        <f t="shared" si="1839"/>
        <v>31.65</v>
      </c>
      <c r="AX25" s="52">
        <f t="shared" si="1839"/>
        <v>16.75</v>
      </c>
      <c r="AY25" s="52">
        <f t="shared" si="1839"/>
        <v>11.85</v>
      </c>
      <c r="AZ25" s="52">
        <f t="shared" si="1839"/>
        <v>17.75</v>
      </c>
      <c r="BA25" s="52">
        <f t="shared" si="1839"/>
        <v>10.76</v>
      </c>
      <c r="BB25" s="52">
        <f t="shared" si="1839"/>
        <v>14</v>
      </c>
      <c r="BC25" s="52">
        <f t="shared" si="1839"/>
        <v>14.65</v>
      </c>
      <c r="BD25" s="52">
        <f t="shared" si="1839"/>
        <v>13.75</v>
      </c>
      <c r="BE25" s="52">
        <f t="shared" si="1839"/>
        <v>14.98</v>
      </c>
      <c r="BF25" s="85">
        <f t="shared" si="1839"/>
        <v>17.53</v>
      </c>
      <c r="BG25" s="88">
        <f t="shared" si="1839"/>
        <v>21.33</v>
      </c>
      <c r="BH25" s="52">
        <f t="shared" ref="BH25:DS25" si="1840">BH14*BH6</f>
        <v>20.77</v>
      </c>
      <c r="BI25" s="52">
        <f t="shared" si="1840"/>
        <v>22.97</v>
      </c>
      <c r="BJ25" s="52">
        <f t="shared" si="1840"/>
        <v>27.71</v>
      </c>
      <c r="BK25" s="52">
        <f t="shared" si="1840"/>
        <v>11.15</v>
      </c>
      <c r="BL25" s="52">
        <f t="shared" si="1840"/>
        <v>6.34</v>
      </c>
      <c r="BM25" s="52">
        <f t="shared" si="1840"/>
        <v>6.56</v>
      </c>
      <c r="BN25" s="52">
        <f t="shared" si="1840"/>
        <v>11.85</v>
      </c>
      <c r="BO25" s="52">
        <f t="shared" si="1840"/>
        <v>15.45</v>
      </c>
      <c r="BP25" s="52">
        <f t="shared" si="1840"/>
        <v>14.07</v>
      </c>
      <c r="BQ25" s="52">
        <f t="shared" si="1840"/>
        <v>21.33</v>
      </c>
      <c r="BR25" s="52">
        <f t="shared" si="1840"/>
        <v>15.92</v>
      </c>
      <c r="BS25" s="52">
        <f t="shared" si="1840"/>
        <v>16.75</v>
      </c>
      <c r="BT25" s="52">
        <f t="shared" si="1840"/>
        <v>24.75</v>
      </c>
      <c r="BU25" s="52">
        <f t="shared" si="1840"/>
        <v>22.55</v>
      </c>
      <c r="BV25" s="52">
        <f t="shared" si="1840"/>
        <v>32.56</v>
      </c>
      <c r="BW25" s="52">
        <f t="shared" si="1840"/>
        <v>13.87</v>
      </c>
      <c r="BX25" s="52">
        <f t="shared" si="1840"/>
        <v>27.89</v>
      </c>
      <c r="BY25" s="52">
        <f t="shared" si="1840"/>
        <v>12.57</v>
      </c>
      <c r="BZ25" s="52">
        <f t="shared" si="1840"/>
        <v>25.19</v>
      </c>
      <c r="CA25" s="52">
        <f t="shared" si="1840"/>
        <v>9.7200000000000006</v>
      </c>
      <c r="CB25" s="52">
        <f t="shared" si="1840"/>
        <v>18.78</v>
      </c>
      <c r="CC25" s="52">
        <f t="shared" si="1840"/>
        <v>15.32</v>
      </c>
      <c r="CD25" s="52">
        <f t="shared" si="1840"/>
        <v>25.98</v>
      </c>
      <c r="CE25" s="52">
        <f t="shared" si="1840"/>
        <v>9.92</v>
      </c>
      <c r="CF25" s="52">
        <f t="shared" si="1840"/>
        <v>24.06</v>
      </c>
      <c r="CG25" s="52">
        <f t="shared" si="1840"/>
        <v>8.1199999999999992</v>
      </c>
      <c r="CH25" s="52">
        <f t="shared" si="1840"/>
        <v>14.07</v>
      </c>
      <c r="CI25" s="52">
        <f t="shared" si="1840"/>
        <v>15.79</v>
      </c>
      <c r="CJ25" s="52">
        <f t="shared" si="1840"/>
        <v>16.68</v>
      </c>
      <c r="CK25" s="52">
        <f t="shared" si="1840"/>
        <v>28.17</v>
      </c>
      <c r="CL25" s="52">
        <f t="shared" si="1840"/>
        <v>8.82</v>
      </c>
      <c r="CM25" s="52">
        <f t="shared" si="1840"/>
        <v>14.65</v>
      </c>
      <c r="CN25" s="52">
        <f t="shared" si="1840"/>
        <v>10.87</v>
      </c>
      <c r="CO25" s="52">
        <f t="shared" si="1840"/>
        <v>8.31</v>
      </c>
      <c r="CP25" s="52">
        <f t="shared" si="1840"/>
        <v>9.7200000000000006</v>
      </c>
      <c r="CQ25" s="52">
        <f t="shared" si="1840"/>
        <v>24.58</v>
      </c>
      <c r="CR25" s="52">
        <f t="shared" si="1840"/>
        <v>12.27</v>
      </c>
      <c r="CS25" s="52">
        <f t="shared" si="1840"/>
        <v>19.690000000000001</v>
      </c>
      <c r="CT25" s="52">
        <f t="shared" si="1840"/>
        <v>20.62</v>
      </c>
      <c r="CU25" s="52">
        <f t="shared" si="1840"/>
        <v>11.74</v>
      </c>
      <c r="CV25" s="52">
        <f t="shared" si="1840"/>
        <v>16.68</v>
      </c>
      <c r="CW25" s="52">
        <f t="shared" si="1840"/>
        <v>12.27</v>
      </c>
      <c r="CX25" s="52">
        <f t="shared" si="1840"/>
        <v>11.74</v>
      </c>
      <c r="CY25" s="52">
        <f t="shared" si="1840"/>
        <v>52.06</v>
      </c>
      <c r="CZ25" s="52">
        <f t="shared" si="1840"/>
        <v>41.05</v>
      </c>
      <c r="DA25" s="52">
        <f t="shared" si="1840"/>
        <v>14.65</v>
      </c>
      <c r="DB25" s="52">
        <f t="shared" si="1840"/>
        <v>8.82</v>
      </c>
      <c r="DC25" s="52">
        <f t="shared" si="1840"/>
        <v>24.92</v>
      </c>
      <c r="DD25" s="52">
        <f t="shared" si="1840"/>
        <v>21.89</v>
      </c>
      <c r="DE25" s="52">
        <f t="shared" si="1840"/>
        <v>12.88</v>
      </c>
      <c r="DF25" s="52">
        <f t="shared" si="1840"/>
        <v>22.14</v>
      </c>
      <c r="DG25" s="52">
        <f t="shared" si="1840"/>
        <v>18.489999999999998</v>
      </c>
      <c r="DH25" s="52">
        <f t="shared" si="1840"/>
        <v>20.38</v>
      </c>
      <c r="DI25" s="52">
        <f t="shared" si="1840"/>
        <v>12.57</v>
      </c>
      <c r="DJ25" s="52">
        <f t="shared" si="1840"/>
        <v>29.31</v>
      </c>
      <c r="DK25" s="52">
        <f t="shared" si="1840"/>
        <v>23.55</v>
      </c>
      <c r="DL25" s="52">
        <f t="shared" si="1840"/>
        <v>19.149999999999999</v>
      </c>
      <c r="DM25" s="52">
        <f t="shared" si="1840"/>
        <v>18.260000000000002</v>
      </c>
      <c r="DN25" s="52">
        <f t="shared" si="1840"/>
        <v>32.26</v>
      </c>
      <c r="DO25" s="52">
        <f t="shared" si="1840"/>
        <v>22.97</v>
      </c>
      <c r="DP25" s="52">
        <f t="shared" si="1840"/>
        <v>10.3</v>
      </c>
      <c r="DQ25" s="52">
        <f t="shared" si="1840"/>
        <v>10.37</v>
      </c>
      <c r="DR25" s="52">
        <f t="shared" si="1840"/>
        <v>10.3</v>
      </c>
      <c r="DS25" s="52">
        <f t="shared" si="1840"/>
        <v>10.09</v>
      </c>
      <c r="DT25" s="52">
        <f t="shared" ref="DT25:FW25" si="1841">DT14*DT6</f>
        <v>10.3</v>
      </c>
      <c r="DU25" s="52">
        <f t="shared" si="1841"/>
        <v>10.199999999999999</v>
      </c>
      <c r="DV25" s="52">
        <f t="shared" si="1841"/>
        <v>9.92</v>
      </c>
      <c r="DW25" s="52">
        <f t="shared" si="1841"/>
        <v>10.09</v>
      </c>
      <c r="DX25" s="52">
        <f t="shared" si="1841"/>
        <v>10.48</v>
      </c>
      <c r="DY25" s="52">
        <f t="shared" si="1841"/>
        <v>29.31</v>
      </c>
      <c r="DZ25" s="52">
        <f t="shared" si="1841"/>
        <v>28.17</v>
      </c>
      <c r="EA25" s="52">
        <f t="shared" si="1841"/>
        <v>27.99</v>
      </c>
      <c r="EB25" s="52">
        <f t="shared" si="1841"/>
        <v>27.53</v>
      </c>
      <c r="EC25" s="52">
        <f t="shared" si="1841"/>
        <v>25.71</v>
      </c>
      <c r="ED25" s="52">
        <f t="shared" si="1841"/>
        <v>25.19</v>
      </c>
      <c r="EE25" s="52">
        <f t="shared" si="1841"/>
        <v>24.49</v>
      </c>
      <c r="EF25" s="52">
        <f t="shared" si="1841"/>
        <v>23.55</v>
      </c>
      <c r="EG25" s="52">
        <f t="shared" si="1841"/>
        <v>23.13</v>
      </c>
      <c r="EH25" s="52">
        <f t="shared" si="1841"/>
        <v>21.41</v>
      </c>
      <c r="EI25" s="52">
        <f t="shared" si="1841"/>
        <v>19.84</v>
      </c>
      <c r="EJ25" s="52">
        <f t="shared" si="1841"/>
        <v>16.68</v>
      </c>
      <c r="EK25" s="52">
        <f t="shared" si="1841"/>
        <v>12.57</v>
      </c>
      <c r="EL25" s="52">
        <f t="shared" si="1841"/>
        <v>14.52</v>
      </c>
      <c r="EM25" s="52">
        <f t="shared" si="1841"/>
        <v>10.48</v>
      </c>
      <c r="EN25" s="52">
        <f t="shared" si="1841"/>
        <v>20.77</v>
      </c>
      <c r="EO25" s="52">
        <f t="shared" si="1841"/>
        <v>25.19</v>
      </c>
      <c r="EP25" s="52">
        <f t="shared" si="1841"/>
        <v>23.55</v>
      </c>
      <c r="EQ25" s="88">
        <f t="shared" si="1841"/>
        <v>16.68</v>
      </c>
      <c r="ER25" s="52">
        <f t="shared" si="1841"/>
        <v>20.62</v>
      </c>
      <c r="ES25" s="52">
        <f t="shared" si="1841"/>
        <v>16.399999999999999</v>
      </c>
      <c r="ET25" s="52">
        <f t="shared" si="1841"/>
        <v>8.7200000000000006</v>
      </c>
      <c r="EU25" s="52">
        <f t="shared" si="1841"/>
        <v>15.79</v>
      </c>
      <c r="EV25" s="52">
        <f t="shared" si="1841"/>
        <v>12.57</v>
      </c>
      <c r="EW25" s="52">
        <f t="shared" si="1841"/>
        <v>19.3</v>
      </c>
      <c r="EX25" s="52">
        <f t="shared" si="1841"/>
        <v>11.67</v>
      </c>
      <c r="EY25" s="52">
        <f t="shared" si="1841"/>
        <v>10.98</v>
      </c>
      <c r="EZ25" s="52">
        <f t="shared" si="1841"/>
        <v>12.69</v>
      </c>
      <c r="FA25" s="52">
        <f t="shared" si="1841"/>
        <v>10.98</v>
      </c>
      <c r="FB25" s="52">
        <f t="shared" si="1841"/>
        <v>14.32</v>
      </c>
      <c r="FC25" s="52">
        <f t="shared" si="1841"/>
        <v>26.25</v>
      </c>
      <c r="FD25" s="52">
        <f t="shared" si="1841"/>
        <v>32.36</v>
      </c>
      <c r="FE25" s="52">
        <f t="shared" si="1841"/>
        <v>12.15</v>
      </c>
      <c r="FF25" s="52">
        <f t="shared" si="1841"/>
        <v>13.75</v>
      </c>
      <c r="FG25" s="52">
        <f t="shared" si="1841"/>
        <v>11.44</v>
      </c>
      <c r="FH25" s="52">
        <f t="shared" si="1841"/>
        <v>16.54</v>
      </c>
      <c r="FI25" s="52">
        <f t="shared" si="1841"/>
        <v>17.39</v>
      </c>
      <c r="FJ25" s="52">
        <f t="shared" si="1841"/>
        <v>22.14</v>
      </c>
      <c r="FK25" s="52">
        <f t="shared" si="1841"/>
        <v>28.83</v>
      </c>
      <c r="FL25" s="52">
        <f t="shared" si="1841"/>
        <v>18.93</v>
      </c>
      <c r="FM25" s="52">
        <f t="shared" si="1841"/>
        <v>26.43</v>
      </c>
      <c r="FN25" s="52">
        <f t="shared" si="1841"/>
        <v>22.71</v>
      </c>
      <c r="FO25" s="52">
        <f t="shared" si="1841"/>
        <v>17.03</v>
      </c>
      <c r="FP25" s="52">
        <f t="shared" si="1841"/>
        <v>16.05</v>
      </c>
      <c r="FQ25" s="52">
        <f t="shared" si="1841"/>
        <v>21.89</v>
      </c>
      <c r="FR25" s="52">
        <f t="shared" si="1841"/>
        <v>27.07</v>
      </c>
      <c r="FS25" s="52">
        <f t="shared" si="1841"/>
        <v>19.149999999999999</v>
      </c>
      <c r="FT25" s="52">
        <f t="shared" si="1841"/>
        <v>24.06</v>
      </c>
      <c r="FU25" s="52">
        <f t="shared" si="1841"/>
        <v>13.68</v>
      </c>
      <c r="FV25" s="88">
        <f t="shared" si="1841"/>
        <v>13.24</v>
      </c>
      <c r="FW25" s="52">
        <f t="shared" si="1841"/>
        <v>7.12</v>
      </c>
      <c r="FX25" s="52">
        <f t="shared" ref="FX25:II25" si="1842">FX14*FX6</f>
        <v>7.12</v>
      </c>
      <c r="FY25" s="52">
        <f t="shared" si="1842"/>
        <v>7.12</v>
      </c>
      <c r="FZ25" s="52">
        <f t="shared" si="1842"/>
        <v>7.69</v>
      </c>
      <c r="GA25" s="52">
        <f t="shared" si="1842"/>
        <v>7.12</v>
      </c>
      <c r="GB25" s="52">
        <f t="shared" si="1842"/>
        <v>7.12</v>
      </c>
      <c r="GC25" s="52">
        <f t="shared" si="1842"/>
        <v>7.12</v>
      </c>
      <c r="GD25" s="52">
        <f t="shared" si="1842"/>
        <v>7.12</v>
      </c>
      <c r="GE25" s="52">
        <f t="shared" si="1842"/>
        <v>7.12</v>
      </c>
      <c r="GF25" s="52">
        <f t="shared" si="1842"/>
        <v>7.12</v>
      </c>
      <c r="GG25" s="52">
        <f t="shared" si="1842"/>
        <v>9.7200000000000006</v>
      </c>
      <c r="GH25" s="52">
        <f t="shared" si="1842"/>
        <v>7.12</v>
      </c>
      <c r="GI25" s="52">
        <f t="shared" si="1842"/>
        <v>7.12</v>
      </c>
      <c r="GJ25" s="52">
        <f t="shared" si="1842"/>
        <v>15.79</v>
      </c>
      <c r="GK25" s="52">
        <f t="shared" si="1842"/>
        <v>7.12</v>
      </c>
      <c r="GL25" s="52">
        <f t="shared" si="1842"/>
        <v>7.12</v>
      </c>
      <c r="GM25" s="52">
        <f t="shared" si="1842"/>
        <v>7.12</v>
      </c>
      <c r="GN25" s="52">
        <f t="shared" si="1842"/>
        <v>9.5500000000000007</v>
      </c>
      <c r="GO25" s="52">
        <f t="shared" si="1842"/>
        <v>9.5500000000000007</v>
      </c>
      <c r="GP25" s="52">
        <f t="shared" si="1842"/>
        <v>15.79</v>
      </c>
      <c r="GQ25" s="52">
        <f t="shared" si="1842"/>
        <v>7.12</v>
      </c>
      <c r="GR25" s="52">
        <f t="shared" si="1842"/>
        <v>7.12</v>
      </c>
      <c r="GS25" s="52">
        <f t="shared" si="1842"/>
        <v>7.12</v>
      </c>
      <c r="GT25" s="52">
        <f t="shared" si="1842"/>
        <v>7.12</v>
      </c>
      <c r="GU25" s="52">
        <f t="shared" si="1842"/>
        <v>7.12</v>
      </c>
      <c r="GV25" s="52">
        <f t="shared" si="1842"/>
        <v>7.12</v>
      </c>
      <c r="GW25" s="52">
        <f t="shared" si="1842"/>
        <v>9.7200000000000006</v>
      </c>
      <c r="GX25" s="52">
        <f t="shared" si="1842"/>
        <v>9.7200000000000006</v>
      </c>
      <c r="GY25" s="52">
        <f t="shared" si="1842"/>
        <v>9.7200000000000006</v>
      </c>
      <c r="GZ25" s="52">
        <f t="shared" si="1842"/>
        <v>7.12</v>
      </c>
      <c r="HA25" s="52">
        <f t="shared" si="1842"/>
        <v>7.12</v>
      </c>
      <c r="HB25" s="52">
        <f t="shared" si="1842"/>
        <v>7.12</v>
      </c>
      <c r="HC25" s="52">
        <f t="shared" si="1842"/>
        <v>7.12</v>
      </c>
      <c r="HD25" s="52">
        <f t="shared" si="1842"/>
        <v>7.12</v>
      </c>
      <c r="HE25" s="52">
        <f t="shared" si="1842"/>
        <v>7.12</v>
      </c>
      <c r="HF25" s="52">
        <f t="shared" si="1842"/>
        <v>7.12</v>
      </c>
      <c r="HG25" s="52">
        <f t="shared" si="1842"/>
        <v>7.12</v>
      </c>
      <c r="HH25" s="52">
        <f t="shared" si="1842"/>
        <v>7.12</v>
      </c>
      <c r="HI25" s="52">
        <f t="shared" si="1842"/>
        <v>7.12</v>
      </c>
      <c r="HJ25" s="52">
        <f t="shared" si="1842"/>
        <v>7.12</v>
      </c>
      <c r="HK25" s="52">
        <f t="shared" si="1842"/>
        <v>9.7200000000000006</v>
      </c>
      <c r="HL25" s="52">
        <f t="shared" si="1842"/>
        <v>7.12</v>
      </c>
      <c r="HM25" s="52">
        <f t="shared" si="1842"/>
        <v>7.12</v>
      </c>
      <c r="HN25" s="52">
        <f t="shared" si="1842"/>
        <v>7.12</v>
      </c>
      <c r="HO25" s="52">
        <f t="shared" si="1842"/>
        <v>7.12</v>
      </c>
      <c r="HP25" s="52">
        <f t="shared" si="1842"/>
        <v>7.12</v>
      </c>
      <c r="HQ25" s="52">
        <f t="shared" si="1842"/>
        <v>7.12</v>
      </c>
      <c r="HR25" s="52">
        <f t="shared" si="1842"/>
        <v>7.12</v>
      </c>
      <c r="HS25" s="52">
        <f t="shared" si="1842"/>
        <v>7.12</v>
      </c>
      <c r="HT25" s="52">
        <f t="shared" si="1842"/>
        <v>7.12</v>
      </c>
      <c r="HU25" s="52">
        <f t="shared" si="1842"/>
        <v>11.85</v>
      </c>
      <c r="HV25" s="52">
        <f t="shared" si="1842"/>
        <v>7.12</v>
      </c>
      <c r="HW25" s="52">
        <f t="shared" si="1842"/>
        <v>7.12</v>
      </c>
      <c r="HX25" s="52">
        <f t="shared" si="1842"/>
        <v>7.12</v>
      </c>
      <c r="HY25" s="52">
        <f t="shared" si="1842"/>
        <v>9.7200000000000006</v>
      </c>
      <c r="HZ25" s="52">
        <f t="shared" si="1842"/>
        <v>7.12</v>
      </c>
      <c r="IA25" s="52">
        <f t="shared" si="1842"/>
        <v>7.12</v>
      </c>
      <c r="IB25" s="52">
        <f t="shared" si="1842"/>
        <v>15.45</v>
      </c>
      <c r="IC25" s="52">
        <f t="shared" si="1842"/>
        <v>7.12</v>
      </c>
      <c r="ID25" s="52">
        <f t="shared" si="1842"/>
        <v>7.12</v>
      </c>
      <c r="IE25" s="52">
        <f t="shared" si="1842"/>
        <v>12.5</v>
      </c>
      <c r="IF25" s="52">
        <f t="shared" si="1842"/>
        <v>7.12</v>
      </c>
      <c r="IG25" s="52">
        <f t="shared" si="1842"/>
        <v>7.12</v>
      </c>
      <c r="IH25" s="52">
        <f t="shared" si="1842"/>
        <v>7.12</v>
      </c>
      <c r="II25" s="52">
        <f t="shared" si="1842"/>
        <v>7.12</v>
      </c>
      <c r="IJ25" s="52">
        <f t="shared" ref="IJ25:KU25" si="1843">IJ14*IJ6</f>
        <v>7.12</v>
      </c>
      <c r="IK25" s="52">
        <f t="shared" si="1843"/>
        <v>7.12</v>
      </c>
      <c r="IL25" s="52">
        <f t="shared" si="1843"/>
        <v>7.12</v>
      </c>
      <c r="IM25" s="52">
        <f t="shared" si="1843"/>
        <v>12.69</v>
      </c>
      <c r="IN25" s="52">
        <f t="shared" si="1843"/>
        <v>16.05</v>
      </c>
      <c r="IO25" s="52">
        <f t="shared" si="1843"/>
        <v>7.12</v>
      </c>
      <c r="IP25" s="52">
        <f t="shared" si="1843"/>
        <v>19.84</v>
      </c>
      <c r="IQ25" s="52">
        <f t="shared" si="1843"/>
        <v>7.12</v>
      </c>
      <c r="IR25" s="52">
        <f t="shared" si="1843"/>
        <v>12.69</v>
      </c>
      <c r="IS25" s="52">
        <f t="shared" si="1843"/>
        <v>7.12</v>
      </c>
      <c r="IT25" s="52">
        <f t="shared" si="1843"/>
        <v>7.12</v>
      </c>
      <c r="IU25" s="52">
        <f t="shared" si="1843"/>
        <v>7.12</v>
      </c>
      <c r="IV25" s="52">
        <f t="shared" si="1843"/>
        <v>7.12</v>
      </c>
      <c r="IW25" s="52">
        <f t="shared" si="1843"/>
        <v>7.12</v>
      </c>
      <c r="IX25" s="52">
        <f t="shared" si="1843"/>
        <v>12.69</v>
      </c>
      <c r="IY25" s="52">
        <f t="shared" si="1843"/>
        <v>7.12</v>
      </c>
      <c r="IZ25" s="52">
        <f t="shared" si="1843"/>
        <v>4.8899999999999997</v>
      </c>
      <c r="JA25" s="52">
        <f t="shared" si="1843"/>
        <v>7.12</v>
      </c>
      <c r="JB25" s="52">
        <f t="shared" si="1843"/>
        <v>7.12</v>
      </c>
      <c r="JC25" s="52">
        <f t="shared" si="1843"/>
        <v>7.12</v>
      </c>
      <c r="JD25" s="52">
        <f t="shared" si="1843"/>
        <v>7.12</v>
      </c>
      <c r="JE25" s="52">
        <f t="shared" si="1843"/>
        <v>7.12</v>
      </c>
      <c r="JF25" s="52">
        <f t="shared" si="1843"/>
        <v>7.12</v>
      </c>
      <c r="JG25" s="52">
        <f t="shared" si="1843"/>
        <v>7.12</v>
      </c>
      <c r="JH25" s="52">
        <f t="shared" si="1843"/>
        <v>7.12</v>
      </c>
      <c r="JI25" s="52">
        <f t="shared" si="1843"/>
        <v>7.12</v>
      </c>
      <c r="JJ25" s="52">
        <f t="shared" si="1843"/>
        <v>7.12</v>
      </c>
      <c r="JK25" s="52">
        <f t="shared" si="1843"/>
        <v>7.12</v>
      </c>
      <c r="JL25" s="52">
        <f t="shared" si="1843"/>
        <v>12.69</v>
      </c>
      <c r="JM25" s="52">
        <f t="shared" si="1843"/>
        <v>7.12</v>
      </c>
      <c r="JN25" s="52">
        <f t="shared" si="1843"/>
        <v>7.12</v>
      </c>
      <c r="JO25" s="52">
        <f t="shared" si="1843"/>
        <v>7.12</v>
      </c>
      <c r="JP25" s="52">
        <f t="shared" si="1843"/>
        <v>7.12</v>
      </c>
      <c r="JQ25" s="52">
        <f t="shared" si="1843"/>
        <v>7.12</v>
      </c>
      <c r="JR25" s="52">
        <f t="shared" si="1843"/>
        <v>12.69</v>
      </c>
      <c r="JS25" s="52">
        <f t="shared" si="1843"/>
        <v>7.12</v>
      </c>
      <c r="JT25" s="52">
        <f t="shared" si="1843"/>
        <v>7.12</v>
      </c>
      <c r="JU25" s="52">
        <f t="shared" si="1843"/>
        <v>7.12</v>
      </c>
      <c r="JV25" s="52">
        <f t="shared" si="1843"/>
        <v>7.12</v>
      </c>
      <c r="JW25" s="52">
        <f t="shared" si="1843"/>
        <v>7.12</v>
      </c>
      <c r="JX25" s="52">
        <f t="shared" si="1843"/>
        <v>7.12</v>
      </c>
      <c r="JY25" s="52">
        <f t="shared" si="1843"/>
        <v>7.12</v>
      </c>
      <c r="JZ25" s="52">
        <f t="shared" si="1843"/>
        <v>7.12</v>
      </c>
      <c r="KA25" s="52">
        <f t="shared" si="1843"/>
        <v>7.12</v>
      </c>
      <c r="KB25" s="52">
        <f t="shared" si="1843"/>
        <v>7.12</v>
      </c>
      <c r="KC25" s="52">
        <f t="shared" si="1843"/>
        <v>7.12</v>
      </c>
      <c r="KD25" s="52">
        <f t="shared" si="1843"/>
        <v>7.12</v>
      </c>
      <c r="KE25" s="52">
        <f t="shared" si="1843"/>
        <v>7.12</v>
      </c>
      <c r="KF25" s="52">
        <f t="shared" si="1843"/>
        <v>7.12</v>
      </c>
      <c r="KG25" s="52">
        <f t="shared" si="1843"/>
        <v>7.12</v>
      </c>
      <c r="KH25" s="52">
        <f t="shared" si="1843"/>
        <v>7.12</v>
      </c>
      <c r="KI25" s="52">
        <f t="shared" si="1843"/>
        <v>7.12</v>
      </c>
      <c r="KJ25" s="52">
        <f t="shared" si="1843"/>
        <v>7.12</v>
      </c>
      <c r="KK25" s="52">
        <f t="shared" si="1843"/>
        <v>7.12</v>
      </c>
      <c r="KL25" s="52">
        <f t="shared" si="1843"/>
        <v>7.12</v>
      </c>
      <c r="KM25" s="52">
        <f t="shared" si="1843"/>
        <v>7.12</v>
      </c>
      <c r="KN25" s="52">
        <f t="shared" si="1843"/>
        <v>7.12</v>
      </c>
      <c r="KO25" s="52">
        <f t="shared" si="1843"/>
        <v>7.12</v>
      </c>
      <c r="KP25" s="52">
        <f t="shared" si="1843"/>
        <v>7.12</v>
      </c>
      <c r="KQ25" s="52">
        <f t="shared" si="1843"/>
        <v>7.12</v>
      </c>
      <c r="KR25" s="52">
        <f t="shared" si="1843"/>
        <v>7.12</v>
      </c>
      <c r="KS25" s="52">
        <f t="shared" si="1843"/>
        <v>7.12</v>
      </c>
      <c r="KT25" s="52">
        <f t="shared" si="1843"/>
        <v>7.12</v>
      </c>
      <c r="KU25" s="52">
        <f t="shared" si="1843"/>
        <v>7.12</v>
      </c>
      <c r="KV25" s="52">
        <f t="shared" ref="KV25:NG25" si="1844">KV14*KV6</f>
        <v>7.12</v>
      </c>
      <c r="KW25" s="52">
        <f t="shared" si="1844"/>
        <v>7.12</v>
      </c>
      <c r="KX25" s="52">
        <f t="shared" si="1844"/>
        <v>7.12</v>
      </c>
      <c r="KY25" s="52">
        <f t="shared" si="1844"/>
        <v>7.12</v>
      </c>
      <c r="KZ25" s="52">
        <f t="shared" si="1844"/>
        <v>7.12</v>
      </c>
      <c r="LA25" s="52">
        <f t="shared" si="1844"/>
        <v>7.12</v>
      </c>
      <c r="LB25" s="52">
        <f t="shared" si="1844"/>
        <v>7.12</v>
      </c>
      <c r="LC25" s="52">
        <f t="shared" si="1844"/>
        <v>7.12</v>
      </c>
      <c r="LD25" s="52">
        <f t="shared" si="1844"/>
        <v>7.12</v>
      </c>
      <c r="LE25" s="52">
        <f t="shared" si="1844"/>
        <v>7.12</v>
      </c>
      <c r="LF25" s="52">
        <f t="shared" si="1844"/>
        <v>7.12</v>
      </c>
      <c r="LG25" s="52">
        <f t="shared" si="1844"/>
        <v>7.12</v>
      </c>
      <c r="LH25" s="52">
        <f t="shared" si="1844"/>
        <v>7.12</v>
      </c>
      <c r="LI25" s="52">
        <f t="shared" si="1844"/>
        <v>7.12</v>
      </c>
      <c r="LJ25" s="52">
        <f t="shared" si="1844"/>
        <v>7.12</v>
      </c>
      <c r="LK25" s="52">
        <f t="shared" si="1844"/>
        <v>7.12</v>
      </c>
      <c r="LL25" s="52">
        <f t="shared" si="1844"/>
        <v>7.12</v>
      </c>
      <c r="LM25" s="52">
        <f t="shared" si="1844"/>
        <v>7.12</v>
      </c>
      <c r="LN25" s="52">
        <f t="shared" si="1844"/>
        <v>9.2799999999999994</v>
      </c>
      <c r="LO25" s="52">
        <f t="shared" si="1844"/>
        <v>7.12</v>
      </c>
      <c r="LP25" s="52">
        <f t="shared" si="1844"/>
        <v>7.12</v>
      </c>
      <c r="LQ25" s="52">
        <f t="shared" si="1844"/>
        <v>7.12</v>
      </c>
      <c r="LR25" s="52">
        <f t="shared" si="1844"/>
        <v>4.74</v>
      </c>
      <c r="LS25" s="52">
        <f t="shared" si="1844"/>
        <v>7.12</v>
      </c>
      <c r="LT25" s="52">
        <f t="shared" si="1844"/>
        <v>15.79</v>
      </c>
      <c r="LU25" s="52">
        <f t="shared" si="1844"/>
        <v>7.12</v>
      </c>
      <c r="LV25" s="52">
        <f t="shared" si="1844"/>
        <v>7.12</v>
      </c>
      <c r="LW25" s="52">
        <f t="shared" si="1844"/>
        <v>7.12</v>
      </c>
      <c r="LX25" s="52">
        <f t="shared" si="1844"/>
        <v>7.12</v>
      </c>
      <c r="LY25" s="52">
        <f t="shared" si="1844"/>
        <v>7.12</v>
      </c>
      <c r="LZ25" s="52">
        <f t="shared" si="1844"/>
        <v>7.12</v>
      </c>
      <c r="MA25" s="52">
        <f t="shared" si="1844"/>
        <v>7.12</v>
      </c>
      <c r="MB25" s="52">
        <f t="shared" si="1844"/>
        <v>7.12</v>
      </c>
      <c r="MC25" s="52">
        <f t="shared" si="1844"/>
        <v>7.12</v>
      </c>
      <c r="MD25" s="52">
        <f t="shared" si="1844"/>
        <v>15.79</v>
      </c>
      <c r="ME25" s="52">
        <f t="shared" si="1844"/>
        <v>7.12</v>
      </c>
      <c r="MF25" s="52">
        <f t="shared" si="1844"/>
        <v>7.12</v>
      </c>
      <c r="MG25" s="52">
        <f t="shared" si="1844"/>
        <v>9.5500000000000007</v>
      </c>
      <c r="MH25" s="52">
        <f t="shared" si="1844"/>
        <v>7.12</v>
      </c>
      <c r="MI25" s="52">
        <f t="shared" si="1844"/>
        <v>7.12</v>
      </c>
      <c r="MJ25" s="52">
        <f t="shared" si="1844"/>
        <v>7.12</v>
      </c>
      <c r="MK25" s="52">
        <f t="shared" si="1844"/>
        <v>12.69</v>
      </c>
      <c r="ML25" s="52">
        <f t="shared" si="1844"/>
        <v>7.12</v>
      </c>
      <c r="MM25" s="52">
        <f t="shared" si="1844"/>
        <v>7.12</v>
      </c>
      <c r="MN25" s="52">
        <f t="shared" si="1844"/>
        <v>7.12</v>
      </c>
      <c r="MO25" s="52">
        <f t="shared" si="1844"/>
        <v>7.12</v>
      </c>
      <c r="MP25" s="52">
        <f t="shared" si="1844"/>
        <v>7.12</v>
      </c>
      <c r="MQ25" s="52">
        <f t="shared" si="1844"/>
        <v>7.12</v>
      </c>
      <c r="MR25" s="52">
        <f t="shared" si="1844"/>
        <v>9.5500000000000007</v>
      </c>
      <c r="MS25" s="52">
        <f t="shared" si="1844"/>
        <v>7.12</v>
      </c>
      <c r="MT25" s="52">
        <f t="shared" si="1844"/>
        <v>14.91</v>
      </c>
      <c r="MU25" s="52">
        <f t="shared" si="1844"/>
        <v>7.12</v>
      </c>
      <c r="MV25" s="52">
        <f t="shared" si="1844"/>
        <v>7.12</v>
      </c>
      <c r="MW25" s="52">
        <f t="shared" si="1844"/>
        <v>7.12</v>
      </c>
      <c r="MX25" s="52">
        <f t="shared" si="1844"/>
        <v>7.12</v>
      </c>
      <c r="MY25" s="52">
        <f t="shared" si="1844"/>
        <v>7.12</v>
      </c>
      <c r="MZ25" s="52">
        <f t="shared" si="1844"/>
        <v>7.12</v>
      </c>
      <c r="NA25" s="52">
        <f t="shared" si="1844"/>
        <v>7.12</v>
      </c>
      <c r="NB25" s="52">
        <f t="shared" si="1844"/>
        <v>7.12</v>
      </c>
      <c r="NC25" s="52">
        <f t="shared" si="1844"/>
        <v>7.12</v>
      </c>
      <c r="ND25" s="52">
        <f t="shared" si="1844"/>
        <v>7.12</v>
      </c>
      <c r="NE25" s="52">
        <f t="shared" si="1844"/>
        <v>9.5500000000000007</v>
      </c>
      <c r="NF25" s="52">
        <f t="shared" si="1844"/>
        <v>7.12</v>
      </c>
      <c r="NG25" s="52">
        <f t="shared" si="1844"/>
        <v>7.12</v>
      </c>
      <c r="NH25" s="52">
        <f t="shared" ref="NH25:PA25" si="1845">NH14*NH6</f>
        <v>7.12</v>
      </c>
      <c r="NI25" s="52">
        <f t="shared" si="1845"/>
        <v>7.12</v>
      </c>
      <c r="NJ25" s="52">
        <f t="shared" si="1845"/>
        <v>9.5500000000000007</v>
      </c>
      <c r="NK25" s="52">
        <f t="shared" si="1845"/>
        <v>7.12</v>
      </c>
      <c r="NL25" s="52">
        <f t="shared" si="1845"/>
        <v>7.12</v>
      </c>
      <c r="NM25" s="52">
        <f t="shared" si="1845"/>
        <v>7.12</v>
      </c>
      <c r="NN25" s="52">
        <f t="shared" si="1845"/>
        <v>7.12</v>
      </c>
      <c r="NO25" s="52">
        <f t="shared" si="1845"/>
        <v>7.12</v>
      </c>
      <c r="NP25" s="52">
        <f t="shared" si="1845"/>
        <v>7.12</v>
      </c>
      <c r="NQ25" s="52">
        <f t="shared" si="1845"/>
        <v>7.12</v>
      </c>
      <c r="NR25" s="52">
        <f t="shared" si="1845"/>
        <v>7.12</v>
      </c>
      <c r="NS25" s="52">
        <f t="shared" si="1845"/>
        <v>7.12</v>
      </c>
      <c r="NT25" s="52">
        <f t="shared" si="1845"/>
        <v>7.12</v>
      </c>
      <c r="NU25" s="52">
        <f t="shared" si="1845"/>
        <v>7.12</v>
      </c>
      <c r="NV25" s="52">
        <f t="shared" si="1845"/>
        <v>7.12</v>
      </c>
      <c r="NW25" s="52">
        <f t="shared" si="1845"/>
        <v>7.12</v>
      </c>
      <c r="NX25" s="52">
        <f t="shared" si="1845"/>
        <v>7.12</v>
      </c>
      <c r="NY25" s="52">
        <f t="shared" si="1845"/>
        <v>7.12</v>
      </c>
      <c r="NZ25" s="52">
        <f t="shared" si="1845"/>
        <v>7.12</v>
      </c>
      <c r="OA25" s="52">
        <f t="shared" si="1845"/>
        <v>9.61</v>
      </c>
      <c r="OB25" s="52">
        <f t="shared" si="1845"/>
        <v>9.5500000000000007</v>
      </c>
      <c r="OC25" s="52">
        <f t="shared" si="1845"/>
        <v>7.12</v>
      </c>
      <c r="OD25" s="52">
        <f t="shared" si="1845"/>
        <v>7.12</v>
      </c>
      <c r="OE25" s="52">
        <f t="shared" si="1845"/>
        <v>7.12</v>
      </c>
      <c r="OF25" s="52">
        <f t="shared" si="1845"/>
        <v>7.12</v>
      </c>
      <c r="OG25" s="52">
        <f t="shared" si="1845"/>
        <v>7.12</v>
      </c>
      <c r="OH25" s="52">
        <f t="shared" si="1845"/>
        <v>7.12</v>
      </c>
      <c r="OI25" s="52">
        <f t="shared" si="1845"/>
        <v>7.12</v>
      </c>
      <c r="OJ25" s="52">
        <f t="shared" si="1845"/>
        <v>7.12</v>
      </c>
      <c r="OK25" s="52">
        <f t="shared" si="1845"/>
        <v>7.12</v>
      </c>
      <c r="OL25" s="52">
        <f t="shared" si="1845"/>
        <v>7.12</v>
      </c>
      <c r="OM25" s="52">
        <f t="shared" si="1845"/>
        <v>7.12</v>
      </c>
      <c r="ON25" s="52">
        <f t="shared" si="1845"/>
        <v>7.12</v>
      </c>
      <c r="OO25" s="52">
        <f t="shared" si="1845"/>
        <v>7.12</v>
      </c>
      <c r="OP25" s="52">
        <f t="shared" si="1845"/>
        <v>7.12</v>
      </c>
      <c r="OQ25" s="52">
        <f t="shared" si="1845"/>
        <v>7.12</v>
      </c>
      <c r="OR25" s="52">
        <f t="shared" si="1845"/>
        <v>9.61</v>
      </c>
      <c r="OS25" s="52">
        <f t="shared" si="1845"/>
        <v>12.5</v>
      </c>
      <c r="OT25" s="52">
        <f t="shared" si="1845"/>
        <v>12.5</v>
      </c>
      <c r="OU25" s="52">
        <f t="shared" si="1845"/>
        <v>12.5</v>
      </c>
      <c r="OV25" s="52">
        <f t="shared" si="1845"/>
        <v>12.5</v>
      </c>
      <c r="OW25" s="52">
        <f t="shared" si="1845"/>
        <v>10.48</v>
      </c>
      <c r="OX25" s="52">
        <f t="shared" si="1845"/>
        <v>12.5</v>
      </c>
      <c r="OY25" s="52">
        <f t="shared" si="1845"/>
        <v>15.79</v>
      </c>
      <c r="OZ25" s="52">
        <f t="shared" si="1845"/>
        <v>16.399999999999999</v>
      </c>
      <c r="PA25" s="52">
        <f t="shared" si="1845"/>
        <v>9.61</v>
      </c>
      <c r="PB25" s="53">
        <f t="shared" si="365"/>
        <v>5092.569999999977</v>
      </c>
    </row>
    <row r="26" spans="1:418" ht="15" customHeight="1" x14ac:dyDescent="0.2">
      <c r="A26" s="51" t="s">
        <v>129</v>
      </c>
      <c r="B26" s="52">
        <f>B15*B6</f>
        <v>4</v>
      </c>
      <c r="C26" s="52">
        <f t="shared" ref="C26:BG26" si="1846">C15*C6</f>
        <v>4</v>
      </c>
      <c r="D26" s="52">
        <f t="shared" si="1846"/>
        <v>4</v>
      </c>
      <c r="E26" s="52">
        <f t="shared" si="1846"/>
        <v>4</v>
      </c>
      <c r="F26" s="52">
        <f t="shared" si="1846"/>
        <v>4</v>
      </c>
      <c r="G26" s="52">
        <f t="shared" si="1846"/>
        <v>4</v>
      </c>
      <c r="H26" s="52">
        <f t="shared" si="1846"/>
        <v>4</v>
      </c>
      <c r="I26" s="52">
        <f t="shared" si="1846"/>
        <v>4</v>
      </c>
      <c r="J26" s="52">
        <f t="shared" si="1846"/>
        <v>4</v>
      </c>
      <c r="K26" s="52">
        <f t="shared" si="1846"/>
        <v>4</v>
      </c>
      <c r="L26" s="52">
        <f t="shared" si="1846"/>
        <v>4</v>
      </c>
      <c r="M26" s="52">
        <f t="shared" si="1846"/>
        <v>4</v>
      </c>
      <c r="N26" s="52">
        <f t="shared" si="1846"/>
        <v>4</v>
      </c>
      <c r="O26" s="52">
        <f t="shared" si="1846"/>
        <v>4</v>
      </c>
      <c r="P26" s="52">
        <f t="shared" si="1846"/>
        <v>4</v>
      </c>
      <c r="Q26" s="52">
        <f t="shared" si="1846"/>
        <v>4</v>
      </c>
      <c r="R26" s="52">
        <f t="shared" si="1846"/>
        <v>4</v>
      </c>
      <c r="S26" s="52">
        <f t="shared" si="1846"/>
        <v>4</v>
      </c>
      <c r="T26" s="52">
        <f t="shared" si="1846"/>
        <v>4</v>
      </c>
      <c r="U26" s="52">
        <f t="shared" si="1846"/>
        <v>4</v>
      </c>
      <c r="V26" s="52">
        <f t="shared" si="1846"/>
        <v>4</v>
      </c>
      <c r="W26" s="52">
        <f t="shared" si="1846"/>
        <v>4</v>
      </c>
      <c r="X26" s="52">
        <f t="shared" si="1846"/>
        <v>4</v>
      </c>
      <c r="Y26" s="52">
        <f t="shared" si="1846"/>
        <v>4</v>
      </c>
      <c r="Z26" s="52">
        <f t="shared" si="1846"/>
        <v>4</v>
      </c>
      <c r="AA26" s="52">
        <f t="shared" si="1846"/>
        <v>4</v>
      </c>
      <c r="AB26" s="52">
        <f t="shared" si="1846"/>
        <v>4</v>
      </c>
      <c r="AC26" s="52">
        <f t="shared" si="1846"/>
        <v>4</v>
      </c>
      <c r="AD26" s="52">
        <f t="shared" si="1846"/>
        <v>4</v>
      </c>
      <c r="AE26" s="52">
        <f t="shared" si="1846"/>
        <v>4</v>
      </c>
      <c r="AF26" s="52">
        <f t="shared" si="1846"/>
        <v>4</v>
      </c>
      <c r="AG26" s="52">
        <f t="shared" si="1846"/>
        <v>4</v>
      </c>
      <c r="AH26" s="52">
        <f t="shared" si="1846"/>
        <v>4</v>
      </c>
      <c r="AI26" s="52">
        <f t="shared" si="1846"/>
        <v>4</v>
      </c>
      <c r="AJ26" s="52">
        <f t="shared" si="1846"/>
        <v>4</v>
      </c>
      <c r="AK26" s="52">
        <f t="shared" si="1846"/>
        <v>4</v>
      </c>
      <c r="AL26" s="52">
        <f t="shared" si="1846"/>
        <v>4</v>
      </c>
      <c r="AM26" s="52">
        <f t="shared" si="1846"/>
        <v>4</v>
      </c>
      <c r="AN26" s="52">
        <f t="shared" si="1846"/>
        <v>4</v>
      </c>
      <c r="AO26" s="52">
        <f t="shared" si="1846"/>
        <v>4</v>
      </c>
      <c r="AP26" s="52">
        <f t="shared" si="1846"/>
        <v>4</v>
      </c>
      <c r="AQ26" s="52">
        <f t="shared" si="1846"/>
        <v>4</v>
      </c>
      <c r="AR26" s="52">
        <f t="shared" si="1846"/>
        <v>4</v>
      </c>
      <c r="AS26" s="52">
        <f t="shared" si="1846"/>
        <v>4</v>
      </c>
      <c r="AT26" s="52">
        <f t="shared" si="1846"/>
        <v>4</v>
      </c>
      <c r="AU26" s="52">
        <f t="shared" si="1846"/>
        <v>4</v>
      </c>
      <c r="AV26" s="52">
        <f t="shared" si="1846"/>
        <v>4</v>
      </c>
      <c r="AW26" s="52">
        <f t="shared" si="1846"/>
        <v>4</v>
      </c>
      <c r="AX26" s="52">
        <f t="shared" si="1846"/>
        <v>4</v>
      </c>
      <c r="AY26" s="52">
        <f t="shared" si="1846"/>
        <v>4</v>
      </c>
      <c r="AZ26" s="52">
        <f t="shared" si="1846"/>
        <v>4</v>
      </c>
      <c r="BA26" s="52">
        <f t="shared" si="1846"/>
        <v>4</v>
      </c>
      <c r="BB26" s="52">
        <f t="shared" si="1846"/>
        <v>4</v>
      </c>
      <c r="BC26" s="52">
        <f t="shared" si="1846"/>
        <v>4</v>
      </c>
      <c r="BD26" s="52">
        <f t="shared" si="1846"/>
        <v>4</v>
      </c>
      <c r="BE26" s="52">
        <f t="shared" si="1846"/>
        <v>4</v>
      </c>
      <c r="BF26" s="85">
        <f t="shared" si="1846"/>
        <v>4</v>
      </c>
      <c r="BG26" s="88">
        <f t="shared" si="1846"/>
        <v>4</v>
      </c>
      <c r="BH26" s="52">
        <f t="shared" ref="BH26:DS26" si="1847">BH15*BH6</f>
        <v>4</v>
      </c>
      <c r="BI26" s="52">
        <f t="shared" si="1847"/>
        <v>4</v>
      </c>
      <c r="BJ26" s="52">
        <f t="shared" si="1847"/>
        <v>4</v>
      </c>
      <c r="BK26" s="52">
        <f t="shared" si="1847"/>
        <v>4</v>
      </c>
      <c r="BL26" s="52">
        <f t="shared" si="1847"/>
        <v>4</v>
      </c>
      <c r="BM26" s="52">
        <f t="shared" si="1847"/>
        <v>4</v>
      </c>
      <c r="BN26" s="52">
        <f t="shared" si="1847"/>
        <v>4</v>
      </c>
      <c r="BO26" s="52">
        <f t="shared" si="1847"/>
        <v>4</v>
      </c>
      <c r="BP26" s="52">
        <f t="shared" si="1847"/>
        <v>4</v>
      </c>
      <c r="BQ26" s="52">
        <f t="shared" si="1847"/>
        <v>4</v>
      </c>
      <c r="BR26" s="52">
        <f t="shared" si="1847"/>
        <v>4</v>
      </c>
      <c r="BS26" s="52">
        <f t="shared" si="1847"/>
        <v>4</v>
      </c>
      <c r="BT26" s="52">
        <f t="shared" si="1847"/>
        <v>4</v>
      </c>
      <c r="BU26" s="52">
        <f t="shared" si="1847"/>
        <v>4</v>
      </c>
      <c r="BV26" s="52">
        <f t="shared" si="1847"/>
        <v>4</v>
      </c>
      <c r="BW26" s="52">
        <f t="shared" si="1847"/>
        <v>4</v>
      </c>
      <c r="BX26" s="52">
        <f t="shared" si="1847"/>
        <v>4</v>
      </c>
      <c r="BY26" s="52">
        <f t="shared" si="1847"/>
        <v>4</v>
      </c>
      <c r="BZ26" s="52">
        <f t="shared" si="1847"/>
        <v>4</v>
      </c>
      <c r="CA26" s="52">
        <f t="shared" si="1847"/>
        <v>4</v>
      </c>
      <c r="CB26" s="52">
        <f t="shared" si="1847"/>
        <v>4</v>
      </c>
      <c r="CC26" s="52">
        <f t="shared" si="1847"/>
        <v>4</v>
      </c>
      <c r="CD26" s="52">
        <f t="shared" si="1847"/>
        <v>4</v>
      </c>
      <c r="CE26" s="52">
        <f t="shared" si="1847"/>
        <v>4</v>
      </c>
      <c r="CF26" s="52">
        <f t="shared" si="1847"/>
        <v>4</v>
      </c>
      <c r="CG26" s="52">
        <f t="shared" si="1847"/>
        <v>4</v>
      </c>
      <c r="CH26" s="52">
        <f t="shared" si="1847"/>
        <v>4</v>
      </c>
      <c r="CI26" s="52">
        <f t="shared" si="1847"/>
        <v>4</v>
      </c>
      <c r="CJ26" s="52">
        <f t="shared" si="1847"/>
        <v>4</v>
      </c>
      <c r="CK26" s="52">
        <f t="shared" si="1847"/>
        <v>4</v>
      </c>
      <c r="CL26" s="52">
        <f t="shared" si="1847"/>
        <v>4</v>
      </c>
      <c r="CM26" s="52">
        <f t="shared" si="1847"/>
        <v>4</v>
      </c>
      <c r="CN26" s="52">
        <f t="shared" si="1847"/>
        <v>4</v>
      </c>
      <c r="CO26" s="52">
        <f t="shared" si="1847"/>
        <v>4</v>
      </c>
      <c r="CP26" s="52">
        <f t="shared" si="1847"/>
        <v>4</v>
      </c>
      <c r="CQ26" s="52">
        <f t="shared" si="1847"/>
        <v>4</v>
      </c>
      <c r="CR26" s="52">
        <f t="shared" si="1847"/>
        <v>4</v>
      </c>
      <c r="CS26" s="52">
        <f t="shared" si="1847"/>
        <v>4</v>
      </c>
      <c r="CT26" s="52">
        <f t="shared" si="1847"/>
        <v>4</v>
      </c>
      <c r="CU26" s="52">
        <f t="shared" si="1847"/>
        <v>4</v>
      </c>
      <c r="CV26" s="52">
        <f t="shared" si="1847"/>
        <v>4</v>
      </c>
      <c r="CW26" s="52">
        <f t="shared" si="1847"/>
        <v>4</v>
      </c>
      <c r="CX26" s="52">
        <f t="shared" si="1847"/>
        <v>4</v>
      </c>
      <c r="CY26" s="52">
        <f t="shared" si="1847"/>
        <v>4</v>
      </c>
      <c r="CZ26" s="52">
        <f t="shared" si="1847"/>
        <v>4</v>
      </c>
      <c r="DA26" s="52">
        <f t="shared" si="1847"/>
        <v>4</v>
      </c>
      <c r="DB26" s="52">
        <f t="shared" si="1847"/>
        <v>4</v>
      </c>
      <c r="DC26" s="52">
        <f t="shared" si="1847"/>
        <v>4</v>
      </c>
      <c r="DD26" s="52">
        <f t="shared" si="1847"/>
        <v>4</v>
      </c>
      <c r="DE26" s="52">
        <f t="shared" si="1847"/>
        <v>4</v>
      </c>
      <c r="DF26" s="52">
        <f t="shared" si="1847"/>
        <v>4</v>
      </c>
      <c r="DG26" s="52">
        <f t="shared" si="1847"/>
        <v>4</v>
      </c>
      <c r="DH26" s="52">
        <f t="shared" si="1847"/>
        <v>4</v>
      </c>
      <c r="DI26" s="52">
        <f t="shared" si="1847"/>
        <v>4</v>
      </c>
      <c r="DJ26" s="52">
        <f t="shared" si="1847"/>
        <v>4</v>
      </c>
      <c r="DK26" s="52">
        <f t="shared" si="1847"/>
        <v>4</v>
      </c>
      <c r="DL26" s="52">
        <f t="shared" si="1847"/>
        <v>4</v>
      </c>
      <c r="DM26" s="52">
        <f t="shared" si="1847"/>
        <v>4</v>
      </c>
      <c r="DN26" s="52">
        <f t="shared" si="1847"/>
        <v>4</v>
      </c>
      <c r="DO26" s="52">
        <f t="shared" si="1847"/>
        <v>4</v>
      </c>
      <c r="DP26" s="52">
        <f t="shared" si="1847"/>
        <v>4</v>
      </c>
      <c r="DQ26" s="52">
        <f t="shared" si="1847"/>
        <v>4</v>
      </c>
      <c r="DR26" s="52">
        <f t="shared" si="1847"/>
        <v>4</v>
      </c>
      <c r="DS26" s="52">
        <f t="shared" si="1847"/>
        <v>4</v>
      </c>
      <c r="DT26" s="52">
        <f t="shared" ref="DT26:FW26" si="1848">DT15*DT6</f>
        <v>4</v>
      </c>
      <c r="DU26" s="52">
        <f t="shared" si="1848"/>
        <v>4</v>
      </c>
      <c r="DV26" s="52">
        <f t="shared" si="1848"/>
        <v>4</v>
      </c>
      <c r="DW26" s="52">
        <f t="shared" si="1848"/>
        <v>4</v>
      </c>
      <c r="DX26" s="52">
        <f t="shared" si="1848"/>
        <v>4</v>
      </c>
      <c r="DY26" s="52">
        <f t="shared" si="1848"/>
        <v>4</v>
      </c>
      <c r="DZ26" s="52">
        <f t="shared" si="1848"/>
        <v>4</v>
      </c>
      <c r="EA26" s="52">
        <f t="shared" si="1848"/>
        <v>4</v>
      </c>
      <c r="EB26" s="52">
        <f t="shared" si="1848"/>
        <v>4</v>
      </c>
      <c r="EC26" s="52">
        <f t="shared" si="1848"/>
        <v>4</v>
      </c>
      <c r="ED26" s="52">
        <f t="shared" si="1848"/>
        <v>4</v>
      </c>
      <c r="EE26" s="52">
        <f t="shared" si="1848"/>
        <v>4</v>
      </c>
      <c r="EF26" s="52">
        <f t="shared" si="1848"/>
        <v>4</v>
      </c>
      <c r="EG26" s="52">
        <f t="shared" si="1848"/>
        <v>4</v>
      </c>
      <c r="EH26" s="52">
        <f t="shared" si="1848"/>
        <v>4</v>
      </c>
      <c r="EI26" s="52">
        <f t="shared" si="1848"/>
        <v>4</v>
      </c>
      <c r="EJ26" s="52">
        <f t="shared" si="1848"/>
        <v>4</v>
      </c>
      <c r="EK26" s="52">
        <f t="shared" si="1848"/>
        <v>4</v>
      </c>
      <c r="EL26" s="52">
        <f t="shared" si="1848"/>
        <v>4</v>
      </c>
      <c r="EM26" s="52">
        <f t="shared" si="1848"/>
        <v>4</v>
      </c>
      <c r="EN26" s="52">
        <f t="shared" si="1848"/>
        <v>4</v>
      </c>
      <c r="EO26" s="52">
        <f t="shared" si="1848"/>
        <v>4</v>
      </c>
      <c r="EP26" s="52">
        <f t="shared" si="1848"/>
        <v>4</v>
      </c>
      <c r="EQ26" s="88">
        <f t="shared" si="1848"/>
        <v>4</v>
      </c>
      <c r="ER26" s="52">
        <f t="shared" si="1848"/>
        <v>4</v>
      </c>
      <c r="ES26" s="52">
        <f t="shared" si="1848"/>
        <v>4</v>
      </c>
      <c r="ET26" s="52">
        <f t="shared" si="1848"/>
        <v>4</v>
      </c>
      <c r="EU26" s="52">
        <f t="shared" si="1848"/>
        <v>4</v>
      </c>
      <c r="EV26" s="52">
        <f t="shared" si="1848"/>
        <v>4</v>
      </c>
      <c r="EW26" s="52">
        <f t="shared" si="1848"/>
        <v>4</v>
      </c>
      <c r="EX26" s="52">
        <f t="shared" si="1848"/>
        <v>4</v>
      </c>
      <c r="EY26" s="52">
        <f t="shared" si="1848"/>
        <v>4</v>
      </c>
      <c r="EZ26" s="52">
        <f t="shared" si="1848"/>
        <v>4</v>
      </c>
      <c r="FA26" s="52">
        <f t="shared" si="1848"/>
        <v>4</v>
      </c>
      <c r="FB26" s="52">
        <f t="shared" si="1848"/>
        <v>4</v>
      </c>
      <c r="FC26" s="52">
        <f t="shared" si="1848"/>
        <v>4</v>
      </c>
      <c r="FD26" s="52">
        <f t="shared" si="1848"/>
        <v>4</v>
      </c>
      <c r="FE26" s="52">
        <f t="shared" si="1848"/>
        <v>4</v>
      </c>
      <c r="FF26" s="52">
        <f t="shared" si="1848"/>
        <v>4</v>
      </c>
      <c r="FG26" s="52">
        <f t="shared" si="1848"/>
        <v>4</v>
      </c>
      <c r="FH26" s="52">
        <f t="shared" si="1848"/>
        <v>4</v>
      </c>
      <c r="FI26" s="52">
        <f t="shared" si="1848"/>
        <v>4</v>
      </c>
      <c r="FJ26" s="52">
        <f t="shared" si="1848"/>
        <v>4</v>
      </c>
      <c r="FK26" s="52">
        <f t="shared" si="1848"/>
        <v>4</v>
      </c>
      <c r="FL26" s="52">
        <f t="shared" si="1848"/>
        <v>4</v>
      </c>
      <c r="FM26" s="52">
        <f t="shared" si="1848"/>
        <v>4</v>
      </c>
      <c r="FN26" s="52">
        <f t="shared" si="1848"/>
        <v>4</v>
      </c>
      <c r="FO26" s="52">
        <f t="shared" si="1848"/>
        <v>4</v>
      </c>
      <c r="FP26" s="52">
        <f t="shared" si="1848"/>
        <v>4</v>
      </c>
      <c r="FQ26" s="52">
        <f t="shared" si="1848"/>
        <v>4</v>
      </c>
      <c r="FR26" s="52">
        <f t="shared" si="1848"/>
        <v>4</v>
      </c>
      <c r="FS26" s="52">
        <f t="shared" si="1848"/>
        <v>4</v>
      </c>
      <c r="FT26" s="52">
        <f t="shared" si="1848"/>
        <v>4</v>
      </c>
      <c r="FU26" s="52">
        <f t="shared" si="1848"/>
        <v>4</v>
      </c>
      <c r="FV26" s="88">
        <f t="shared" si="1848"/>
        <v>4</v>
      </c>
      <c r="FW26" s="52">
        <f t="shared" si="1848"/>
        <v>4</v>
      </c>
      <c r="FX26" s="52">
        <f t="shared" ref="FX26:II26" si="1849">FX15*FX6</f>
        <v>4</v>
      </c>
      <c r="FY26" s="52">
        <f t="shared" si="1849"/>
        <v>4</v>
      </c>
      <c r="FZ26" s="52">
        <f t="shared" si="1849"/>
        <v>4</v>
      </c>
      <c r="GA26" s="52">
        <f t="shared" si="1849"/>
        <v>4</v>
      </c>
      <c r="GB26" s="52">
        <f t="shared" si="1849"/>
        <v>4</v>
      </c>
      <c r="GC26" s="52">
        <f t="shared" si="1849"/>
        <v>4</v>
      </c>
      <c r="GD26" s="52">
        <f t="shared" si="1849"/>
        <v>4</v>
      </c>
      <c r="GE26" s="52">
        <f t="shared" si="1849"/>
        <v>4</v>
      </c>
      <c r="GF26" s="52">
        <f t="shared" si="1849"/>
        <v>4</v>
      </c>
      <c r="GG26" s="52">
        <f t="shared" si="1849"/>
        <v>4</v>
      </c>
      <c r="GH26" s="52">
        <f t="shared" si="1849"/>
        <v>4</v>
      </c>
      <c r="GI26" s="52">
        <f t="shared" si="1849"/>
        <v>4</v>
      </c>
      <c r="GJ26" s="52">
        <f t="shared" si="1849"/>
        <v>4</v>
      </c>
      <c r="GK26" s="52">
        <f t="shared" si="1849"/>
        <v>4</v>
      </c>
      <c r="GL26" s="52">
        <f t="shared" si="1849"/>
        <v>4</v>
      </c>
      <c r="GM26" s="52">
        <f t="shared" si="1849"/>
        <v>4</v>
      </c>
      <c r="GN26" s="52">
        <f t="shared" si="1849"/>
        <v>4</v>
      </c>
      <c r="GO26" s="52">
        <f t="shared" si="1849"/>
        <v>4</v>
      </c>
      <c r="GP26" s="52">
        <f t="shared" si="1849"/>
        <v>4</v>
      </c>
      <c r="GQ26" s="52">
        <f t="shared" si="1849"/>
        <v>4</v>
      </c>
      <c r="GR26" s="52">
        <f t="shared" si="1849"/>
        <v>4</v>
      </c>
      <c r="GS26" s="52">
        <f t="shared" si="1849"/>
        <v>4</v>
      </c>
      <c r="GT26" s="52">
        <f t="shared" si="1849"/>
        <v>4</v>
      </c>
      <c r="GU26" s="52">
        <f t="shared" si="1849"/>
        <v>4</v>
      </c>
      <c r="GV26" s="52">
        <f t="shared" si="1849"/>
        <v>4</v>
      </c>
      <c r="GW26" s="52">
        <f t="shared" si="1849"/>
        <v>4</v>
      </c>
      <c r="GX26" s="52">
        <f t="shared" si="1849"/>
        <v>4</v>
      </c>
      <c r="GY26" s="52">
        <f t="shared" si="1849"/>
        <v>4</v>
      </c>
      <c r="GZ26" s="52">
        <f t="shared" si="1849"/>
        <v>4</v>
      </c>
      <c r="HA26" s="52">
        <f t="shared" si="1849"/>
        <v>4</v>
      </c>
      <c r="HB26" s="52">
        <f t="shared" si="1849"/>
        <v>4</v>
      </c>
      <c r="HC26" s="52">
        <f t="shared" si="1849"/>
        <v>4</v>
      </c>
      <c r="HD26" s="52">
        <f t="shared" si="1849"/>
        <v>4</v>
      </c>
      <c r="HE26" s="52">
        <f t="shared" si="1849"/>
        <v>4</v>
      </c>
      <c r="HF26" s="52">
        <f t="shared" si="1849"/>
        <v>4</v>
      </c>
      <c r="HG26" s="52">
        <f t="shared" si="1849"/>
        <v>4</v>
      </c>
      <c r="HH26" s="52">
        <f t="shared" si="1849"/>
        <v>4</v>
      </c>
      <c r="HI26" s="52">
        <f t="shared" si="1849"/>
        <v>4</v>
      </c>
      <c r="HJ26" s="52">
        <f t="shared" si="1849"/>
        <v>4</v>
      </c>
      <c r="HK26" s="52">
        <f t="shared" si="1849"/>
        <v>4</v>
      </c>
      <c r="HL26" s="52">
        <f t="shared" si="1849"/>
        <v>4</v>
      </c>
      <c r="HM26" s="52">
        <f t="shared" si="1849"/>
        <v>4</v>
      </c>
      <c r="HN26" s="52">
        <f t="shared" si="1849"/>
        <v>4</v>
      </c>
      <c r="HO26" s="52">
        <f t="shared" si="1849"/>
        <v>4</v>
      </c>
      <c r="HP26" s="52">
        <f t="shared" si="1849"/>
        <v>4</v>
      </c>
      <c r="HQ26" s="52">
        <f t="shared" si="1849"/>
        <v>4</v>
      </c>
      <c r="HR26" s="52">
        <f t="shared" si="1849"/>
        <v>4</v>
      </c>
      <c r="HS26" s="52">
        <f t="shared" si="1849"/>
        <v>4</v>
      </c>
      <c r="HT26" s="52">
        <f t="shared" si="1849"/>
        <v>4</v>
      </c>
      <c r="HU26" s="52">
        <f t="shared" si="1849"/>
        <v>4</v>
      </c>
      <c r="HV26" s="52">
        <f t="shared" si="1849"/>
        <v>4</v>
      </c>
      <c r="HW26" s="52">
        <f t="shared" si="1849"/>
        <v>4</v>
      </c>
      <c r="HX26" s="52">
        <f t="shared" si="1849"/>
        <v>4</v>
      </c>
      <c r="HY26" s="52">
        <f t="shared" si="1849"/>
        <v>4</v>
      </c>
      <c r="HZ26" s="52">
        <f t="shared" si="1849"/>
        <v>4</v>
      </c>
      <c r="IA26" s="52">
        <f t="shared" si="1849"/>
        <v>4</v>
      </c>
      <c r="IB26" s="52">
        <f t="shared" si="1849"/>
        <v>4</v>
      </c>
      <c r="IC26" s="52">
        <f t="shared" si="1849"/>
        <v>4</v>
      </c>
      <c r="ID26" s="52">
        <f t="shared" si="1849"/>
        <v>4</v>
      </c>
      <c r="IE26" s="52">
        <f t="shared" si="1849"/>
        <v>4</v>
      </c>
      <c r="IF26" s="52">
        <f t="shared" si="1849"/>
        <v>4</v>
      </c>
      <c r="IG26" s="52">
        <f t="shared" si="1849"/>
        <v>4</v>
      </c>
      <c r="IH26" s="52">
        <f t="shared" si="1849"/>
        <v>4</v>
      </c>
      <c r="II26" s="52">
        <f t="shared" si="1849"/>
        <v>4</v>
      </c>
      <c r="IJ26" s="52">
        <f t="shared" ref="IJ26:KU26" si="1850">IJ15*IJ6</f>
        <v>4</v>
      </c>
      <c r="IK26" s="52">
        <f t="shared" si="1850"/>
        <v>4</v>
      </c>
      <c r="IL26" s="52">
        <f t="shared" si="1850"/>
        <v>4</v>
      </c>
      <c r="IM26" s="52">
        <f t="shared" si="1850"/>
        <v>4</v>
      </c>
      <c r="IN26" s="52">
        <f t="shared" si="1850"/>
        <v>4</v>
      </c>
      <c r="IO26" s="52">
        <f t="shared" si="1850"/>
        <v>4</v>
      </c>
      <c r="IP26" s="52">
        <f t="shared" si="1850"/>
        <v>4</v>
      </c>
      <c r="IQ26" s="52">
        <f t="shared" si="1850"/>
        <v>4</v>
      </c>
      <c r="IR26" s="52">
        <f t="shared" si="1850"/>
        <v>4</v>
      </c>
      <c r="IS26" s="52">
        <f t="shared" si="1850"/>
        <v>4</v>
      </c>
      <c r="IT26" s="52">
        <f t="shared" si="1850"/>
        <v>4</v>
      </c>
      <c r="IU26" s="52">
        <f t="shared" si="1850"/>
        <v>4</v>
      </c>
      <c r="IV26" s="52">
        <f t="shared" si="1850"/>
        <v>4</v>
      </c>
      <c r="IW26" s="52">
        <f t="shared" si="1850"/>
        <v>4</v>
      </c>
      <c r="IX26" s="52">
        <f t="shared" si="1850"/>
        <v>4</v>
      </c>
      <c r="IY26" s="52">
        <f t="shared" si="1850"/>
        <v>4</v>
      </c>
      <c r="IZ26" s="52">
        <f t="shared" si="1850"/>
        <v>4</v>
      </c>
      <c r="JA26" s="52">
        <f t="shared" si="1850"/>
        <v>4</v>
      </c>
      <c r="JB26" s="52">
        <f t="shared" si="1850"/>
        <v>4</v>
      </c>
      <c r="JC26" s="52">
        <f t="shared" si="1850"/>
        <v>4</v>
      </c>
      <c r="JD26" s="52">
        <f t="shared" si="1850"/>
        <v>4</v>
      </c>
      <c r="JE26" s="52">
        <f t="shared" si="1850"/>
        <v>4</v>
      </c>
      <c r="JF26" s="52">
        <f t="shared" si="1850"/>
        <v>4</v>
      </c>
      <c r="JG26" s="52">
        <f t="shared" si="1850"/>
        <v>4</v>
      </c>
      <c r="JH26" s="52">
        <f t="shared" si="1850"/>
        <v>4</v>
      </c>
      <c r="JI26" s="52">
        <f t="shared" si="1850"/>
        <v>4</v>
      </c>
      <c r="JJ26" s="52">
        <f t="shared" si="1850"/>
        <v>4</v>
      </c>
      <c r="JK26" s="52">
        <f t="shared" si="1850"/>
        <v>4</v>
      </c>
      <c r="JL26" s="52">
        <f t="shared" si="1850"/>
        <v>4</v>
      </c>
      <c r="JM26" s="52">
        <f t="shared" si="1850"/>
        <v>4</v>
      </c>
      <c r="JN26" s="52">
        <f t="shared" si="1850"/>
        <v>4</v>
      </c>
      <c r="JO26" s="52">
        <f t="shared" si="1850"/>
        <v>4</v>
      </c>
      <c r="JP26" s="52">
        <f t="shared" si="1850"/>
        <v>4</v>
      </c>
      <c r="JQ26" s="52">
        <f t="shared" si="1850"/>
        <v>4</v>
      </c>
      <c r="JR26" s="52">
        <f t="shared" si="1850"/>
        <v>4</v>
      </c>
      <c r="JS26" s="52">
        <f t="shared" si="1850"/>
        <v>4</v>
      </c>
      <c r="JT26" s="52">
        <f t="shared" si="1850"/>
        <v>4</v>
      </c>
      <c r="JU26" s="52">
        <f t="shared" si="1850"/>
        <v>4</v>
      </c>
      <c r="JV26" s="52">
        <f t="shared" si="1850"/>
        <v>4</v>
      </c>
      <c r="JW26" s="52">
        <f t="shared" si="1850"/>
        <v>4</v>
      </c>
      <c r="JX26" s="52">
        <f t="shared" si="1850"/>
        <v>4</v>
      </c>
      <c r="JY26" s="52">
        <f t="shared" si="1850"/>
        <v>4</v>
      </c>
      <c r="JZ26" s="52">
        <f t="shared" si="1850"/>
        <v>4</v>
      </c>
      <c r="KA26" s="52">
        <f t="shared" si="1850"/>
        <v>4</v>
      </c>
      <c r="KB26" s="52">
        <f t="shared" si="1850"/>
        <v>4</v>
      </c>
      <c r="KC26" s="52">
        <f t="shared" si="1850"/>
        <v>4</v>
      </c>
      <c r="KD26" s="52">
        <f t="shared" si="1850"/>
        <v>4</v>
      </c>
      <c r="KE26" s="52">
        <f t="shared" si="1850"/>
        <v>4</v>
      </c>
      <c r="KF26" s="52">
        <f t="shared" si="1850"/>
        <v>4</v>
      </c>
      <c r="KG26" s="52">
        <f t="shared" si="1850"/>
        <v>4</v>
      </c>
      <c r="KH26" s="52">
        <f t="shared" si="1850"/>
        <v>4</v>
      </c>
      <c r="KI26" s="52">
        <f t="shared" si="1850"/>
        <v>4</v>
      </c>
      <c r="KJ26" s="52">
        <f t="shared" si="1850"/>
        <v>4</v>
      </c>
      <c r="KK26" s="52">
        <f t="shared" si="1850"/>
        <v>4</v>
      </c>
      <c r="KL26" s="52">
        <f t="shared" si="1850"/>
        <v>4</v>
      </c>
      <c r="KM26" s="52">
        <f t="shared" si="1850"/>
        <v>4</v>
      </c>
      <c r="KN26" s="52">
        <f t="shared" si="1850"/>
        <v>4</v>
      </c>
      <c r="KO26" s="52">
        <f t="shared" si="1850"/>
        <v>4</v>
      </c>
      <c r="KP26" s="52">
        <f t="shared" si="1850"/>
        <v>4</v>
      </c>
      <c r="KQ26" s="52">
        <f t="shared" si="1850"/>
        <v>4</v>
      </c>
      <c r="KR26" s="52">
        <f t="shared" si="1850"/>
        <v>4</v>
      </c>
      <c r="KS26" s="52">
        <f t="shared" si="1850"/>
        <v>4</v>
      </c>
      <c r="KT26" s="52">
        <f t="shared" si="1850"/>
        <v>4</v>
      </c>
      <c r="KU26" s="52">
        <f t="shared" si="1850"/>
        <v>4</v>
      </c>
      <c r="KV26" s="52">
        <f t="shared" ref="KV26:NG26" si="1851">KV15*KV6</f>
        <v>4</v>
      </c>
      <c r="KW26" s="52">
        <f t="shared" si="1851"/>
        <v>4</v>
      </c>
      <c r="KX26" s="52">
        <f t="shared" si="1851"/>
        <v>4</v>
      </c>
      <c r="KY26" s="52">
        <f t="shared" si="1851"/>
        <v>4</v>
      </c>
      <c r="KZ26" s="52">
        <f t="shared" si="1851"/>
        <v>4</v>
      </c>
      <c r="LA26" s="52">
        <f t="shared" si="1851"/>
        <v>4</v>
      </c>
      <c r="LB26" s="52">
        <f t="shared" si="1851"/>
        <v>4</v>
      </c>
      <c r="LC26" s="52">
        <f t="shared" si="1851"/>
        <v>4</v>
      </c>
      <c r="LD26" s="52">
        <f t="shared" si="1851"/>
        <v>4</v>
      </c>
      <c r="LE26" s="52">
        <f t="shared" si="1851"/>
        <v>4</v>
      </c>
      <c r="LF26" s="52">
        <f t="shared" si="1851"/>
        <v>4</v>
      </c>
      <c r="LG26" s="52">
        <f t="shared" si="1851"/>
        <v>4</v>
      </c>
      <c r="LH26" s="52">
        <f t="shared" si="1851"/>
        <v>4</v>
      </c>
      <c r="LI26" s="52">
        <f t="shared" si="1851"/>
        <v>4</v>
      </c>
      <c r="LJ26" s="52">
        <f t="shared" si="1851"/>
        <v>4</v>
      </c>
      <c r="LK26" s="52">
        <f t="shared" si="1851"/>
        <v>4</v>
      </c>
      <c r="LL26" s="52">
        <f t="shared" si="1851"/>
        <v>4</v>
      </c>
      <c r="LM26" s="52">
        <f t="shared" si="1851"/>
        <v>4</v>
      </c>
      <c r="LN26" s="52">
        <f t="shared" si="1851"/>
        <v>4</v>
      </c>
      <c r="LO26" s="52">
        <f t="shared" si="1851"/>
        <v>4</v>
      </c>
      <c r="LP26" s="52">
        <f t="shared" si="1851"/>
        <v>4</v>
      </c>
      <c r="LQ26" s="52">
        <f t="shared" si="1851"/>
        <v>4</v>
      </c>
      <c r="LR26" s="52">
        <f t="shared" si="1851"/>
        <v>4</v>
      </c>
      <c r="LS26" s="52">
        <f t="shared" si="1851"/>
        <v>4</v>
      </c>
      <c r="LT26" s="52">
        <f t="shared" si="1851"/>
        <v>4</v>
      </c>
      <c r="LU26" s="52">
        <f t="shared" si="1851"/>
        <v>4</v>
      </c>
      <c r="LV26" s="52">
        <f t="shared" si="1851"/>
        <v>4</v>
      </c>
      <c r="LW26" s="52">
        <f t="shared" si="1851"/>
        <v>4</v>
      </c>
      <c r="LX26" s="52">
        <f t="shared" si="1851"/>
        <v>4</v>
      </c>
      <c r="LY26" s="52">
        <f t="shared" si="1851"/>
        <v>4</v>
      </c>
      <c r="LZ26" s="52">
        <f t="shared" si="1851"/>
        <v>4</v>
      </c>
      <c r="MA26" s="52">
        <f t="shared" si="1851"/>
        <v>4</v>
      </c>
      <c r="MB26" s="52">
        <f t="shared" si="1851"/>
        <v>4</v>
      </c>
      <c r="MC26" s="52">
        <f t="shared" si="1851"/>
        <v>4</v>
      </c>
      <c r="MD26" s="52">
        <f t="shared" si="1851"/>
        <v>4</v>
      </c>
      <c r="ME26" s="52">
        <f t="shared" si="1851"/>
        <v>4</v>
      </c>
      <c r="MF26" s="52">
        <f t="shared" si="1851"/>
        <v>4</v>
      </c>
      <c r="MG26" s="52">
        <f t="shared" si="1851"/>
        <v>4</v>
      </c>
      <c r="MH26" s="52">
        <f t="shared" si="1851"/>
        <v>4</v>
      </c>
      <c r="MI26" s="52">
        <f t="shared" si="1851"/>
        <v>4</v>
      </c>
      <c r="MJ26" s="52">
        <f t="shared" si="1851"/>
        <v>4</v>
      </c>
      <c r="MK26" s="52">
        <f t="shared" si="1851"/>
        <v>4</v>
      </c>
      <c r="ML26" s="52">
        <f t="shared" si="1851"/>
        <v>4</v>
      </c>
      <c r="MM26" s="52">
        <f t="shared" si="1851"/>
        <v>4</v>
      </c>
      <c r="MN26" s="52">
        <f t="shared" si="1851"/>
        <v>4</v>
      </c>
      <c r="MO26" s="52">
        <f t="shared" si="1851"/>
        <v>4</v>
      </c>
      <c r="MP26" s="52">
        <f t="shared" si="1851"/>
        <v>4</v>
      </c>
      <c r="MQ26" s="52">
        <f t="shared" si="1851"/>
        <v>4</v>
      </c>
      <c r="MR26" s="52">
        <f t="shared" si="1851"/>
        <v>4</v>
      </c>
      <c r="MS26" s="52">
        <f t="shared" si="1851"/>
        <v>4</v>
      </c>
      <c r="MT26" s="52">
        <f t="shared" si="1851"/>
        <v>4</v>
      </c>
      <c r="MU26" s="52">
        <f t="shared" si="1851"/>
        <v>4</v>
      </c>
      <c r="MV26" s="52">
        <f t="shared" si="1851"/>
        <v>4</v>
      </c>
      <c r="MW26" s="52">
        <f t="shared" si="1851"/>
        <v>4</v>
      </c>
      <c r="MX26" s="52">
        <f t="shared" si="1851"/>
        <v>4</v>
      </c>
      <c r="MY26" s="52">
        <f t="shared" si="1851"/>
        <v>4</v>
      </c>
      <c r="MZ26" s="52">
        <f t="shared" si="1851"/>
        <v>4</v>
      </c>
      <c r="NA26" s="52">
        <f t="shared" si="1851"/>
        <v>4</v>
      </c>
      <c r="NB26" s="52">
        <f t="shared" si="1851"/>
        <v>4</v>
      </c>
      <c r="NC26" s="52">
        <f t="shared" si="1851"/>
        <v>4</v>
      </c>
      <c r="ND26" s="52">
        <f t="shared" si="1851"/>
        <v>4</v>
      </c>
      <c r="NE26" s="52">
        <f t="shared" si="1851"/>
        <v>4</v>
      </c>
      <c r="NF26" s="52">
        <f t="shared" si="1851"/>
        <v>4</v>
      </c>
      <c r="NG26" s="52">
        <f t="shared" si="1851"/>
        <v>4</v>
      </c>
      <c r="NH26" s="52">
        <f t="shared" ref="NH26:PA26" si="1852">NH15*NH6</f>
        <v>4</v>
      </c>
      <c r="NI26" s="52">
        <f t="shared" si="1852"/>
        <v>4</v>
      </c>
      <c r="NJ26" s="52">
        <f t="shared" si="1852"/>
        <v>4</v>
      </c>
      <c r="NK26" s="52">
        <f t="shared" si="1852"/>
        <v>4</v>
      </c>
      <c r="NL26" s="52">
        <f t="shared" si="1852"/>
        <v>4</v>
      </c>
      <c r="NM26" s="52">
        <f t="shared" si="1852"/>
        <v>4</v>
      </c>
      <c r="NN26" s="52">
        <f t="shared" si="1852"/>
        <v>4</v>
      </c>
      <c r="NO26" s="52">
        <f t="shared" si="1852"/>
        <v>4</v>
      </c>
      <c r="NP26" s="52">
        <f t="shared" si="1852"/>
        <v>4</v>
      </c>
      <c r="NQ26" s="52">
        <f t="shared" si="1852"/>
        <v>4</v>
      </c>
      <c r="NR26" s="52">
        <f t="shared" si="1852"/>
        <v>4</v>
      </c>
      <c r="NS26" s="52">
        <f t="shared" si="1852"/>
        <v>4</v>
      </c>
      <c r="NT26" s="52">
        <f t="shared" si="1852"/>
        <v>4</v>
      </c>
      <c r="NU26" s="52">
        <f t="shared" si="1852"/>
        <v>4</v>
      </c>
      <c r="NV26" s="52">
        <f t="shared" si="1852"/>
        <v>4</v>
      </c>
      <c r="NW26" s="52">
        <f t="shared" si="1852"/>
        <v>4</v>
      </c>
      <c r="NX26" s="52">
        <f t="shared" si="1852"/>
        <v>4</v>
      </c>
      <c r="NY26" s="52">
        <f t="shared" si="1852"/>
        <v>4</v>
      </c>
      <c r="NZ26" s="52">
        <f t="shared" si="1852"/>
        <v>4</v>
      </c>
      <c r="OA26" s="52">
        <f t="shared" si="1852"/>
        <v>4</v>
      </c>
      <c r="OB26" s="52">
        <f t="shared" si="1852"/>
        <v>4</v>
      </c>
      <c r="OC26" s="52">
        <f t="shared" si="1852"/>
        <v>4</v>
      </c>
      <c r="OD26" s="52">
        <f t="shared" si="1852"/>
        <v>4</v>
      </c>
      <c r="OE26" s="52">
        <f t="shared" si="1852"/>
        <v>4</v>
      </c>
      <c r="OF26" s="52">
        <f t="shared" si="1852"/>
        <v>4</v>
      </c>
      <c r="OG26" s="52">
        <f t="shared" si="1852"/>
        <v>4</v>
      </c>
      <c r="OH26" s="52">
        <f t="shared" si="1852"/>
        <v>4</v>
      </c>
      <c r="OI26" s="52">
        <f t="shared" si="1852"/>
        <v>4</v>
      </c>
      <c r="OJ26" s="52">
        <f t="shared" si="1852"/>
        <v>4</v>
      </c>
      <c r="OK26" s="52">
        <f t="shared" si="1852"/>
        <v>4</v>
      </c>
      <c r="OL26" s="52">
        <f t="shared" si="1852"/>
        <v>4</v>
      </c>
      <c r="OM26" s="52">
        <f t="shared" si="1852"/>
        <v>4</v>
      </c>
      <c r="ON26" s="52">
        <f t="shared" si="1852"/>
        <v>4</v>
      </c>
      <c r="OO26" s="52">
        <f t="shared" si="1852"/>
        <v>4</v>
      </c>
      <c r="OP26" s="52">
        <f t="shared" si="1852"/>
        <v>4</v>
      </c>
      <c r="OQ26" s="52">
        <f t="shared" si="1852"/>
        <v>4</v>
      </c>
      <c r="OR26" s="52">
        <f t="shared" si="1852"/>
        <v>4</v>
      </c>
      <c r="OS26" s="52">
        <f t="shared" si="1852"/>
        <v>4</v>
      </c>
      <c r="OT26" s="52">
        <f t="shared" si="1852"/>
        <v>4</v>
      </c>
      <c r="OU26" s="52">
        <f t="shared" si="1852"/>
        <v>4</v>
      </c>
      <c r="OV26" s="52">
        <f t="shared" si="1852"/>
        <v>4</v>
      </c>
      <c r="OW26" s="52">
        <f t="shared" si="1852"/>
        <v>4</v>
      </c>
      <c r="OX26" s="52">
        <f t="shared" si="1852"/>
        <v>4</v>
      </c>
      <c r="OY26" s="52">
        <f t="shared" si="1852"/>
        <v>4</v>
      </c>
      <c r="OZ26" s="52">
        <f t="shared" si="1852"/>
        <v>4</v>
      </c>
      <c r="PA26" s="52">
        <f t="shared" si="1852"/>
        <v>4</v>
      </c>
      <c r="PB26" s="53">
        <f t="shared" si="365"/>
        <v>1664</v>
      </c>
    </row>
    <row r="27" spans="1:418" ht="15" customHeight="1" x14ac:dyDescent="0.2">
      <c r="A27" s="51" t="s">
        <v>130</v>
      </c>
      <c r="B27" s="52">
        <f>B16*B6</f>
        <v>9.1204000000000001</v>
      </c>
      <c r="C27" s="52">
        <f t="shared" ref="C27:BG27" si="1853">C16*C6</f>
        <v>12.320099999999998</v>
      </c>
      <c r="D27" s="52">
        <f t="shared" si="1853"/>
        <v>10.6929</v>
      </c>
      <c r="E27" s="52">
        <f t="shared" si="1853"/>
        <v>9.8596000000000004</v>
      </c>
      <c r="F27" s="52">
        <f t="shared" si="1853"/>
        <v>10.889999999999999</v>
      </c>
      <c r="G27" s="52">
        <f t="shared" si="1853"/>
        <v>11.088900000000001</v>
      </c>
      <c r="H27" s="52">
        <f t="shared" si="1853"/>
        <v>15.132100000000001</v>
      </c>
      <c r="I27" s="52">
        <f t="shared" si="1853"/>
        <v>16.809999999999999</v>
      </c>
      <c r="J27" s="52">
        <f t="shared" si="1853"/>
        <v>14.0625</v>
      </c>
      <c r="K27" s="52">
        <f t="shared" si="1853"/>
        <v>14.5161</v>
      </c>
      <c r="L27" s="52">
        <f t="shared" si="1853"/>
        <v>11.289599999999998</v>
      </c>
      <c r="M27" s="52">
        <f t="shared" si="1853"/>
        <v>12.320099999999998</v>
      </c>
      <c r="N27" s="52">
        <f t="shared" si="1853"/>
        <v>10.368400000000001</v>
      </c>
      <c r="O27" s="52">
        <f t="shared" si="1853"/>
        <v>11.9716</v>
      </c>
      <c r="P27" s="52">
        <f t="shared" si="1853"/>
        <v>10.240000000000002</v>
      </c>
      <c r="Q27" s="52">
        <f t="shared" si="1853"/>
        <v>12.320099999999998</v>
      </c>
      <c r="R27" s="52">
        <f t="shared" si="1853"/>
        <v>13.0321</v>
      </c>
      <c r="S27" s="52">
        <f t="shared" si="1853"/>
        <v>10.0489</v>
      </c>
      <c r="T27" s="52">
        <f t="shared" si="1853"/>
        <v>10.8241</v>
      </c>
      <c r="U27" s="52">
        <f t="shared" si="1853"/>
        <v>11.424399999999999</v>
      </c>
      <c r="V27" s="52">
        <f t="shared" si="1853"/>
        <v>11.9716</v>
      </c>
      <c r="W27" s="52">
        <f t="shared" si="1853"/>
        <v>12.460899999999999</v>
      </c>
      <c r="X27" s="52">
        <f t="shared" si="1853"/>
        <v>9.9856000000000016</v>
      </c>
      <c r="Y27" s="52">
        <f t="shared" si="1853"/>
        <v>13.1044</v>
      </c>
      <c r="Z27" s="52">
        <f t="shared" si="1853"/>
        <v>13.690000000000001</v>
      </c>
      <c r="AA27" s="52">
        <f t="shared" si="1853"/>
        <v>15.920100000000001</v>
      </c>
      <c r="AB27" s="52">
        <f t="shared" si="1853"/>
        <v>16.809999999999999</v>
      </c>
      <c r="AC27" s="52">
        <f t="shared" si="1853"/>
        <v>11.9716</v>
      </c>
      <c r="AD27" s="52">
        <f t="shared" si="1853"/>
        <v>12.460899999999999</v>
      </c>
      <c r="AE27" s="52">
        <f t="shared" si="1853"/>
        <v>11.2225</v>
      </c>
      <c r="AF27" s="52">
        <f t="shared" si="1853"/>
        <v>17.556100000000004</v>
      </c>
      <c r="AG27" s="52">
        <f t="shared" si="1853"/>
        <v>16.4025</v>
      </c>
      <c r="AH27" s="52">
        <f t="shared" si="1853"/>
        <v>12.460899999999999</v>
      </c>
      <c r="AI27" s="52">
        <f t="shared" si="1853"/>
        <v>14.212899999999999</v>
      </c>
      <c r="AJ27" s="52">
        <f t="shared" si="1853"/>
        <v>14.212899999999999</v>
      </c>
      <c r="AK27" s="52">
        <f t="shared" si="1853"/>
        <v>14.8996</v>
      </c>
      <c r="AL27" s="52">
        <f t="shared" si="1853"/>
        <v>17.556100000000004</v>
      </c>
      <c r="AM27" s="52">
        <f t="shared" si="1853"/>
        <v>10.497600000000002</v>
      </c>
      <c r="AN27" s="52">
        <f t="shared" si="1853"/>
        <v>10.368400000000001</v>
      </c>
      <c r="AO27" s="52">
        <f t="shared" si="1853"/>
        <v>12.8881</v>
      </c>
      <c r="AP27" s="52">
        <f t="shared" si="1853"/>
        <v>12.8881</v>
      </c>
      <c r="AQ27" s="52">
        <f t="shared" si="1853"/>
        <v>13.690000000000001</v>
      </c>
      <c r="AR27" s="52">
        <f t="shared" si="1853"/>
        <v>15.444900000000001</v>
      </c>
      <c r="AS27" s="52">
        <f t="shared" si="1853"/>
        <v>16.892100000000003</v>
      </c>
      <c r="AT27" s="52">
        <f t="shared" si="1853"/>
        <v>15.132100000000001</v>
      </c>
      <c r="AU27" s="52">
        <f t="shared" si="1853"/>
        <v>13.9129</v>
      </c>
      <c r="AV27" s="52">
        <f t="shared" si="1853"/>
        <v>14.8996</v>
      </c>
      <c r="AW27" s="52">
        <f t="shared" si="1853"/>
        <v>18.576099999999997</v>
      </c>
      <c r="AX27" s="52">
        <f t="shared" si="1853"/>
        <v>12.744899999999999</v>
      </c>
      <c r="AY27" s="52">
        <f t="shared" si="1853"/>
        <v>10.5625</v>
      </c>
      <c r="AZ27" s="52">
        <f t="shared" si="1853"/>
        <v>13.1769</v>
      </c>
      <c r="BA27" s="52">
        <f t="shared" si="1853"/>
        <v>10.0489</v>
      </c>
      <c r="BB27" s="52">
        <f t="shared" si="1853"/>
        <v>11.559999999999999</v>
      </c>
      <c r="BC27" s="52">
        <f t="shared" si="1853"/>
        <v>11.833599999999999</v>
      </c>
      <c r="BD27" s="52">
        <f t="shared" si="1853"/>
        <v>11.424399999999999</v>
      </c>
      <c r="BE27" s="52">
        <f t="shared" si="1853"/>
        <v>11.9716</v>
      </c>
      <c r="BF27" s="85">
        <f t="shared" si="1853"/>
        <v>13.1044</v>
      </c>
      <c r="BG27" s="88">
        <f t="shared" si="1853"/>
        <v>14.668900000000001</v>
      </c>
      <c r="BH27" s="52">
        <f t="shared" ref="BH27:DS27" si="1854">BH16*BH6</f>
        <v>14.44</v>
      </c>
      <c r="BI27" s="52">
        <f t="shared" si="1854"/>
        <v>15.288100000000002</v>
      </c>
      <c r="BJ27" s="52">
        <f t="shared" si="1854"/>
        <v>17.139599999999998</v>
      </c>
      <c r="BK27" s="52">
        <f t="shared" si="1854"/>
        <v>10.240000000000002</v>
      </c>
      <c r="BL27" s="52">
        <f t="shared" si="1854"/>
        <v>7.839999999999999</v>
      </c>
      <c r="BM27" s="52">
        <f t="shared" si="1854"/>
        <v>7.952399999999999</v>
      </c>
      <c r="BN27" s="52">
        <f t="shared" si="1854"/>
        <v>10.5625</v>
      </c>
      <c r="BO27" s="52">
        <f t="shared" si="1854"/>
        <v>12.180100000000001</v>
      </c>
      <c r="BP27" s="52">
        <f t="shared" si="1854"/>
        <v>11.559999999999999</v>
      </c>
      <c r="BQ27" s="52">
        <f t="shared" si="1854"/>
        <v>14.668900000000001</v>
      </c>
      <c r="BR27" s="52">
        <f t="shared" si="1854"/>
        <v>12.3904</v>
      </c>
      <c r="BS27" s="52">
        <f t="shared" si="1854"/>
        <v>12.744899999999999</v>
      </c>
      <c r="BT27" s="52">
        <f t="shared" si="1854"/>
        <v>16</v>
      </c>
      <c r="BU27" s="52">
        <f t="shared" si="1854"/>
        <v>15.132100000000001</v>
      </c>
      <c r="BV27" s="52">
        <f t="shared" si="1854"/>
        <v>18.922499999999996</v>
      </c>
      <c r="BW27" s="52">
        <f t="shared" si="1854"/>
        <v>11.492100000000001</v>
      </c>
      <c r="BX27" s="52">
        <f t="shared" si="1854"/>
        <v>17.222500000000004</v>
      </c>
      <c r="BY27" s="52">
        <f t="shared" si="1854"/>
        <v>10.889999999999999</v>
      </c>
      <c r="BZ27" s="52">
        <f t="shared" si="1854"/>
        <v>16.160399999999996</v>
      </c>
      <c r="CA27" s="52">
        <f t="shared" si="1854"/>
        <v>9.5480999999999998</v>
      </c>
      <c r="CB27" s="52">
        <f t="shared" si="1854"/>
        <v>13.616099999999999</v>
      </c>
      <c r="CC27" s="52">
        <f t="shared" si="1854"/>
        <v>12.1104</v>
      </c>
      <c r="CD27" s="52">
        <f t="shared" si="1854"/>
        <v>16.483599999999996</v>
      </c>
      <c r="CE27" s="52">
        <f t="shared" si="1854"/>
        <v>9.6720999999999986</v>
      </c>
      <c r="CF27" s="52">
        <f t="shared" si="1854"/>
        <v>15.760900000000001</v>
      </c>
      <c r="CG27" s="52">
        <f t="shared" si="1854"/>
        <v>8.7615999999999996</v>
      </c>
      <c r="CH27" s="52">
        <f t="shared" si="1854"/>
        <v>11.559999999999999</v>
      </c>
      <c r="CI27" s="52">
        <f t="shared" si="1854"/>
        <v>12.320099999999998</v>
      </c>
      <c r="CJ27" s="52">
        <f t="shared" si="1854"/>
        <v>12.744899999999999</v>
      </c>
      <c r="CK27" s="52">
        <f t="shared" si="1854"/>
        <v>17.305600000000002</v>
      </c>
      <c r="CL27" s="52">
        <f t="shared" si="1854"/>
        <v>9.1204000000000001</v>
      </c>
      <c r="CM27" s="52">
        <f t="shared" si="1854"/>
        <v>11.833599999999999</v>
      </c>
      <c r="CN27" s="52">
        <f t="shared" si="1854"/>
        <v>10.112400000000001</v>
      </c>
      <c r="CO27" s="52">
        <f t="shared" si="1854"/>
        <v>8.8803999999999998</v>
      </c>
      <c r="CP27" s="52">
        <f t="shared" si="1854"/>
        <v>9.5480999999999998</v>
      </c>
      <c r="CQ27" s="52">
        <f t="shared" si="1854"/>
        <v>15.920100000000001</v>
      </c>
      <c r="CR27" s="52">
        <f t="shared" si="1854"/>
        <v>10.758399999999998</v>
      </c>
      <c r="CS27" s="52">
        <f t="shared" si="1854"/>
        <v>13.987600000000002</v>
      </c>
      <c r="CT27" s="52">
        <f t="shared" si="1854"/>
        <v>14.364100000000001</v>
      </c>
      <c r="CU27" s="52">
        <f t="shared" si="1854"/>
        <v>10.497600000000002</v>
      </c>
      <c r="CV27" s="52">
        <f t="shared" si="1854"/>
        <v>12.744899999999999</v>
      </c>
      <c r="CW27" s="52">
        <f t="shared" si="1854"/>
        <v>10.758399999999998</v>
      </c>
      <c r="CX27" s="52">
        <f t="shared" si="1854"/>
        <v>10.497600000000002</v>
      </c>
      <c r="CY27" s="52">
        <f t="shared" si="1854"/>
        <v>25.502499999999998</v>
      </c>
      <c r="CZ27" s="52">
        <f t="shared" si="1854"/>
        <v>21.902399999999997</v>
      </c>
      <c r="DA27" s="52">
        <f t="shared" si="1854"/>
        <v>11.833599999999999</v>
      </c>
      <c r="DB27" s="52">
        <f t="shared" si="1854"/>
        <v>9.1204000000000001</v>
      </c>
      <c r="DC27" s="52">
        <f t="shared" si="1854"/>
        <v>16.080099999999998</v>
      </c>
      <c r="DD27" s="52">
        <f t="shared" si="1854"/>
        <v>14.8996</v>
      </c>
      <c r="DE27" s="52">
        <f t="shared" si="1854"/>
        <v>11.022399999999999</v>
      </c>
      <c r="DF27" s="52">
        <f t="shared" si="1854"/>
        <v>14.976900000000001</v>
      </c>
      <c r="DG27" s="52">
        <f t="shared" si="1854"/>
        <v>13.4689</v>
      </c>
      <c r="DH27" s="52">
        <f t="shared" si="1854"/>
        <v>14.288399999999999</v>
      </c>
      <c r="DI27" s="52">
        <f t="shared" si="1854"/>
        <v>10.889999999999999</v>
      </c>
      <c r="DJ27" s="52">
        <f t="shared" si="1854"/>
        <v>17.7241</v>
      </c>
      <c r="DK27" s="52">
        <f t="shared" si="1854"/>
        <v>15.5236</v>
      </c>
      <c r="DL27" s="52">
        <f t="shared" si="1854"/>
        <v>13.764099999999999</v>
      </c>
      <c r="DM27" s="52">
        <f t="shared" si="1854"/>
        <v>13.395600000000002</v>
      </c>
      <c r="DN27" s="52">
        <f t="shared" si="1854"/>
        <v>18.835599999999999</v>
      </c>
      <c r="DO27" s="52">
        <f t="shared" si="1854"/>
        <v>15.288100000000002</v>
      </c>
      <c r="DP27" s="52">
        <f t="shared" si="1854"/>
        <v>9.8596000000000004</v>
      </c>
      <c r="DQ27" s="52">
        <f t="shared" si="1854"/>
        <v>9.8596000000000004</v>
      </c>
      <c r="DR27" s="52">
        <f t="shared" si="1854"/>
        <v>9.8596000000000004</v>
      </c>
      <c r="DS27" s="52">
        <f t="shared" si="1854"/>
        <v>9.7344000000000008</v>
      </c>
      <c r="DT27" s="52">
        <f t="shared" ref="DT27:FW27" si="1855">DT16*DT6</f>
        <v>9.8596000000000004</v>
      </c>
      <c r="DU27" s="52">
        <f t="shared" si="1855"/>
        <v>9.7968999999999991</v>
      </c>
      <c r="DV27" s="52">
        <f t="shared" si="1855"/>
        <v>9.6720999999999986</v>
      </c>
      <c r="DW27" s="52">
        <f t="shared" si="1855"/>
        <v>9.7344000000000008</v>
      </c>
      <c r="DX27" s="52">
        <f t="shared" si="1855"/>
        <v>9.9224999999999994</v>
      </c>
      <c r="DY27" s="52">
        <f t="shared" si="1855"/>
        <v>17.7241</v>
      </c>
      <c r="DZ27" s="52">
        <f t="shared" si="1855"/>
        <v>17.305600000000002</v>
      </c>
      <c r="EA27" s="52">
        <f t="shared" si="1855"/>
        <v>17.222500000000004</v>
      </c>
      <c r="EB27" s="52">
        <f t="shared" si="1855"/>
        <v>17.056899999999999</v>
      </c>
      <c r="EC27" s="52">
        <f t="shared" si="1855"/>
        <v>16.4025</v>
      </c>
      <c r="ED27" s="52">
        <f t="shared" si="1855"/>
        <v>16.160399999999996</v>
      </c>
      <c r="EE27" s="52">
        <f t="shared" si="1855"/>
        <v>15.920100000000001</v>
      </c>
      <c r="EF27" s="52">
        <f t="shared" si="1855"/>
        <v>15.5236</v>
      </c>
      <c r="EG27" s="52">
        <f t="shared" si="1855"/>
        <v>15.366399999999999</v>
      </c>
      <c r="EH27" s="52">
        <f t="shared" si="1855"/>
        <v>14.668900000000001</v>
      </c>
      <c r="EI27" s="52">
        <f t="shared" si="1855"/>
        <v>14.0625</v>
      </c>
      <c r="EJ27" s="52">
        <f t="shared" si="1855"/>
        <v>12.744899999999999</v>
      </c>
      <c r="EK27" s="52">
        <f t="shared" si="1855"/>
        <v>10.889999999999999</v>
      </c>
      <c r="EL27" s="52">
        <f t="shared" si="1855"/>
        <v>11.764900000000001</v>
      </c>
      <c r="EM27" s="52">
        <f t="shared" si="1855"/>
        <v>9.9224999999999994</v>
      </c>
      <c r="EN27" s="52">
        <f t="shared" si="1855"/>
        <v>14.44</v>
      </c>
      <c r="EO27" s="52">
        <f t="shared" si="1855"/>
        <v>16.160399999999996</v>
      </c>
      <c r="EP27" s="52">
        <f t="shared" si="1855"/>
        <v>15.5236</v>
      </c>
      <c r="EQ27" s="88">
        <f t="shared" si="1855"/>
        <v>12.744899999999999</v>
      </c>
      <c r="ER27" s="52">
        <f t="shared" si="1855"/>
        <v>14.364100000000001</v>
      </c>
      <c r="ES27" s="52">
        <f t="shared" si="1855"/>
        <v>12.602499999999999</v>
      </c>
      <c r="ET27" s="52">
        <f t="shared" si="1855"/>
        <v>9.0600999999999985</v>
      </c>
      <c r="EU27" s="52">
        <f t="shared" si="1855"/>
        <v>12.320099999999998</v>
      </c>
      <c r="EV27" s="52">
        <f t="shared" si="1855"/>
        <v>10.889999999999999</v>
      </c>
      <c r="EW27" s="52">
        <f t="shared" si="1855"/>
        <v>13.838400000000002</v>
      </c>
      <c r="EX27" s="52">
        <f t="shared" si="1855"/>
        <v>10.497600000000002</v>
      </c>
      <c r="EY27" s="52">
        <f t="shared" si="1855"/>
        <v>10.1761</v>
      </c>
      <c r="EZ27" s="52">
        <f t="shared" si="1855"/>
        <v>10.956100000000001</v>
      </c>
      <c r="FA27" s="52">
        <f t="shared" si="1855"/>
        <v>10.1761</v>
      </c>
      <c r="FB27" s="52">
        <f t="shared" si="1855"/>
        <v>11.696399999999999</v>
      </c>
      <c r="FC27" s="52">
        <f t="shared" si="1855"/>
        <v>16.564900000000002</v>
      </c>
      <c r="FD27" s="52">
        <f t="shared" si="1855"/>
        <v>18.835599999999999</v>
      </c>
      <c r="FE27" s="52">
        <f t="shared" si="1855"/>
        <v>10.6929</v>
      </c>
      <c r="FF27" s="52">
        <f t="shared" si="1855"/>
        <v>11.424399999999999</v>
      </c>
      <c r="FG27" s="52">
        <f t="shared" si="1855"/>
        <v>10.368400000000001</v>
      </c>
      <c r="FH27" s="52">
        <f t="shared" si="1855"/>
        <v>12.6736</v>
      </c>
      <c r="FI27" s="52">
        <f t="shared" si="1855"/>
        <v>13.0321</v>
      </c>
      <c r="FJ27" s="52">
        <f t="shared" si="1855"/>
        <v>14.976900000000001</v>
      </c>
      <c r="FK27" s="52">
        <f t="shared" si="1855"/>
        <v>17.556100000000004</v>
      </c>
      <c r="FL27" s="52">
        <f t="shared" si="1855"/>
        <v>13.690000000000001</v>
      </c>
      <c r="FM27" s="52">
        <f t="shared" si="1855"/>
        <v>16.6464</v>
      </c>
      <c r="FN27" s="52">
        <f t="shared" si="1855"/>
        <v>15.209999999999999</v>
      </c>
      <c r="FO27" s="52">
        <f t="shared" si="1855"/>
        <v>12.8881</v>
      </c>
      <c r="FP27" s="52">
        <f t="shared" si="1855"/>
        <v>12.460899999999999</v>
      </c>
      <c r="FQ27" s="52">
        <f t="shared" si="1855"/>
        <v>14.8996</v>
      </c>
      <c r="FR27" s="52">
        <f t="shared" si="1855"/>
        <v>16.892100000000003</v>
      </c>
      <c r="FS27" s="52">
        <f t="shared" si="1855"/>
        <v>13.764099999999999</v>
      </c>
      <c r="FT27" s="52">
        <f t="shared" si="1855"/>
        <v>15.760900000000001</v>
      </c>
      <c r="FU27" s="52">
        <f t="shared" si="1855"/>
        <v>11.424399999999999</v>
      </c>
      <c r="FV27" s="88">
        <f t="shared" si="1855"/>
        <v>11.2225</v>
      </c>
      <c r="FW27" s="52">
        <f t="shared" si="1855"/>
        <v>8.2369000000000003</v>
      </c>
      <c r="FX27" s="52">
        <f t="shared" ref="FX27:II27" si="1856">FX16*FX6</f>
        <v>8.2369000000000003</v>
      </c>
      <c r="FY27" s="52">
        <f t="shared" si="1856"/>
        <v>8.2369000000000003</v>
      </c>
      <c r="FZ27" s="52">
        <f t="shared" si="1856"/>
        <v>8.5263999999999989</v>
      </c>
      <c r="GA27" s="52">
        <f t="shared" si="1856"/>
        <v>8.2369000000000003</v>
      </c>
      <c r="GB27" s="52">
        <f t="shared" si="1856"/>
        <v>8.2369000000000003</v>
      </c>
      <c r="GC27" s="52">
        <f t="shared" si="1856"/>
        <v>8.2369000000000003</v>
      </c>
      <c r="GD27" s="52">
        <f t="shared" si="1856"/>
        <v>8.2369000000000003</v>
      </c>
      <c r="GE27" s="52">
        <f t="shared" si="1856"/>
        <v>8.2369000000000003</v>
      </c>
      <c r="GF27" s="52">
        <f t="shared" si="1856"/>
        <v>8.2369000000000003</v>
      </c>
      <c r="GG27" s="52">
        <f t="shared" si="1856"/>
        <v>9.5480999999999998</v>
      </c>
      <c r="GH27" s="52">
        <f t="shared" si="1856"/>
        <v>8.2369000000000003</v>
      </c>
      <c r="GI27" s="52">
        <f t="shared" si="1856"/>
        <v>8.2369000000000003</v>
      </c>
      <c r="GJ27" s="52">
        <f t="shared" si="1856"/>
        <v>12.320099999999998</v>
      </c>
      <c r="GK27" s="52">
        <f t="shared" si="1856"/>
        <v>8.2369000000000003</v>
      </c>
      <c r="GL27" s="52">
        <f t="shared" si="1856"/>
        <v>8.2369000000000003</v>
      </c>
      <c r="GM27" s="52">
        <f t="shared" si="1856"/>
        <v>8.2369000000000003</v>
      </c>
      <c r="GN27" s="52">
        <f t="shared" si="1856"/>
        <v>9.4863999999999997</v>
      </c>
      <c r="GO27" s="52">
        <f t="shared" si="1856"/>
        <v>9.4863999999999997</v>
      </c>
      <c r="GP27" s="52">
        <f t="shared" si="1856"/>
        <v>12.320099999999998</v>
      </c>
      <c r="GQ27" s="52">
        <f t="shared" si="1856"/>
        <v>8.2369000000000003</v>
      </c>
      <c r="GR27" s="52">
        <f t="shared" si="1856"/>
        <v>8.2369000000000003</v>
      </c>
      <c r="GS27" s="52">
        <f t="shared" si="1856"/>
        <v>8.2369000000000003</v>
      </c>
      <c r="GT27" s="52">
        <f t="shared" si="1856"/>
        <v>8.2369000000000003</v>
      </c>
      <c r="GU27" s="52">
        <f t="shared" si="1856"/>
        <v>8.2369000000000003</v>
      </c>
      <c r="GV27" s="52">
        <f t="shared" si="1856"/>
        <v>8.2369000000000003</v>
      </c>
      <c r="GW27" s="52">
        <f t="shared" si="1856"/>
        <v>9.5480999999999998</v>
      </c>
      <c r="GX27" s="52">
        <f t="shared" si="1856"/>
        <v>9.5480999999999998</v>
      </c>
      <c r="GY27" s="52">
        <f t="shared" si="1856"/>
        <v>9.5480999999999998</v>
      </c>
      <c r="GZ27" s="52">
        <f t="shared" si="1856"/>
        <v>8.2369000000000003</v>
      </c>
      <c r="HA27" s="52">
        <f t="shared" si="1856"/>
        <v>8.2369000000000003</v>
      </c>
      <c r="HB27" s="52">
        <f t="shared" si="1856"/>
        <v>8.2369000000000003</v>
      </c>
      <c r="HC27" s="52">
        <f t="shared" si="1856"/>
        <v>8.2369000000000003</v>
      </c>
      <c r="HD27" s="52">
        <f t="shared" si="1856"/>
        <v>8.2369000000000003</v>
      </c>
      <c r="HE27" s="52">
        <f t="shared" si="1856"/>
        <v>8.2369000000000003</v>
      </c>
      <c r="HF27" s="52">
        <f t="shared" si="1856"/>
        <v>8.2369000000000003</v>
      </c>
      <c r="HG27" s="52">
        <f t="shared" si="1856"/>
        <v>8.2369000000000003</v>
      </c>
      <c r="HH27" s="52">
        <f t="shared" si="1856"/>
        <v>8.2369000000000003</v>
      </c>
      <c r="HI27" s="52">
        <f t="shared" si="1856"/>
        <v>8.2369000000000003</v>
      </c>
      <c r="HJ27" s="52">
        <f t="shared" si="1856"/>
        <v>8.2369000000000003</v>
      </c>
      <c r="HK27" s="52">
        <f t="shared" si="1856"/>
        <v>9.5480999999999998</v>
      </c>
      <c r="HL27" s="52">
        <f t="shared" si="1856"/>
        <v>8.2369000000000003</v>
      </c>
      <c r="HM27" s="52">
        <f t="shared" si="1856"/>
        <v>8.2369000000000003</v>
      </c>
      <c r="HN27" s="52">
        <f t="shared" si="1856"/>
        <v>8.2369000000000003</v>
      </c>
      <c r="HO27" s="52">
        <f t="shared" si="1856"/>
        <v>8.2369000000000003</v>
      </c>
      <c r="HP27" s="52">
        <f t="shared" si="1856"/>
        <v>8.2369000000000003</v>
      </c>
      <c r="HQ27" s="52">
        <f t="shared" si="1856"/>
        <v>8.2369000000000003</v>
      </c>
      <c r="HR27" s="52">
        <f t="shared" si="1856"/>
        <v>8.2369000000000003</v>
      </c>
      <c r="HS27" s="52">
        <f t="shared" si="1856"/>
        <v>8.2369000000000003</v>
      </c>
      <c r="HT27" s="52">
        <f t="shared" si="1856"/>
        <v>8.2369000000000003</v>
      </c>
      <c r="HU27" s="52">
        <f t="shared" si="1856"/>
        <v>10.5625</v>
      </c>
      <c r="HV27" s="52">
        <f t="shared" si="1856"/>
        <v>8.2369000000000003</v>
      </c>
      <c r="HW27" s="52">
        <f t="shared" si="1856"/>
        <v>8.2369000000000003</v>
      </c>
      <c r="HX27" s="52">
        <f t="shared" si="1856"/>
        <v>8.2369000000000003</v>
      </c>
      <c r="HY27" s="52">
        <f t="shared" si="1856"/>
        <v>9.5480999999999998</v>
      </c>
      <c r="HZ27" s="52">
        <f t="shared" si="1856"/>
        <v>8.2369000000000003</v>
      </c>
      <c r="IA27" s="52">
        <f t="shared" si="1856"/>
        <v>8.2369000000000003</v>
      </c>
      <c r="IB27" s="52">
        <f t="shared" si="1856"/>
        <v>12.180100000000001</v>
      </c>
      <c r="IC27" s="52">
        <f t="shared" si="1856"/>
        <v>8.2369000000000003</v>
      </c>
      <c r="ID27" s="52">
        <f t="shared" si="1856"/>
        <v>8.2369000000000003</v>
      </c>
      <c r="IE27" s="52">
        <f t="shared" si="1856"/>
        <v>10.889999999999999</v>
      </c>
      <c r="IF27" s="52">
        <f t="shared" si="1856"/>
        <v>8.2369000000000003</v>
      </c>
      <c r="IG27" s="52">
        <f t="shared" si="1856"/>
        <v>8.2369000000000003</v>
      </c>
      <c r="IH27" s="52">
        <f t="shared" si="1856"/>
        <v>8.2369000000000003</v>
      </c>
      <c r="II27" s="52">
        <f t="shared" si="1856"/>
        <v>8.2369000000000003</v>
      </c>
      <c r="IJ27" s="52">
        <f t="shared" ref="IJ27:KU27" si="1857">IJ16*IJ6</f>
        <v>8.2369000000000003</v>
      </c>
      <c r="IK27" s="52">
        <f t="shared" si="1857"/>
        <v>8.2369000000000003</v>
      </c>
      <c r="IL27" s="52">
        <f t="shared" si="1857"/>
        <v>8.2369000000000003</v>
      </c>
      <c r="IM27" s="52">
        <f t="shared" si="1857"/>
        <v>10.956100000000001</v>
      </c>
      <c r="IN27" s="52">
        <f t="shared" si="1857"/>
        <v>12.460899999999999</v>
      </c>
      <c r="IO27" s="52">
        <f t="shared" si="1857"/>
        <v>8.2369000000000003</v>
      </c>
      <c r="IP27" s="52">
        <f t="shared" si="1857"/>
        <v>14.0625</v>
      </c>
      <c r="IQ27" s="52">
        <f t="shared" si="1857"/>
        <v>8.2369000000000003</v>
      </c>
      <c r="IR27" s="52">
        <f t="shared" si="1857"/>
        <v>10.956100000000001</v>
      </c>
      <c r="IS27" s="52">
        <f t="shared" si="1857"/>
        <v>8.2369000000000003</v>
      </c>
      <c r="IT27" s="52">
        <f t="shared" si="1857"/>
        <v>8.2369000000000003</v>
      </c>
      <c r="IU27" s="52">
        <f t="shared" si="1857"/>
        <v>8.2369000000000003</v>
      </c>
      <c r="IV27" s="52">
        <f t="shared" si="1857"/>
        <v>8.2369000000000003</v>
      </c>
      <c r="IW27" s="52">
        <f t="shared" si="1857"/>
        <v>8.2369000000000003</v>
      </c>
      <c r="IX27" s="52">
        <f t="shared" si="1857"/>
        <v>10.956100000000001</v>
      </c>
      <c r="IY27" s="52">
        <f t="shared" si="1857"/>
        <v>8.2369000000000003</v>
      </c>
      <c r="IZ27" s="52">
        <f t="shared" si="1857"/>
        <v>7.0756000000000006</v>
      </c>
      <c r="JA27" s="52">
        <f t="shared" si="1857"/>
        <v>8.2369000000000003</v>
      </c>
      <c r="JB27" s="52">
        <f t="shared" si="1857"/>
        <v>8.2369000000000003</v>
      </c>
      <c r="JC27" s="52">
        <f t="shared" si="1857"/>
        <v>8.2369000000000003</v>
      </c>
      <c r="JD27" s="52">
        <f t="shared" si="1857"/>
        <v>8.2369000000000003</v>
      </c>
      <c r="JE27" s="52">
        <f t="shared" si="1857"/>
        <v>8.2369000000000003</v>
      </c>
      <c r="JF27" s="52">
        <f t="shared" si="1857"/>
        <v>8.2369000000000003</v>
      </c>
      <c r="JG27" s="52">
        <f t="shared" si="1857"/>
        <v>8.2369000000000003</v>
      </c>
      <c r="JH27" s="52">
        <f t="shared" si="1857"/>
        <v>8.2369000000000003</v>
      </c>
      <c r="JI27" s="52">
        <f t="shared" si="1857"/>
        <v>8.2369000000000003</v>
      </c>
      <c r="JJ27" s="52">
        <f t="shared" si="1857"/>
        <v>8.2369000000000003</v>
      </c>
      <c r="JK27" s="52">
        <f t="shared" si="1857"/>
        <v>8.2369000000000003</v>
      </c>
      <c r="JL27" s="52">
        <f t="shared" si="1857"/>
        <v>10.956100000000001</v>
      </c>
      <c r="JM27" s="52">
        <f t="shared" si="1857"/>
        <v>8.2369000000000003</v>
      </c>
      <c r="JN27" s="52">
        <f t="shared" si="1857"/>
        <v>8.2369000000000003</v>
      </c>
      <c r="JO27" s="52">
        <f t="shared" si="1857"/>
        <v>8.2369000000000003</v>
      </c>
      <c r="JP27" s="52">
        <f t="shared" si="1857"/>
        <v>8.2369000000000003</v>
      </c>
      <c r="JQ27" s="52">
        <f t="shared" si="1857"/>
        <v>8.2369000000000003</v>
      </c>
      <c r="JR27" s="52">
        <f t="shared" si="1857"/>
        <v>10.956100000000001</v>
      </c>
      <c r="JS27" s="52">
        <f t="shared" si="1857"/>
        <v>8.2369000000000003</v>
      </c>
      <c r="JT27" s="52">
        <f t="shared" si="1857"/>
        <v>8.2369000000000003</v>
      </c>
      <c r="JU27" s="52">
        <f t="shared" si="1857"/>
        <v>8.2369000000000003</v>
      </c>
      <c r="JV27" s="52">
        <f t="shared" si="1857"/>
        <v>8.2369000000000003</v>
      </c>
      <c r="JW27" s="52">
        <f t="shared" si="1857"/>
        <v>8.2369000000000003</v>
      </c>
      <c r="JX27" s="52">
        <f t="shared" si="1857"/>
        <v>8.2369000000000003</v>
      </c>
      <c r="JY27" s="52">
        <f t="shared" si="1857"/>
        <v>8.2369000000000003</v>
      </c>
      <c r="JZ27" s="52">
        <f t="shared" si="1857"/>
        <v>8.2369000000000003</v>
      </c>
      <c r="KA27" s="52">
        <f t="shared" si="1857"/>
        <v>8.2369000000000003</v>
      </c>
      <c r="KB27" s="52">
        <f t="shared" si="1857"/>
        <v>8.2369000000000003</v>
      </c>
      <c r="KC27" s="52">
        <f t="shared" si="1857"/>
        <v>8.2369000000000003</v>
      </c>
      <c r="KD27" s="52">
        <f t="shared" si="1857"/>
        <v>8.2369000000000003</v>
      </c>
      <c r="KE27" s="52">
        <f t="shared" si="1857"/>
        <v>8.2369000000000003</v>
      </c>
      <c r="KF27" s="52">
        <f t="shared" si="1857"/>
        <v>8.2369000000000003</v>
      </c>
      <c r="KG27" s="52">
        <f t="shared" si="1857"/>
        <v>8.2369000000000003</v>
      </c>
      <c r="KH27" s="52">
        <f t="shared" si="1857"/>
        <v>8.2369000000000003</v>
      </c>
      <c r="KI27" s="52">
        <f t="shared" si="1857"/>
        <v>8.2369000000000003</v>
      </c>
      <c r="KJ27" s="52">
        <f t="shared" si="1857"/>
        <v>8.2369000000000003</v>
      </c>
      <c r="KK27" s="52">
        <f t="shared" si="1857"/>
        <v>8.2369000000000003</v>
      </c>
      <c r="KL27" s="52">
        <f t="shared" si="1857"/>
        <v>8.2369000000000003</v>
      </c>
      <c r="KM27" s="52">
        <f t="shared" si="1857"/>
        <v>8.2369000000000003</v>
      </c>
      <c r="KN27" s="52">
        <f t="shared" si="1857"/>
        <v>8.2369000000000003</v>
      </c>
      <c r="KO27" s="52">
        <f t="shared" si="1857"/>
        <v>8.2369000000000003</v>
      </c>
      <c r="KP27" s="52">
        <f t="shared" si="1857"/>
        <v>8.2369000000000003</v>
      </c>
      <c r="KQ27" s="52">
        <f t="shared" si="1857"/>
        <v>8.2369000000000003</v>
      </c>
      <c r="KR27" s="52">
        <f t="shared" si="1857"/>
        <v>8.2369000000000003</v>
      </c>
      <c r="KS27" s="52">
        <f t="shared" si="1857"/>
        <v>8.2369000000000003</v>
      </c>
      <c r="KT27" s="52">
        <f t="shared" si="1857"/>
        <v>8.2369000000000003</v>
      </c>
      <c r="KU27" s="52">
        <f t="shared" si="1857"/>
        <v>8.2369000000000003</v>
      </c>
      <c r="KV27" s="52">
        <f t="shared" ref="KV27:NG27" si="1858">KV16*KV6</f>
        <v>8.2369000000000003</v>
      </c>
      <c r="KW27" s="52">
        <f t="shared" si="1858"/>
        <v>8.2369000000000003</v>
      </c>
      <c r="KX27" s="52">
        <f t="shared" si="1858"/>
        <v>8.2369000000000003</v>
      </c>
      <c r="KY27" s="52">
        <f t="shared" si="1858"/>
        <v>8.2369000000000003</v>
      </c>
      <c r="KZ27" s="52">
        <f t="shared" si="1858"/>
        <v>8.2369000000000003</v>
      </c>
      <c r="LA27" s="52">
        <f t="shared" si="1858"/>
        <v>8.2369000000000003</v>
      </c>
      <c r="LB27" s="52">
        <f t="shared" si="1858"/>
        <v>8.2369000000000003</v>
      </c>
      <c r="LC27" s="52">
        <f t="shared" si="1858"/>
        <v>8.2369000000000003</v>
      </c>
      <c r="LD27" s="52">
        <f t="shared" si="1858"/>
        <v>8.2369000000000003</v>
      </c>
      <c r="LE27" s="52">
        <f t="shared" si="1858"/>
        <v>8.2369000000000003</v>
      </c>
      <c r="LF27" s="52">
        <f t="shared" si="1858"/>
        <v>8.2369000000000003</v>
      </c>
      <c r="LG27" s="52">
        <f t="shared" si="1858"/>
        <v>8.2369000000000003</v>
      </c>
      <c r="LH27" s="52">
        <f t="shared" si="1858"/>
        <v>8.2369000000000003</v>
      </c>
      <c r="LI27" s="52">
        <f t="shared" si="1858"/>
        <v>8.2369000000000003</v>
      </c>
      <c r="LJ27" s="52">
        <f t="shared" si="1858"/>
        <v>8.2369000000000003</v>
      </c>
      <c r="LK27" s="52">
        <f t="shared" si="1858"/>
        <v>8.2369000000000003</v>
      </c>
      <c r="LL27" s="52">
        <f t="shared" si="1858"/>
        <v>8.2369000000000003</v>
      </c>
      <c r="LM27" s="52">
        <f t="shared" si="1858"/>
        <v>8.2369000000000003</v>
      </c>
      <c r="LN27" s="52">
        <f t="shared" si="1858"/>
        <v>9.3635999999999999</v>
      </c>
      <c r="LO27" s="52">
        <f t="shared" si="1858"/>
        <v>8.2369000000000003</v>
      </c>
      <c r="LP27" s="52">
        <f t="shared" si="1858"/>
        <v>8.2369000000000003</v>
      </c>
      <c r="LQ27" s="52">
        <f t="shared" si="1858"/>
        <v>8.2369000000000003</v>
      </c>
      <c r="LR27" s="52">
        <f t="shared" si="1858"/>
        <v>6.9696000000000007</v>
      </c>
      <c r="LS27" s="52">
        <f t="shared" si="1858"/>
        <v>8.2369000000000003</v>
      </c>
      <c r="LT27" s="52">
        <f t="shared" si="1858"/>
        <v>12.320099999999998</v>
      </c>
      <c r="LU27" s="52">
        <f t="shared" si="1858"/>
        <v>8.2369000000000003</v>
      </c>
      <c r="LV27" s="52">
        <f t="shared" si="1858"/>
        <v>8.2369000000000003</v>
      </c>
      <c r="LW27" s="52">
        <f t="shared" si="1858"/>
        <v>8.2369000000000003</v>
      </c>
      <c r="LX27" s="52">
        <f t="shared" si="1858"/>
        <v>8.2369000000000003</v>
      </c>
      <c r="LY27" s="52">
        <f t="shared" si="1858"/>
        <v>8.2369000000000003</v>
      </c>
      <c r="LZ27" s="52">
        <f t="shared" si="1858"/>
        <v>8.2369000000000003</v>
      </c>
      <c r="MA27" s="52">
        <f t="shared" si="1858"/>
        <v>8.2369000000000003</v>
      </c>
      <c r="MB27" s="52">
        <f t="shared" si="1858"/>
        <v>8.2369000000000003</v>
      </c>
      <c r="MC27" s="52">
        <f t="shared" si="1858"/>
        <v>8.2369000000000003</v>
      </c>
      <c r="MD27" s="52">
        <f t="shared" si="1858"/>
        <v>12.320099999999998</v>
      </c>
      <c r="ME27" s="52">
        <f t="shared" si="1858"/>
        <v>8.2369000000000003</v>
      </c>
      <c r="MF27" s="52">
        <f t="shared" si="1858"/>
        <v>8.2369000000000003</v>
      </c>
      <c r="MG27" s="52">
        <f t="shared" si="1858"/>
        <v>9.4863999999999997</v>
      </c>
      <c r="MH27" s="52">
        <f t="shared" si="1858"/>
        <v>8.2369000000000003</v>
      </c>
      <c r="MI27" s="52">
        <f t="shared" si="1858"/>
        <v>8.2369000000000003</v>
      </c>
      <c r="MJ27" s="52">
        <f t="shared" si="1858"/>
        <v>8.2369000000000003</v>
      </c>
      <c r="MK27" s="52">
        <f t="shared" si="1858"/>
        <v>10.956100000000001</v>
      </c>
      <c r="ML27" s="52">
        <f t="shared" si="1858"/>
        <v>8.2369000000000003</v>
      </c>
      <c r="MM27" s="52">
        <f t="shared" si="1858"/>
        <v>8.2369000000000003</v>
      </c>
      <c r="MN27" s="52">
        <f t="shared" si="1858"/>
        <v>8.2369000000000003</v>
      </c>
      <c r="MO27" s="52">
        <f t="shared" si="1858"/>
        <v>8.2369000000000003</v>
      </c>
      <c r="MP27" s="52">
        <f t="shared" si="1858"/>
        <v>8.2369000000000003</v>
      </c>
      <c r="MQ27" s="52">
        <f t="shared" si="1858"/>
        <v>8.2369000000000003</v>
      </c>
      <c r="MR27" s="52">
        <f t="shared" si="1858"/>
        <v>9.4863999999999997</v>
      </c>
      <c r="MS27" s="52">
        <f t="shared" si="1858"/>
        <v>8.2369000000000003</v>
      </c>
      <c r="MT27" s="52">
        <f t="shared" si="1858"/>
        <v>11.9716</v>
      </c>
      <c r="MU27" s="52">
        <f t="shared" si="1858"/>
        <v>8.2369000000000003</v>
      </c>
      <c r="MV27" s="52">
        <f t="shared" si="1858"/>
        <v>8.2369000000000003</v>
      </c>
      <c r="MW27" s="52">
        <f t="shared" si="1858"/>
        <v>8.2369000000000003</v>
      </c>
      <c r="MX27" s="52">
        <f t="shared" si="1858"/>
        <v>8.2369000000000003</v>
      </c>
      <c r="MY27" s="52">
        <f t="shared" si="1858"/>
        <v>8.2369000000000003</v>
      </c>
      <c r="MZ27" s="52">
        <f t="shared" si="1858"/>
        <v>8.2369000000000003</v>
      </c>
      <c r="NA27" s="52">
        <f t="shared" si="1858"/>
        <v>8.2369000000000003</v>
      </c>
      <c r="NB27" s="52">
        <f t="shared" si="1858"/>
        <v>8.2369000000000003</v>
      </c>
      <c r="NC27" s="52">
        <f t="shared" si="1858"/>
        <v>8.2369000000000003</v>
      </c>
      <c r="ND27" s="52">
        <f t="shared" si="1858"/>
        <v>8.2369000000000003</v>
      </c>
      <c r="NE27" s="52">
        <f t="shared" si="1858"/>
        <v>9.4863999999999997</v>
      </c>
      <c r="NF27" s="52">
        <f t="shared" si="1858"/>
        <v>8.2369000000000003</v>
      </c>
      <c r="NG27" s="52">
        <f t="shared" si="1858"/>
        <v>8.2369000000000003</v>
      </c>
      <c r="NH27" s="52">
        <f t="shared" ref="NH27:PA27" si="1859">NH16*NH6</f>
        <v>8.2369000000000003</v>
      </c>
      <c r="NI27" s="52">
        <f t="shared" si="1859"/>
        <v>8.2369000000000003</v>
      </c>
      <c r="NJ27" s="52">
        <f t="shared" si="1859"/>
        <v>9.4863999999999997</v>
      </c>
      <c r="NK27" s="52">
        <f t="shared" si="1859"/>
        <v>8.2369000000000003</v>
      </c>
      <c r="NL27" s="52">
        <f t="shared" si="1859"/>
        <v>8.2369000000000003</v>
      </c>
      <c r="NM27" s="52">
        <f t="shared" si="1859"/>
        <v>8.2369000000000003</v>
      </c>
      <c r="NN27" s="52">
        <f t="shared" si="1859"/>
        <v>8.2369000000000003</v>
      </c>
      <c r="NO27" s="52">
        <f t="shared" si="1859"/>
        <v>8.2369000000000003</v>
      </c>
      <c r="NP27" s="52">
        <f t="shared" si="1859"/>
        <v>8.2369000000000003</v>
      </c>
      <c r="NQ27" s="52">
        <f t="shared" si="1859"/>
        <v>8.2369000000000003</v>
      </c>
      <c r="NR27" s="52">
        <f t="shared" si="1859"/>
        <v>8.2369000000000003</v>
      </c>
      <c r="NS27" s="52">
        <f t="shared" si="1859"/>
        <v>8.2369000000000003</v>
      </c>
      <c r="NT27" s="52">
        <f t="shared" si="1859"/>
        <v>8.2369000000000003</v>
      </c>
      <c r="NU27" s="52">
        <f t="shared" si="1859"/>
        <v>8.2369000000000003</v>
      </c>
      <c r="NV27" s="52">
        <f t="shared" si="1859"/>
        <v>8.2369000000000003</v>
      </c>
      <c r="NW27" s="52">
        <f t="shared" si="1859"/>
        <v>8.2369000000000003</v>
      </c>
      <c r="NX27" s="52">
        <f t="shared" si="1859"/>
        <v>8.2369000000000003</v>
      </c>
      <c r="NY27" s="52">
        <f t="shared" si="1859"/>
        <v>8.2369000000000003</v>
      </c>
      <c r="NZ27" s="52">
        <f t="shared" si="1859"/>
        <v>8.2369000000000003</v>
      </c>
      <c r="OA27" s="52">
        <f t="shared" si="1859"/>
        <v>9.4863999999999997</v>
      </c>
      <c r="OB27" s="52">
        <f t="shared" si="1859"/>
        <v>9.4863999999999997</v>
      </c>
      <c r="OC27" s="52">
        <f t="shared" si="1859"/>
        <v>8.2369000000000003</v>
      </c>
      <c r="OD27" s="52">
        <f t="shared" si="1859"/>
        <v>8.2369000000000003</v>
      </c>
      <c r="OE27" s="52">
        <f t="shared" si="1859"/>
        <v>8.2369000000000003</v>
      </c>
      <c r="OF27" s="52">
        <f t="shared" si="1859"/>
        <v>8.2369000000000003</v>
      </c>
      <c r="OG27" s="52">
        <f t="shared" si="1859"/>
        <v>8.2369000000000003</v>
      </c>
      <c r="OH27" s="52">
        <f t="shared" si="1859"/>
        <v>8.2369000000000003</v>
      </c>
      <c r="OI27" s="52">
        <f t="shared" si="1859"/>
        <v>8.2369000000000003</v>
      </c>
      <c r="OJ27" s="52">
        <f t="shared" si="1859"/>
        <v>8.2369000000000003</v>
      </c>
      <c r="OK27" s="52">
        <f t="shared" si="1859"/>
        <v>8.2369000000000003</v>
      </c>
      <c r="OL27" s="52">
        <f t="shared" si="1859"/>
        <v>8.2369000000000003</v>
      </c>
      <c r="OM27" s="52">
        <f t="shared" si="1859"/>
        <v>8.2369000000000003</v>
      </c>
      <c r="ON27" s="52">
        <f t="shared" si="1859"/>
        <v>8.2369000000000003</v>
      </c>
      <c r="OO27" s="52">
        <f t="shared" si="1859"/>
        <v>8.2369000000000003</v>
      </c>
      <c r="OP27" s="52">
        <f t="shared" si="1859"/>
        <v>8.2369000000000003</v>
      </c>
      <c r="OQ27" s="52">
        <f t="shared" si="1859"/>
        <v>8.2369000000000003</v>
      </c>
      <c r="OR27" s="52">
        <f t="shared" si="1859"/>
        <v>9.4863999999999997</v>
      </c>
      <c r="OS27" s="52">
        <f t="shared" si="1859"/>
        <v>10.889999999999999</v>
      </c>
      <c r="OT27" s="52">
        <f t="shared" si="1859"/>
        <v>10.889999999999999</v>
      </c>
      <c r="OU27" s="52">
        <f t="shared" si="1859"/>
        <v>10.889999999999999</v>
      </c>
      <c r="OV27" s="52">
        <f t="shared" si="1859"/>
        <v>10.889999999999999</v>
      </c>
      <c r="OW27" s="52">
        <f t="shared" si="1859"/>
        <v>9.9224999999999994</v>
      </c>
      <c r="OX27" s="52">
        <f t="shared" si="1859"/>
        <v>10.889999999999999</v>
      </c>
      <c r="OY27" s="52">
        <f t="shared" si="1859"/>
        <v>12.320099999999998</v>
      </c>
      <c r="OZ27" s="52">
        <f t="shared" si="1859"/>
        <v>12.602499999999999</v>
      </c>
      <c r="PA27" s="52">
        <f t="shared" si="1859"/>
        <v>9.4863999999999997</v>
      </c>
      <c r="PB27" s="53">
        <f t="shared" si="365"/>
        <v>4395.9540999999726</v>
      </c>
    </row>
    <row r="28" spans="1:418" ht="15" customHeight="1" x14ac:dyDescent="0.2">
      <c r="A28" s="51" t="s">
        <v>131</v>
      </c>
      <c r="B28" s="52">
        <f>B17*B6</f>
        <v>1.5825600000000066</v>
      </c>
      <c r="C28" s="52">
        <f t="shared" ref="C28:BG28" si="1860">C17*C6</f>
        <v>2.339928</v>
      </c>
      <c r="D28" s="52">
        <f t="shared" si="1860"/>
        <v>1.9782000000000002</v>
      </c>
      <c r="E28" s="52">
        <f t="shared" si="1860"/>
        <v>1.7747280000000001</v>
      </c>
      <c r="F28" s="52">
        <f t="shared" si="1860"/>
        <v>2.0234160000000001</v>
      </c>
      <c r="G28" s="52">
        <f t="shared" si="1860"/>
        <v>2.068632</v>
      </c>
      <c r="H28" s="52">
        <f t="shared" si="1860"/>
        <v>2.9277359999999999</v>
      </c>
      <c r="I28" s="52">
        <f t="shared" si="1860"/>
        <v>3.2668560000000002</v>
      </c>
      <c r="J28" s="52">
        <f t="shared" si="1860"/>
        <v>2.712959999999998</v>
      </c>
      <c r="K28" s="52">
        <f t="shared" si="1860"/>
        <v>2.8033920000000041</v>
      </c>
      <c r="L28" s="52">
        <f t="shared" si="1860"/>
        <v>2.1138480000000004</v>
      </c>
      <c r="M28" s="52">
        <f t="shared" si="1860"/>
        <v>2.339928</v>
      </c>
      <c r="N28" s="52">
        <f t="shared" si="1860"/>
        <v>1.8990720000000001</v>
      </c>
      <c r="O28" s="52">
        <f t="shared" si="1860"/>
        <v>2.2721040000000001</v>
      </c>
      <c r="P28" s="52">
        <f t="shared" si="1860"/>
        <v>1.8651599999999999</v>
      </c>
      <c r="Q28" s="52">
        <f t="shared" si="1860"/>
        <v>2.3512320000000004</v>
      </c>
      <c r="R28" s="52">
        <f t="shared" si="1860"/>
        <v>2.4981840000000002</v>
      </c>
      <c r="S28" s="52">
        <f t="shared" si="1860"/>
        <v>1.8199440000000002</v>
      </c>
      <c r="T28" s="52">
        <f t="shared" si="1860"/>
        <v>2.0008080000000001</v>
      </c>
      <c r="U28" s="52">
        <f t="shared" si="1860"/>
        <v>2.1364559999999999</v>
      </c>
      <c r="V28" s="52">
        <f t="shared" si="1860"/>
        <v>2.2721040000000001</v>
      </c>
      <c r="W28" s="52">
        <f t="shared" si="1860"/>
        <v>2.3738400000000017</v>
      </c>
      <c r="X28" s="52">
        <f t="shared" si="1860"/>
        <v>1.7973360000000003</v>
      </c>
      <c r="Y28" s="52">
        <f t="shared" si="1860"/>
        <v>2.5207920000000001</v>
      </c>
      <c r="Z28" s="52">
        <f t="shared" si="1860"/>
        <v>2.6338320000000004</v>
      </c>
      <c r="AA28" s="52">
        <f t="shared" si="1860"/>
        <v>3.0859920000000001</v>
      </c>
      <c r="AB28" s="52">
        <f t="shared" si="1860"/>
        <v>3.2668560000000002</v>
      </c>
      <c r="AC28" s="52">
        <f t="shared" si="1860"/>
        <v>2.2608000000000001</v>
      </c>
      <c r="AD28" s="52">
        <f t="shared" si="1860"/>
        <v>2.3738400000000004</v>
      </c>
      <c r="AE28" s="52">
        <f t="shared" si="1860"/>
        <v>2.0912400000000004</v>
      </c>
      <c r="AF28" s="52">
        <f t="shared" si="1860"/>
        <v>3.402504</v>
      </c>
      <c r="AG28" s="52">
        <f t="shared" si="1860"/>
        <v>3.1764240000000004</v>
      </c>
      <c r="AH28" s="52">
        <f t="shared" si="1860"/>
        <v>2.3738400000000004</v>
      </c>
      <c r="AI28" s="52">
        <f t="shared" si="1860"/>
        <v>2.7468720000000002</v>
      </c>
      <c r="AJ28" s="52">
        <f t="shared" si="1860"/>
        <v>2.7468720000000002</v>
      </c>
      <c r="AK28" s="52">
        <f t="shared" si="1860"/>
        <v>2.88252</v>
      </c>
      <c r="AL28" s="52">
        <f t="shared" si="1860"/>
        <v>3.402504</v>
      </c>
      <c r="AM28" s="52">
        <f t="shared" si="1860"/>
        <v>1.9216799999999954</v>
      </c>
      <c r="AN28" s="52">
        <f t="shared" si="1860"/>
        <v>1.8877680000000001</v>
      </c>
      <c r="AO28" s="52">
        <f t="shared" si="1860"/>
        <v>2.4642719999999958</v>
      </c>
      <c r="AP28" s="52">
        <f t="shared" si="1860"/>
        <v>2.4755760000000002</v>
      </c>
      <c r="AQ28" s="52">
        <f t="shared" si="1860"/>
        <v>2.6451359999999999</v>
      </c>
      <c r="AR28" s="52">
        <f t="shared" si="1860"/>
        <v>2.9955600000000002</v>
      </c>
      <c r="AS28" s="52">
        <f t="shared" si="1860"/>
        <v>3.2781600000000002</v>
      </c>
      <c r="AT28" s="52">
        <f t="shared" si="1860"/>
        <v>2.9390400000000003</v>
      </c>
      <c r="AU28" s="52">
        <f t="shared" si="1860"/>
        <v>2.6790480000000003</v>
      </c>
      <c r="AV28" s="52">
        <f t="shared" si="1860"/>
        <v>2.88252</v>
      </c>
      <c r="AW28" s="52">
        <f t="shared" si="1860"/>
        <v>3.5946720000000005</v>
      </c>
      <c r="AX28" s="52">
        <f t="shared" si="1860"/>
        <v>2.4416640000000003</v>
      </c>
      <c r="AY28" s="52">
        <f t="shared" si="1860"/>
        <v>1.944288</v>
      </c>
      <c r="AZ28" s="52">
        <f t="shared" si="1860"/>
        <v>2.5320960000000006</v>
      </c>
      <c r="BA28" s="52">
        <f t="shared" si="1860"/>
        <v>1.8199439999999998</v>
      </c>
      <c r="BB28" s="52">
        <f t="shared" si="1860"/>
        <v>2.1703679999999999</v>
      </c>
      <c r="BC28" s="52">
        <f t="shared" si="1860"/>
        <v>2.2381920000000002</v>
      </c>
      <c r="BD28" s="52">
        <f t="shared" si="1860"/>
        <v>2.1477599999999999</v>
      </c>
      <c r="BE28" s="52">
        <f t="shared" si="1860"/>
        <v>2.2721040000000001</v>
      </c>
      <c r="BF28" s="85">
        <f t="shared" si="1860"/>
        <v>2.5094880000000002</v>
      </c>
      <c r="BG28" s="88">
        <f t="shared" si="1860"/>
        <v>2.8373040000000018</v>
      </c>
      <c r="BH28" s="52">
        <f t="shared" ref="BH28:DS28" si="1861">BH17*BH6</f>
        <v>2.7920880000000006</v>
      </c>
      <c r="BI28" s="52">
        <f t="shared" si="1861"/>
        <v>2.9729520000000003</v>
      </c>
      <c r="BJ28" s="52">
        <f t="shared" si="1861"/>
        <v>3.3233760000000001</v>
      </c>
      <c r="BK28" s="52">
        <f t="shared" si="1861"/>
        <v>1.8651599999999999</v>
      </c>
      <c r="BL28" s="52">
        <f t="shared" si="1861"/>
        <v>1.2434400000000001</v>
      </c>
      <c r="BM28" s="52">
        <f t="shared" si="1861"/>
        <v>1.277352</v>
      </c>
      <c r="BN28" s="52">
        <f t="shared" si="1861"/>
        <v>1.944288</v>
      </c>
      <c r="BO28" s="52">
        <f t="shared" si="1861"/>
        <v>2.31732</v>
      </c>
      <c r="BP28" s="52">
        <f t="shared" si="1861"/>
        <v>2.1816720000000003</v>
      </c>
      <c r="BQ28" s="52">
        <f t="shared" si="1861"/>
        <v>2.837304</v>
      </c>
      <c r="BR28" s="52">
        <f t="shared" si="1861"/>
        <v>2.362536</v>
      </c>
      <c r="BS28" s="52">
        <f t="shared" si="1861"/>
        <v>2.4416640000000003</v>
      </c>
      <c r="BT28" s="52">
        <f t="shared" si="1861"/>
        <v>3.1086</v>
      </c>
      <c r="BU28" s="52">
        <f t="shared" si="1861"/>
        <v>2.9390400000000003</v>
      </c>
      <c r="BV28" s="52">
        <f t="shared" si="1861"/>
        <v>3.651192</v>
      </c>
      <c r="BW28" s="52">
        <f t="shared" si="1861"/>
        <v>2.1590639999999999</v>
      </c>
      <c r="BX28" s="52">
        <f t="shared" si="1861"/>
        <v>3.3346800000000005</v>
      </c>
      <c r="BY28" s="52">
        <f t="shared" si="1861"/>
        <v>2.0234160000000001</v>
      </c>
      <c r="BZ28" s="52">
        <f t="shared" si="1861"/>
        <v>3.142512</v>
      </c>
      <c r="CA28" s="52">
        <f t="shared" si="1861"/>
        <v>1.6956000000000002</v>
      </c>
      <c r="CB28" s="52">
        <f t="shared" si="1861"/>
        <v>2.622528</v>
      </c>
      <c r="CC28" s="52">
        <f t="shared" si="1861"/>
        <v>2.3060160000000001</v>
      </c>
      <c r="CD28" s="52">
        <f t="shared" si="1861"/>
        <v>3.1990320000000003</v>
      </c>
      <c r="CE28" s="52">
        <f t="shared" si="1861"/>
        <v>1.7182080000000037</v>
      </c>
      <c r="CF28" s="52">
        <f t="shared" si="1861"/>
        <v>3.0520800000000006</v>
      </c>
      <c r="CG28" s="52">
        <f t="shared" si="1861"/>
        <v>1.4921280000000001</v>
      </c>
      <c r="CH28" s="52">
        <f t="shared" si="1861"/>
        <v>2.1816720000000003</v>
      </c>
      <c r="CI28" s="52">
        <f t="shared" si="1861"/>
        <v>2.3512320000000004</v>
      </c>
      <c r="CJ28" s="52">
        <f t="shared" si="1861"/>
        <v>2.4303599999999999</v>
      </c>
      <c r="CK28" s="52">
        <f t="shared" si="1861"/>
        <v>3.3572880000000005</v>
      </c>
      <c r="CL28" s="52">
        <f t="shared" si="1861"/>
        <v>1.5825599999999984</v>
      </c>
      <c r="CM28" s="52">
        <f t="shared" si="1861"/>
        <v>2.2381920000000002</v>
      </c>
      <c r="CN28" s="52">
        <f t="shared" si="1861"/>
        <v>1.8312480000000002</v>
      </c>
      <c r="CO28" s="52">
        <f t="shared" si="1861"/>
        <v>1.5147360000000001</v>
      </c>
      <c r="CP28" s="52">
        <f t="shared" si="1861"/>
        <v>1.6956000000000002</v>
      </c>
      <c r="CQ28" s="52">
        <f t="shared" si="1861"/>
        <v>3.0972960000000005</v>
      </c>
      <c r="CR28" s="52">
        <f t="shared" si="1861"/>
        <v>1.9895040000000002</v>
      </c>
      <c r="CS28" s="52">
        <f t="shared" si="1861"/>
        <v>2.7016560000000003</v>
      </c>
      <c r="CT28" s="52">
        <f t="shared" si="1861"/>
        <v>2.7807840000000001</v>
      </c>
      <c r="CU28" s="52">
        <f t="shared" si="1861"/>
        <v>1.932984</v>
      </c>
      <c r="CV28" s="52">
        <f t="shared" si="1861"/>
        <v>2.4303599999999999</v>
      </c>
      <c r="CW28" s="52">
        <f t="shared" si="1861"/>
        <v>1.9895040000000002</v>
      </c>
      <c r="CX28" s="52">
        <f t="shared" si="1861"/>
        <v>1.932984</v>
      </c>
      <c r="CY28" s="52">
        <f t="shared" si="1861"/>
        <v>4.736375999999999</v>
      </c>
      <c r="CZ28" s="52">
        <f t="shared" si="1861"/>
        <v>4.159872</v>
      </c>
      <c r="DA28" s="52">
        <f t="shared" si="1861"/>
        <v>2.2381920000000002</v>
      </c>
      <c r="DB28" s="52">
        <f t="shared" si="1861"/>
        <v>1.5825599999999984</v>
      </c>
      <c r="DC28" s="52">
        <f t="shared" si="1861"/>
        <v>3.119904</v>
      </c>
      <c r="DD28" s="52">
        <f t="shared" si="1861"/>
        <v>2.88252</v>
      </c>
      <c r="DE28" s="52">
        <f t="shared" si="1861"/>
        <v>2.057328</v>
      </c>
      <c r="DF28" s="52">
        <f t="shared" si="1861"/>
        <v>2.9051279999999999</v>
      </c>
      <c r="DG28" s="52">
        <f t="shared" si="1861"/>
        <v>2.59992</v>
      </c>
      <c r="DH28" s="52">
        <f t="shared" si="1861"/>
        <v>2.7581760000000002</v>
      </c>
      <c r="DI28" s="52">
        <f t="shared" si="1861"/>
        <v>2.0234160000000001</v>
      </c>
      <c r="DJ28" s="52">
        <f t="shared" si="1861"/>
        <v>3.4364160000000004</v>
      </c>
      <c r="DK28" s="52">
        <f t="shared" si="1861"/>
        <v>3.0181680000000002</v>
      </c>
      <c r="DL28" s="52">
        <f t="shared" si="1861"/>
        <v>2.6564400000000004</v>
      </c>
      <c r="DM28" s="52">
        <f t="shared" si="1861"/>
        <v>2.577312</v>
      </c>
      <c r="DN28" s="52">
        <f t="shared" si="1861"/>
        <v>3.628584</v>
      </c>
      <c r="DO28" s="52">
        <f t="shared" si="1861"/>
        <v>2.9729520000000003</v>
      </c>
      <c r="DP28" s="52">
        <f t="shared" si="1861"/>
        <v>1.7634240000000001</v>
      </c>
      <c r="DQ28" s="52">
        <f t="shared" si="1861"/>
        <v>1.7747280000000001</v>
      </c>
      <c r="DR28" s="52">
        <f t="shared" si="1861"/>
        <v>1.7634240000000001</v>
      </c>
      <c r="DS28" s="52">
        <f t="shared" si="1861"/>
        <v>1.7408160000000001</v>
      </c>
      <c r="DT28" s="52">
        <f t="shared" ref="DT28:FW28" si="1862">DT17*DT6</f>
        <v>1.7634240000000001</v>
      </c>
      <c r="DU28" s="52">
        <f t="shared" si="1862"/>
        <v>1.7521200000000001</v>
      </c>
      <c r="DV28" s="52">
        <f t="shared" si="1862"/>
        <v>1.7182080000000002</v>
      </c>
      <c r="DW28" s="52">
        <f t="shared" si="1862"/>
        <v>1.7408160000000001</v>
      </c>
      <c r="DX28" s="52">
        <f t="shared" si="1862"/>
        <v>1.7860320000000003</v>
      </c>
      <c r="DY28" s="52">
        <f t="shared" si="1862"/>
        <v>3.4364160000000004</v>
      </c>
      <c r="DZ28" s="52">
        <f t="shared" si="1862"/>
        <v>3.3572880000000005</v>
      </c>
      <c r="EA28" s="52">
        <f t="shared" si="1862"/>
        <v>3.3459840000000045</v>
      </c>
      <c r="EB28" s="52">
        <f t="shared" si="1862"/>
        <v>3.3120720000000006</v>
      </c>
      <c r="EC28" s="52">
        <f t="shared" si="1862"/>
        <v>3.1764240000000004</v>
      </c>
      <c r="ED28" s="52">
        <f t="shared" si="1862"/>
        <v>3.142512</v>
      </c>
      <c r="EE28" s="52">
        <f t="shared" si="1862"/>
        <v>3.0859920000000001</v>
      </c>
      <c r="EF28" s="52">
        <f t="shared" si="1862"/>
        <v>3.0181680000000002</v>
      </c>
      <c r="EG28" s="52">
        <f t="shared" si="1862"/>
        <v>2.9842560000000002</v>
      </c>
      <c r="EH28" s="52">
        <f t="shared" si="1862"/>
        <v>2.848608</v>
      </c>
      <c r="EI28" s="52">
        <f t="shared" si="1862"/>
        <v>2.712960000000006</v>
      </c>
      <c r="EJ28" s="52">
        <f t="shared" si="1862"/>
        <v>2.4303599999999999</v>
      </c>
      <c r="EK28" s="52">
        <f t="shared" si="1862"/>
        <v>2.0234160000000001</v>
      </c>
      <c r="EL28" s="52">
        <f t="shared" si="1862"/>
        <v>2.2268880000000002</v>
      </c>
      <c r="EM28" s="52">
        <f t="shared" si="1862"/>
        <v>1.7860320000000003</v>
      </c>
      <c r="EN28" s="52">
        <f t="shared" si="1862"/>
        <v>2.7920880000000006</v>
      </c>
      <c r="EO28" s="52">
        <f t="shared" si="1862"/>
        <v>3.142512</v>
      </c>
      <c r="EP28" s="52">
        <f t="shared" si="1862"/>
        <v>3.0181680000000002</v>
      </c>
      <c r="EQ28" s="88">
        <f t="shared" si="1862"/>
        <v>2.4303599999999999</v>
      </c>
      <c r="ER28" s="52">
        <f t="shared" si="1862"/>
        <v>2.7807840000000001</v>
      </c>
      <c r="ES28" s="52">
        <f t="shared" si="1862"/>
        <v>2.4077519999999999</v>
      </c>
      <c r="ET28" s="52">
        <f t="shared" si="1862"/>
        <v>1.571256</v>
      </c>
      <c r="EU28" s="52">
        <f t="shared" si="1862"/>
        <v>2.3512320000000004</v>
      </c>
      <c r="EV28" s="52">
        <f t="shared" si="1862"/>
        <v>2.0234160000000001</v>
      </c>
      <c r="EW28" s="52">
        <f t="shared" si="1862"/>
        <v>2.6677439999999999</v>
      </c>
      <c r="EX28" s="52">
        <f t="shared" si="1862"/>
        <v>1.9216800000000001</v>
      </c>
      <c r="EY28" s="52">
        <f t="shared" si="1862"/>
        <v>1.842552</v>
      </c>
      <c r="EZ28" s="52">
        <f t="shared" si="1862"/>
        <v>2.0347200000000001</v>
      </c>
      <c r="FA28" s="52">
        <f t="shared" si="1862"/>
        <v>1.842552</v>
      </c>
      <c r="FB28" s="52">
        <f t="shared" si="1862"/>
        <v>2.2042800000000002</v>
      </c>
      <c r="FC28" s="52">
        <f t="shared" si="1862"/>
        <v>3.2216400000000003</v>
      </c>
      <c r="FD28" s="52">
        <f t="shared" si="1862"/>
        <v>3.6398880000000005</v>
      </c>
      <c r="FE28" s="52">
        <f t="shared" si="1862"/>
        <v>1.9782000000000002</v>
      </c>
      <c r="FF28" s="52">
        <f t="shared" si="1862"/>
        <v>2.1477599999999999</v>
      </c>
      <c r="FG28" s="52">
        <f t="shared" si="1862"/>
        <v>1.8990720000000001</v>
      </c>
      <c r="FH28" s="52">
        <f t="shared" si="1862"/>
        <v>2.4190560000000003</v>
      </c>
      <c r="FI28" s="52">
        <f t="shared" si="1862"/>
        <v>2.4981840000000002</v>
      </c>
      <c r="FJ28" s="52">
        <f t="shared" si="1862"/>
        <v>2.9051279999999999</v>
      </c>
      <c r="FK28" s="52">
        <f t="shared" si="1862"/>
        <v>3.4025039999999973</v>
      </c>
      <c r="FL28" s="52">
        <f t="shared" si="1862"/>
        <v>2.6338320000000004</v>
      </c>
      <c r="FM28" s="52">
        <f t="shared" si="1862"/>
        <v>3.2329440000000003</v>
      </c>
      <c r="FN28" s="52">
        <f t="shared" si="1862"/>
        <v>2.9503439999999999</v>
      </c>
      <c r="FO28" s="52">
        <f t="shared" si="1862"/>
        <v>2.4642720000000002</v>
      </c>
      <c r="FP28" s="52">
        <f t="shared" si="1862"/>
        <v>2.3738400000000017</v>
      </c>
      <c r="FQ28" s="52">
        <f t="shared" si="1862"/>
        <v>2.88252</v>
      </c>
      <c r="FR28" s="52">
        <f t="shared" si="1862"/>
        <v>3.2781600000000002</v>
      </c>
      <c r="FS28" s="52">
        <f t="shared" si="1862"/>
        <v>2.6564400000000004</v>
      </c>
      <c r="FT28" s="52">
        <f t="shared" si="1862"/>
        <v>3.0520800000000006</v>
      </c>
      <c r="FU28" s="52">
        <f t="shared" si="1862"/>
        <v>2.1364559999999999</v>
      </c>
      <c r="FV28" s="88">
        <f t="shared" si="1862"/>
        <v>2.0912400000000004</v>
      </c>
      <c r="FW28" s="52">
        <f t="shared" si="1862"/>
        <v>1.3564800000000001</v>
      </c>
      <c r="FX28" s="52">
        <f t="shared" ref="FX28:II28" si="1863">FX17*FX6</f>
        <v>1.3564799999999986</v>
      </c>
      <c r="FY28" s="52">
        <f t="shared" si="1863"/>
        <v>1.3564800000000066</v>
      </c>
      <c r="FZ28" s="52">
        <f t="shared" si="1863"/>
        <v>1.4356080000000002</v>
      </c>
      <c r="GA28" s="52">
        <f t="shared" si="1863"/>
        <v>1.3564799999999952</v>
      </c>
      <c r="GB28" s="52">
        <f t="shared" si="1863"/>
        <v>1.356480000000003</v>
      </c>
      <c r="GC28" s="52">
        <f t="shared" si="1863"/>
        <v>1.3564799999999952</v>
      </c>
      <c r="GD28" s="52">
        <f t="shared" si="1863"/>
        <v>1.3564799999999952</v>
      </c>
      <c r="GE28" s="52">
        <f t="shared" si="1863"/>
        <v>1.3564800000000066</v>
      </c>
      <c r="GF28" s="52">
        <f t="shared" si="1863"/>
        <v>1.3564800000000026</v>
      </c>
      <c r="GG28" s="52">
        <f t="shared" si="1863"/>
        <v>1.6956000000000002</v>
      </c>
      <c r="GH28" s="52">
        <f t="shared" si="1863"/>
        <v>1.3564799999999986</v>
      </c>
      <c r="GI28" s="52">
        <f t="shared" si="1863"/>
        <v>1.3564799999999986</v>
      </c>
      <c r="GJ28" s="52">
        <f t="shared" si="1863"/>
        <v>2.3512320000000004</v>
      </c>
      <c r="GK28" s="52">
        <f t="shared" si="1863"/>
        <v>1.3564800000000066</v>
      </c>
      <c r="GL28" s="52">
        <f t="shared" si="1863"/>
        <v>1.3564799999999986</v>
      </c>
      <c r="GM28" s="52">
        <f t="shared" si="1863"/>
        <v>1.3564799999999986</v>
      </c>
      <c r="GN28" s="52">
        <f t="shared" si="1863"/>
        <v>1.672992</v>
      </c>
      <c r="GO28" s="52">
        <f t="shared" si="1863"/>
        <v>1.672992</v>
      </c>
      <c r="GP28" s="52">
        <f t="shared" si="1863"/>
        <v>2.3512320000000004</v>
      </c>
      <c r="GQ28" s="52">
        <f t="shared" si="1863"/>
        <v>1.3564800000000001</v>
      </c>
      <c r="GR28" s="52">
        <f t="shared" si="1863"/>
        <v>1.3564800000000001</v>
      </c>
      <c r="GS28" s="52">
        <f t="shared" si="1863"/>
        <v>1.3564799999999986</v>
      </c>
      <c r="GT28" s="52">
        <f t="shared" si="1863"/>
        <v>1.3564800000000026</v>
      </c>
      <c r="GU28" s="52">
        <f t="shared" si="1863"/>
        <v>1.3564799999999986</v>
      </c>
      <c r="GV28" s="52">
        <f t="shared" si="1863"/>
        <v>1.3564799999999986</v>
      </c>
      <c r="GW28" s="52">
        <f t="shared" si="1863"/>
        <v>1.6955999999999953</v>
      </c>
      <c r="GX28" s="52">
        <f t="shared" si="1863"/>
        <v>1.6956000000000033</v>
      </c>
      <c r="GY28" s="52">
        <f t="shared" si="1863"/>
        <v>1.6956000000000033</v>
      </c>
      <c r="GZ28" s="52">
        <f t="shared" si="1863"/>
        <v>1.3564799999999986</v>
      </c>
      <c r="HA28" s="52">
        <f t="shared" si="1863"/>
        <v>1.3564799999999986</v>
      </c>
      <c r="HB28" s="52">
        <f t="shared" si="1863"/>
        <v>1.3564799999999986</v>
      </c>
      <c r="HC28" s="52">
        <f t="shared" si="1863"/>
        <v>1.3564799999999986</v>
      </c>
      <c r="HD28" s="52">
        <f t="shared" si="1863"/>
        <v>1.3564799999999986</v>
      </c>
      <c r="HE28" s="52">
        <f t="shared" si="1863"/>
        <v>1.3564799999999986</v>
      </c>
      <c r="HF28" s="52">
        <f t="shared" si="1863"/>
        <v>1.3564799999999986</v>
      </c>
      <c r="HG28" s="52">
        <f t="shared" si="1863"/>
        <v>1.3564800000000026</v>
      </c>
      <c r="HH28" s="52">
        <f t="shared" si="1863"/>
        <v>1.3564799999999986</v>
      </c>
      <c r="HI28" s="52">
        <f t="shared" si="1863"/>
        <v>1.3564799999999986</v>
      </c>
      <c r="HJ28" s="52">
        <f t="shared" si="1863"/>
        <v>1.3564799999999986</v>
      </c>
      <c r="HK28" s="52">
        <f t="shared" si="1863"/>
        <v>1.6956000000000033</v>
      </c>
      <c r="HL28" s="52">
        <f t="shared" si="1863"/>
        <v>1.3564800000000026</v>
      </c>
      <c r="HM28" s="52">
        <f t="shared" si="1863"/>
        <v>1.3564800000000026</v>
      </c>
      <c r="HN28" s="52">
        <f t="shared" si="1863"/>
        <v>1.3564799999999986</v>
      </c>
      <c r="HO28" s="52">
        <f t="shared" si="1863"/>
        <v>1.3564799999999986</v>
      </c>
      <c r="HP28" s="52">
        <f t="shared" si="1863"/>
        <v>1.356480000000003</v>
      </c>
      <c r="HQ28" s="52">
        <f t="shared" si="1863"/>
        <v>1.356480000000003</v>
      </c>
      <c r="HR28" s="52">
        <f t="shared" si="1863"/>
        <v>1.3564799999999986</v>
      </c>
      <c r="HS28" s="52">
        <f t="shared" si="1863"/>
        <v>1.3564799999999986</v>
      </c>
      <c r="HT28" s="52">
        <f t="shared" si="1863"/>
        <v>1.3564799999999986</v>
      </c>
      <c r="HU28" s="52">
        <f t="shared" si="1863"/>
        <v>1.944288</v>
      </c>
      <c r="HV28" s="52">
        <f t="shared" si="1863"/>
        <v>1.3564799999999986</v>
      </c>
      <c r="HW28" s="52">
        <f t="shared" si="1863"/>
        <v>1.3564799999999986</v>
      </c>
      <c r="HX28" s="52">
        <f t="shared" si="1863"/>
        <v>1.3564799999999986</v>
      </c>
      <c r="HY28" s="52">
        <f t="shared" si="1863"/>
        <v>1.6955999999999953</v>
      </c>
      <c r="HZ28" s="52">
        <f t="shared" si="1863"/>
        <v>1.3564799999999986</v>
      </c>
      <c r="IA28" s="52">
        <f t="shared" si="1863"/>
        <v>1.3564799999999986</v>
      </c>
      <c r="IB28" s="52">
        <f t="shared" si="1863"/>
        <v>2.31732</v>
      </c>
      <c r="IC28" s="52">
        <f t="shared" si="1863"/>
        <v>1.3564799999999986</v>
      </c>
      <c r="ID28" s="52">
        <f t="shared" si="1863"/>
        <v>1.3564800000000026</v>
      </c>
      <c r="IE28" s="52">
        <f t="shared" si="1863"/>
        <v>2.0121120000000001</v>
      </c>
      <c r="IF28" s="52">
        <f t="shared" si="1863"/>
        <v>1.3564799999999986</v>
      </c>
      <c r="IG28" s="52">
        <f t="shared" si="1863"/>
        <v>1.3564799999999986</v>
      </c>
      <c r="IH28" s="52">
        <f t="shared" si="1863"/>
        <v>1.3564800000000026</v>
      </c>
      <c r="II28" s="52">
        <f t="shared" si="1863"/>
        <v>1.3564800000000026</v>
      </c>
      <c r="IJ28" s="52">
        <f t="shared" ref="IJ28:KU28" si="1864">IJ17*IJ6</f>
        <v>1.3564800000000066</v>
      </c>
      <c r="IK28" s="52">
        <f t="shared" si="1864"/>
        <v>1.3564799999999986</v>
      </c>
      <c r="IL28" s="52">
        <f t="shared" si="1864"/>
        <v>1.3564800000000066</v>
      </c>
      <c r="IM28" s="52">
        <f t="shared" si="1864"/>
        <v>2.0347200000000001</v>
      </c>
      <c r="IN28" s="52">
        <f t="shared" si="1864"/>
        <v>2.3738400000000004</v>
      </c>
      <c r="IO28" s="52">
        <f t="shared" si="1864"/>
        <v>1.3564799999999986</v>
      </c>
      <c r="IP28" s="52">
        <f t="shared" si="1864"/>
        <v>2.7129600000000016</v>
      </c>
      <c r="IQ28" s="52">
        <f t="shared" si="1864"/>
        <v>1.3564799999999986</v>
      </c>
      <c r="IR28" s="52">
        <f t="shared" si="1864"/>
        <v>2.0347200000000001</v>
      </c>
      <c r="IS28" s="52">
        <f t="shared" si="1864"/>
        <v>1.3564799999999986</v>
      </c>
      <c r="IT28" s="52">
        <f t="shared" si="1864"/>
        <v>1.3564799999999986</v>
      </c>
      <c r="IU28" s="52">
        <f t="shared" si="1864"/>
        <v>1.3564799999999986</v>
      </c>
      <c r="IV28" s="52">
        <f t="shared" si="1864"/>
        <v>1.3564799999999986</v>
      </c>
      <c r="IW28" s="52">
        <f t="shared" si="1864"/>
        <v>1.3564799999999986</v>
      </c>
      <c r="IX28" s="52">
        <f t="shared" si="1864"/>
        <v>2.0347200000000001</v>
      </c>
      <c r="IY28" s="52">
        <f t="shared" si="1864"/>
        <v>1.3564800000000066</v>
      </c>
      <c r="IZ28" s="52">
        <f t="shared" si="1864"/>
        <v>1.0173600000000018</v>
      </c>
      <c r="JA28" s="52">
        <f t="shared" si="1864"/>
        <v>1.3564799999999986</v>
      </c>
      <c r="JB28" s="52">
        <f t="shared" si="1864"/>
        <v>1.3564799999999986</v>
      </c>
      <c r="JC28" s="52">
        <f t="shared" si="1864"/>
        <v>1.3564799999999986</v>
      </c>
      <c r="JD28" s="52">
        <f t="shared" si="1864"/>
        <v>1.3564799999999986</v>
      </c>
      <c r="JE28" s="52">
        <f t="shared" si="1864"/>
        <v>1.3564799999999986</v>
      </c>
      <c r="JF28" s="52">
        <f t="shared" si="1864"/>
        <v>1.3564799999999986</v>
      </c>
      <c r="JG28" s="52">
        <f t="shared" si="1864"/>
        <v>1.3564799999999986</v>
      </c>
      <c r="JH28" s="52">
        <f t="shared" si="1864"/>
        <v>1.3564799999999986</v>
      </c>
      <c r="JI28" s="52">
        <f t="shared" si="1864"/>
        <v>1.3564799999999986</v>
      </c>
      <c r="JJ28" s="52">
        <f t="shared" si="1864"/>
        <v>1.3564799999999986</v>
      </c>
      <c r="JK28" s="52">
        <f t="shared" si="1864"/>
        <v>1.3564799999999986</v>
      </c>
      <c r="JL28" s="52">
        <f t="shared" si="1864"/>
        <v>2.0347199999999961</v>
      </c>
      <c r="JM28" s="52">
        <f t="shared" si="1864"/>
        <v>1.3564799999999986</v>
      </c>
      <c r="JN28" s="52">
        <f t="shared" si="1864"/>
        <v>1.3564799999999986</v>
      </c>
      <c r="JO28" s="52">
        <f t="shared" si="1864"/>
        <v>1.3564799999999986</v>
      </c>
      <c r="JP28" s="52">
        <f t="shared" si="1864"/>
        <v>1.3564799999999986</v>
      </c>
      <c r="JQ28" s="52">
        <f t="shared" si="1864"/>
        <v>1.3564799999999986</v>
      </c>
      <c r="JR28" s="52">
        <f t="shared" si="1864"/>
        <v>2.0347200000000001</v>
      </c>
      <c r="JS28" s="52">
        <f t="shared" si="1864"/>
        <v>1.3564799999999986</v>
      </c>
      <c r="JT28" s="52">
        <f t="shared" si="1864"/>
        <v>1.3564799999999986</v>
      </c>
      <c r="JU28" s="52">
        <f t="shared" si="1864"/>
        <v>1.3564800000000026</v>
      </c>
      <c r="JV28" s="52">
        <f t="shared" si="1864"/>
        <v>1.3564799999999986</v>
      </c>
      <c r="JW28" s="52">
        <f t="shared" si="1864"/>
        <v>1.3564800000000026</v>
      </c>
      <c r="JX28" s="52">
        <f t="shared" si="1864"/>
        <v>1.3564800000000026</v>
      </c>
      <c r="JY28" s="52">
        <f t="shared" si="1864"/>
        <v>1.3564800000000026</v>
      </c>
      <c r="JZ28" s="52">
        <f t="shared" si="1864"/>
        <v>1.3564799999999986</v>
      </c>
      <c r="KA28" s="52">
        <f t="shared" si="1864"/>
        <v>1.3564799999999986</v>
      </c>
      <c r="KB28" s="52">
        <f t="shared" si="1864"/>
        <v>1.3564799999999986</v>
      </c>
      <c r="KC28" s="52">
        <f t="shared" si="1864"/>
        <v>1.3564799999999986</v>
      </c>
      <c r="KD28" s="52">
        <f t="shared" si="1864"/>
        <v>1.3564799999999986</v>
      </c>
      <c r="KE28" s="52">
        <f t="shared" si="1864"/>
        <v>1.3564799999999986</v>
      </c>
      <c r="KF28" s="52">
        <f t="shared" si="1864"/>
        <v>1.3564799999999986</v>
      </c>
      <c r="KG28" s="52">
        <f t="shared" si="1864"/>
        <v>1.3564799999999986</v>
      </c>
      <c r="KH28" s="52">
        <f t="shared" si="1864"/>
        <v>1.3564800000000066</v>
      </c>
      <c r="KI28" s="52">
        <f t="shared" si="1864"/>
        <v>1.3564800000000066</v>
      </c>
      <c r="KJ28" s="52">
        <f t="shared" si="1864"/>
        <v>1.3564799999999986</v>
      </c>
      <c r="KK28" s="52">
        <f t="shared" si="1864"/>
        <v>1.3564799999999986</v>
      </c>
      <c r="KL28" s="52">
        <f t="shared" si="1864"/>
        <v>1.3564800000000066</v>
      </c>
      <c r="KM28" s="52">
        <f t="shared" si="1864"/>
        <v>1.3564799999999986</v>
      </c>
      <c r="KN28" s="52">
        <f t="shared" si="1864"/>
        <v>1.3564799999999986</v>
      </c>
      <c r="KO28" s="52">
        <f t="shared" si="1864"/>
        <v>1.3564799999999986</v>
      </c>
      <c r="KP28" s="52">
        <f t="shared" si="1864"/>
        <v>1.3564799999999986</v>
      </c>
      <c r="KQ28" s="52">
        <f t="shared" si="1864"/>
        <v>1.3564799999999986</v>
      </c>
      <c r="KR28" s="52">
        <f t="shared" si="1864"/>
        <v>1.3564799999999986</v>
      </c>
      <c r="KS28" s="52">
        <f t="shared" si="1864"/>
        <v>1.3564799999999986</v>
      </c>
      <c r="KT28" s="52">
        <f t="shared" si="1864"/>
        <v>1.3564799999999986</v>
      </c>
      <c r="KU28" s="52">
        <f t="shared" si="1864"/>
        <v>1.3564799999999986</v>
      </c>
      <c r="KV28" s="52">
        <f t="shared" ref="KV28:NG28" si="1865">KV17*KV6</f>
        <v>1.3564799999999986</v>
      </c>
      <c r="KW28" s="52">
        <f t="shared" si="1865"/>
        <v>1.3564799999999986</v>
      </c>
      <c r="KX28" s="52">
        <f t="shared" si="1865"/>
        <v>1.3564799999999986</v>
      </c>
      <c r="KY28" s="52">
        <f t="shared" si="1865"/>
        <v>1.3564800000000066</v>
      </c>
      <c r="KZ28" s="52">
        <f t="shared" si="1865"/>
        <v>1.3564800000000066</v>
      </c>
      <c r="LA28" s="52">
        <f t="shared" si="1865"/>
        <v>1.3564799999999986</v>
      </c>
      <c r="LB28" s="52">
        <f t="shared" si="1865"/>
        <v>1.3564799999999986</v>
      </c>
      <c r="LC28" s="52">
        <f t="shared" si="1865"/>
        <v>1.3564799999999986</v>
      </c>
      <c r="LD28" s="52">
        <f t="shared" si="1865"/>
        <v>1.3564799999999986</v>
      </c>
      <c r="LE28" s="52">
        <f t="shared" si="1865"/>
        <v>1.3564800000000066</v>
      </c>
      <c r="LF28" s="52">
        <f t="shared" si="1865"/>
        <v>1.3564800000000066</v>
      </c>
      <c r="LG28" s="52">
        <f t="shared" si="1865"/>
        <v>1.3564799999999986</v>
      </c>
      <c r="LH28" s="52">
        <f t="shared" si="1865"/>
        <v>1.3564799999999986</v>
      </c>
      <c r="LI28" s="52">
        <f t="shared" si="1865"/>
        <v>1.3564799999999986</v>
      </c>
      <c r="LJ28" s="52">
        <f t="shared" si="1865"/>
        <v>1.3564800000000066</v>
      </c>
      <c r="LK28" s="52">
        <f t="shared" si="1865"/>
        <v>1.3564799999999986</v>
      </c>
      <c r="LL28" s="52">
        <f t="shared" si="1865"/>
        <v>1.3564799999999986</v>
      </c>
      <c r="LM28" s="52">
        <f t="shared" si="1865"/>
        <v>1.3564800000000001</v>
      </c>
      <c r="LN28" s="52">
        <f t="shared" si="1865"/>
        <v>1.6390800000000001</v>
      </c>
      <c r="LO28" s="52">
        <f t="shared" si="1865"/>
        <v>1.3564799999999986</v>
      </c>
      <c r="LP28" s="52">
        <f t="shared" si="1865"/>
        <v>1.3564800000000066</v>
      </c>
      <c r="LQ28" s="52">
        <f t="shared" si="1865"/>
        <v>1.3564799999999986</v>
      </c>
      <c r="LR28" s="52">
        <f t="shared" si="1865"/>
        <v>0.99475200000000008</v>
      </c>
      <c r="LS28" s="52">
        <f t="shared" si="1865"/>
        <v>1.3564799999999986</v>
      </c>
      <c r="LT28" s="52">
        <f t="shared" si="1865"/>
        <v>2.3512320000000004</v>
      </c>
      <c r="LU28" s="52">
        <f t="shared" si="1865"/>
        <v>1.3564799999999986</v>
      </c>
      <c r="LV28" s="52">
        <f t="shared" si="1865"/>
        <v>1.3564799999999986</v>
      </c>
      <c r="LW28" s="52">
        <f t="shared" si="1865"/>
        <v>1.3564800000000026</v>
      </c>
      <c r="LX28" s="52">
        <f t="shared" si="1865"/>
        <v>1.3564799999999986</v>
      </c>
      <c r="LY28" s="52">
        <f t="shared" si="1865"/>
        <v>1.3564799999999986</v>
      </c>
      <c r="LZ28" s="52">
        <f t="shared" si="1865"/>
        <v>1.3564799999999986</v>
      </c>
      <c r="MA28" s="52">
        <f t="shared" si="1865"/>
        <v>1.3564799999999986</v>
      </c>
      <c r="MB28" s="52">
        <f t="shared" si="1865"/>
        <v>1.3564800000000026</v>
      </c>
      <c r="MC28" s="52">
        <f t="shared" si="1865"/>
        <v>1.3564799999999986</v>
      </c>
      <c r="MD28" s="52">
        <f t="shared" si="1865"/>
        <v>2.3512320000000004</v>
      </c>
      <c r="ME28" s="52">
        <f t="shared" si="1865"/>
        <v>1.3564799999999952</v>
      </c>
      <c r="MF28" s="52">
        <f t="shared" si="1865"/>
        <v>1.3564799999999952</v>
      </c>
      <c r="MG28" s="52">
        <f t="shared" si="1865"/>
        <v>1.672992</v>
      </c>
      <c r="MH28" s="52">
        <f t="shared" si="1865"/>
        <v>1.3564799999999986</v>
      </c>
      <c r="MI28" s="52">
        <f t="shared" si="1865"/>
        <v>1.3564799999999986</v>
      </c>
      <c r="MJ28" s="52">
        <f t="shared" si="1865"/>
        <v>1.3564799999999986</v>
      </c>
      <c r="MK28" s="52">
        <f t="shared" si="1865"/>
        <v>2.0347200000000001</v>
      </c>
      <c r="ML28" s="52">
        <f t="shared" si="1865"/>
        <v>1.3564800000000066</v>
      </c>
      <c r="MM28" s="52">
        <f t="shared" si="1865"/>
        <v>1.3564799999999986</v>
      </c>
      <c r="MN28" s="52">
        <f t="shared" si="1865"/>
        <v>1.3564799999999986</v>
      </c>
      <c r="MO28" s="52">
        <f t="shared" si="1865"/>
        <v>1.3564799999999986</v>
      </c>
      <c r="MP28" s="52">
        <f t="shared" si="1865"/>
        <v>1.3564799999999986</v>
      </c>
      <c r="MQ28" s="52">
        <f t="shared" si="1865"/>
        <v>1.3564799999999986</v>
      </c>
      <c r="MR28" s="52">
        <f t="shared" si="1865"/>
        <v>1.672992</v>
      </c>
      <c r="MS28" s="52">
        <f t="shared" si="1865"/>
        <v>1.3564799999999986</v>
      </c>
      <c r="MT28" s="52">
        <f t="shared" si="1865"/>
        <v>2.2608000000000033</v>
      </c>
      <c r="MU28" s="52">
        <f t="shared" si="1865"/>
        <v>1.3564800000000001</v>
      </c>
      <c r="MV28" s="52">
        <f t="shared" si="1865"/>
        <v>1.3564800000000026</v>
      </c>
      <c r="MW28" s="52">
        <f t="shared" si="1865"/>
        <v>1.3564799999999986</v>
      </c>
      <c r="MX28" s="52">
        <f t="shared" si="1865"/>
        <v>1.3564800000000026</v>
      </c>
      <c r="MY28" s="52">
        <f t="shared" si="1865"/>
        <v>1.3564800000000066</v>
      </c>
      <c r="MZ28" s="52">
        <f t="shared" si="1865"/>
        <v>1.3564799999999986</v>
      </c>
      <c r="NA28" s="52">
        <f t="shared" si="1865"/>
        <v>1.3564799999999986</v>
      </c>
      <c r="NB28" s="52">
        <f t="shared" si="1865"/>
        <v>1.3564799999999986</v>
      </c>
      <c r="NC28" s="52">
        <f t="shared" si="1865"/>
        <v>1.3564799999999986</v>
      </c>
      <c r="ND28" s="52">
        <f t="shared" si="1865"/>
        <v>1.356480000000003</v>
      </c>
      <c r="NE28" s="52">
        <f t="shared" si="1865"/>
        <v>1.672992</v>
      </c>
      <c r="NF28" s="52">
        <f t="shared" si="1865"/>
        <v>1.3564799999999986</v>
      </c>
      <c r="NG28" s="52">
        <f t="shared" si="1865"/>
        <v>1.3564799999999986</v>
      </c>
      <c r="NH28" s="52">
        <f t="shared" ref="NH28:PA28" si="1866">NH17*NH6</f>
        <v>1.3564800000000066</v>
      </c>
      <c r="NI28" s="52">
        <f t="shared" si="1866"/>
        <v>1.3564799999999986</v>
      </c>
      <c r="NJ28" s="52">
        <f t="shared" si="1866"/>
        <v>1.672992</v>
      </c>
      <c r="NK28" s="52">
        <f t="shared" si="1866"/>
        <v>1.3564799999999986</v>
      </c>
      <c r="NL28" s="52">
        <f t="shared" si="1866"/>
        <v>1.3564799999999986</v>
      </c>
      <c r="NM28" s="52">
        <f t="shared" si="1866"/>
        <v>1.3564799999999986</v>
      </c>
      <c r="NN28" s="52">
        <f t="shared" si="1866"/>
        <v>1.3564799999999986</v>
      </c>
      <c r="NO28" s="52">
        <f t="shared" si="1866"/>
        <v>1.3564800000000001</v>
      </c>
      <c r="NP28" s="52">
        <f t="shared" si="1866"/>
        <v>1.3564800000000001</v>
      </c>
      <c r="NQ28" s="52">
        <f t="shared" si="1866"/>
        <v>1.3564800000000001</v>
      </c>
      <c r="NR28" s="52">
        <f t="shared" si="1866"/>
        <v>1.3564799999999986</v>
      </c>
      <c r="NS28" s="52">
        <f t="shared" si="1866"/>
        <v>1.3564799999999986</v>
      </c>
      <c r="NT28" s="52">
        <f t="shared" si="1866"/>
        <v>1.3564800000000026</v>
      </c>
      <c r="NU28" s="52">
        <f t="shared" si="1866"/>
        <v>1.3564799999999986</v>
      </c>
      <c r="NV28" s="52">
        <f t="shared" si="1866"/>
        <v>1.3564799999999986</v>
      </c>
      <c r="NW28" s="52">
        <f t="shared" si="1866"/>
        <v>1.3564799999999986</v>
      </c>
      <c r="NX28" s="52">
        <f t="shared" si="1866"/>
        <v>1.3564799999999986</v>
      </c>
      <c r="NY28" s="52">
        <f t="shared" si="1866"/>
        <v>1.3564799999999986</v>
      </c>
      <c r="NZ28" s="52">
        <f t="shared" si="1866"/>
        <v>1.3564799999999986</v>
      </c>
      <c r="OA28" s="52">
        <f t="shared" si="1866"/>
        <v>1.684296</v>
      </c>
      <c r="OB28" s="52">
        <f t="shared" si="1866"/>
        <v>1.672992</v>
      </c>
      <c r="OC28" s="52">
        <f t="shared" si="1866"/>
        <v>1.3564800000000026</v>
      </c>
      <c r="OD28" s="52">
        <f t="shared" si="1866"/>
        <v>1.3564800000000026</v>
      </c>
      <c r="OE28" s="52">
        <f t="shared" si="1866"/>
        <v>1.3564799999999986</v>
      </c>
      <c r="OF28" s="52">
        <f t="shared" si="1866"/>
        <v>1.3564799999999986</v>
      </c>
      <c r="OG28" s="52">
        <f t="shared" si="1866"/>
        <v>1.3564799999999986</v>
      </c>
      <c r="OH28" s="52">
        <f t="shared" si="1866"/>
        <v>1.3564799999999986</v>
      </c>
      <c r="OI28" s="52">
        <f t="shared" si="1866"/>
        <v>1.3564799999999986</v>
      </c>
      <c r="OJ28" s="52">
        <f t="shared" si="1866"/>
        <v>1.3564799999999986</v>
      </c>
      <c r="OK28" s="52">
        <f t="shared" si="1866"/>
        <v>1.3564799999999986</v>
      </c>
      <c r="OL28" s="52">
        <f t="shared" si="1866"/>
        <v>1.3564799999999986</v>
      </c>
      <c r="OM28" s="52">
        <f t="shared" si="1866"/>
        <v>1.3564799999999986</v>
      </c>
      <c r="ON28" s="52">
        <f t="shared" si="1866"/>
        <v>1.3564799999999986</v>
      </c>
      <c r="OO28" s="52">
        <f t="shared" si="1866"/>
        <v>1.3564799999999986</v>
      </c>
      <c r="OP28" s="52">
        <f t="shared" si="1866"/>
        <v>1.3564799999999986</v>
      </c>
      <c r="OQ28" s="52">
        <f t="shared" si="1866"/>
        <v>1.3564800000000026</v>
      </c>
      <c r="OR28" s="52">
        <f t="shared" si="1866"/>
        <v>1.684296</v>
      </c>
      <c r="OS28" s="52">
        <f t="shared" si="1866"/>
        <v>2.0121120000000001</v>
      </c>
      <c r="OT28" s="52">
        <f t="shared" si="1866"/>
        <v>2.0121120000000001</v>
      </c>
      <c r="OU28" s="52">
        <f t="shared" si="1866"/>
        <v>2.0121120000000001</v>
      </c>
      <c r="OV28" s="52">
        <f t="shared" si="1866"/>
        <v>2.0121120000000001</v>
      </c>
      <c r="OW28" s="52">
        <f t="shared" si="1866"/>
        <v>1.7860320000000003</v>
      </c>
      <c r="OX28" s="52">
        <f t="shared" si="1866"/>
        <v>2.0121120000000001</v>
      </c>
      <c r="OY28" s="52">
        <f t="shared" si="1866"/>
        <v>2.3512320000000004</v>
      </c>
      <c r="OZ28" s="52">
        <f t="shared" si="1866"/>
        <v>2.4077519999999999</v>
      </c>
      <c r="PA28" s="52">
        <f t="shared" si="1866"/>
        <v>1.684296</v>
      </c>
      <c r="PB28" s="53">
        <f t="shared" si="365"/>
        <v>790.21742400000437</v>
      </c>
    </row>
    <row r="29" spans="1:418" ht="15" customHeight="1" x14ac:dyDescent="0.2">
      <c r="A29" s="51" t="s">
        <v>132</v>
      </c>
      <c r="B29" s="52">
        <f>B18*B6</f>
        <v>7.2374399999999941</v>
      </c>
      <c r="C29" s="52">
        <f t="shared" ref="C29:BG29" si="1867">C18*C6</f>
        <v>13.370072</v>
      </c>
      <c r="D29" s="52">
        <f t="shared" si="1867"/>
        <v>10.171800000000001</v>
      </c>
      <c r="E29" s="52">
        <f t="shared" si="1867"/>
        <v>8.5952719999999996</v>
      </c>
      <c r="F29" s="52">
        <f t="shared" si="1867"/>
        <v>10.546583999999999</v>
      </c>
      <c r="G29" s="52">
        <f t="shared" si="1867"/>
        <v>10.931367999999999</v>
      </c>
      <c r="H29" s="52">
        <f t="shared" si="1867"/>
        <v>19.532264000000001</v>
      </c>
      <c r="I29" s="52">
        <f t="shared" si="1867"/>
        <v>23.613143999999998</v>
      </c>
      <c r="J29" s="52">
        <f t="shared" si="1867"/>
        <v>17.127040000000001</v>
      </c>
      <c r="K29" s="52">
        <f t="shared" si="1867"/>
        <v>18.126607999999997</v>
      </c>
      <c r="L29" s="52">
        <f t="shared" si="1867"/>
        <v>11.316151999999999</v>
      </c>
      <c r="M29" s="52">
        <f t="shared" si="1867"/>
        <v>13.370072</v>
      </c>
      <c r="N29" s="52">
        <f t="shared" si="1867"/>
        <v>9.5409279999999992</v>
      </c>
      <c r="O29" s="52">
        <f t="shared" si="1867"/>
        <v>12.707896</v>
      </c>
      <c r="P29" s="52">
        <f t="shared" si="1867"/>
        <v>9.2848400000000009</v>
      </c>
      <c r="Q29" s="52">
        <f t="shared" si="1867"/>
        <v>13.438768</v>
      </c>
      <c r="R29" s="52">
        <f t="shared" si="1867"/>
        <v>14.891816</v>
      </c>
      <c r="S29" s="52">
        <f t="shared" si="1867"/>
        <v>8.9400560000000002</v>
      </c>
      <c r="T29" s="52">
        <f t="shared" si="1867"/>
        <v>10.379192</v>
      </c>
      <c r="U29" s="52">
        <f t="shared" si="1867"/>
        <v>11.543544000000001</v>
      </c>
      <c r="V29" s="52">
        <f t="shared" si="1867"/>
        <v>12.707896</v>
      </c>
      <c r="W29" s="52">
        <f t="shared" si="1867"/>
        <v>13.676159999999999</v>
      </c>
      <c r="X29" s="52">
        <f t="shared" si="1867"/>
        <v>8.7826640000000005</v>
      </c>
      <c r="Y29" s="52">
        <f t="shared" si="1867"/>
        <v>15.089207999999999</v>
      </c>
      <c r="Z29" s="52">
        <f t="shared" si="1867"/>
        <v>16.296167999999998</v>
      </c>
      <c r="AA29" s="52">
        <f t="shared" si="1867"/>
        <v>21.404007999999997</v>
      </c>
      <c r="AB29" s="52">
        <f t="shared" si="1867"/>
        <v>23.613143999999998</v>
      </c>
      <c r="AC29" s="52">
        <f t="shared" si="1867"/>
        <v>12.6492</v>
      </c>
      <c r="AD29" s="52">
        <f t="shared" si="1867"/>
        <v>13.676159999999999</v>
      </c>
      <c r="AE29" s="52">
        <f t="shared" si="1867"/>
        <v>11.148759999999999</v>
      </c>
      <c r="AF29" s="52">
        <f t="shared" si="1867"/>
        <v>25.427495999999998</v>
      </c>
      <c r="AG29" s="52">
        <f t="shared" si="1867"/>
        <v>22.533576</v>
      </c>
      <c r="AH29" s="52">
        <f t="shared" si="1867"/>
        <v>13.676159999999999</v>
      </c>
      <c r="AI29" s="52">
        <f t="shared" si="1867"/>
        <v>17.483128000000001</v>
      </c>
      <c r="AJ29" s="52">
        <f t="shared" si="1867"/>
        <v>17.483128000000001</v>
      </c>
      <c r="AK29" s="52">
        <f t="shared" si="1867"/>
        <v>19.007480000000001</v>
      </c>
      <c r="AL29" s="52">
        <f t="shared" si="1867"/>
        <v>25.427495999999998</v>
      </c>
      <c r="AM29" s="52">
        <f t="shared" si="1867"/>
        <v>9.748320000000005</v>
      </c>
      <c r="AN29" s="52">
        <f t="shared" si="1867"/>
        <v>9.4922320000000013</v>
      </c>
      <c r="AO29" s="52">
        <f t="shared" si="1867"/>
        <v>14.565728000000005</v>
      </c>
      <c r="AP29" s="52">
        <f t="shared" si="1867"/>
        <v>14.634423999999999</v>
      </c>
      <c r="AQ29" s="52">
        <f t="shared" si="1867"/>
        <v>16.364864000000001</v>
      </c>
      <c r="AR29" s="52">
        <f t="shared" si="1867"/>
        <v>20.30444</v>
      </c>
      <c r="AS29" s="52">
        <f t="shared" si="1867"/>
        <v>23.791840000000001</v>
      </c>
      <c r="AT29" s="52">
        <f t="shared" si="1867"/>
        <v>19.610959999999999</v>
      </c>
      <c r="AU29" s="52">
        <f t="shared" si="1867"/>
        <v>16.770951999999998</v>
      </c>
      <c r="AV29" s="52">
        <f t="shared" si="1867"/>
        <v>19.007480000000001</v>
      </c>
      <c r="AW29" s="52">
        <f t="shared" si="1867"/>
        <v>28.055327999999999</v>
      </c>
      <c r="AX29" s="52">
        <f t="shared" si="1867"/>
        <v>14.308336000000001</v>
      </c>
      <c r="AY29" s="52">
        <f t="shared" si="1867"/>
        <v>9.9057119999999994</v>
      </c>
      <c r="AZ29" s="52">
        <f t="shared" si="1867"/>
        <v>15.217903999999999</v>
      </c>
      <c r="BA29" s="52">
        <f t="shared" si="1867"/>
        <v>8.9400560000000002</v>
      </c>
      <c r="BB29" s="52">
        <f t="shared" si="1867"/>
        <v>11.829632</v>
      </c>
      <c r="BC29" s="52">
        <f t="shared" si="1867"/>
        <v>12.411808000000001</v>
      </c>
      <c r="BD29" s="52">
        <f t="shared" si="1867"/>
        <v>11.60224</v>
      </c>
      <c r="BE29" s="52">
        <f t="shared" si="1867"/>
        <v>12.707896</v>
      </c>
      <c r="BF29" s="85">
        <f t="shared" si="1867"/>
        <v>15.020512</v>
      </c>
      <c r="BG29" s="88">
        <f t="shared" si="1867"/>
        <v>18.492695999999995</v>
      </c>
      <c r="BH29" s="52">
        <f t="shared" ref="BH29:DS29" si="1868">BH18*BH6</f>
        <v>17.977912</v>
      </c>
      <c r="BI29" s="52">
        <f t="shared" si="1868"/>
        <v>19.997047999999999</v>
      </c>
      <c r="BJ29" s="52">
        <f t="shared" si="1868"/>
        <v>24.386624000000001</v>
      </c>
      <c r="BK29" s="52">
        <f t="shared" si="1868"/>
        <v>9.2848400000000009</v>
      </c>
      <c r="BL29" s="52">
        <f t="shared" si="1868"/>
        <v>5.0965600000000002</v>
      </c>
      <c r="BM29" s="52">
        <f t="shared" si="1868"/>
        <v>5.282648</v>
      </c>
      <c r="BN29" s="52">
        <f t="shared" si="1868"/>
        <v>9.9057119999999994</v>
      </c>
      <c r="BO29" s="52">
        <f t="shared" si="1868"/>
        <v>13.132679999999999</v>
      </c>
      <c r="BP29" s="52">
        <f t="shared" si="1868"/>
        <v>11.888328</v>
      </c>
      <c r="BQ29" s="52">
        <f t="shared" si="1868"/>
        <v>18.492695999999999</v>
      </c>
      <c r="BR29" s="52">
        <f t="shared" si="1868"/>
        <v>13.557464</v>
      </c>
      <c r="BS29" s="52">
        <f t="shared" si="1868"/>
        <v>14.308336000000001</v>
      </c>
      <c r="BT29" s="52">
        <f t="shared" si="1868"/>
        <v>21.641400000000001</v>
      </c>
      <c r="BU29" s="52">
        <f t="shared" si="1868"/>
        <v>19.610959999999999</v>
      </c>
      <c r="BV29" s="52">
        <f t="shared" si="1868"/>
        <v>28.908808000000001</v>
      </c>
      <c r="BW29" s="52">
        <f t="shared" si="1868"/>
        <v>11.710936</v>
      </c>
      <c r="BX29" s="52">
        <f t="shared" si="1868"/>
        <v>24.555320000000002</v>
      </c>
      <c r="BY29" s="52">
        <f t="shared" si="1868"/>
        <v>10.546583999999999</v>
      </c>
      <c r="BZ29" s="52">
        <f t="shared" si="1868"/>
        <v>22.047488000000001</v>
      </c>
      <c r="CA29" s="52">
        <f t="shared" si="1868"/>
        <v>8.0244</v>
      </c>
      <c r="CB29" s="52">
        <f t="shared" si="1868"/>
        <v>16.157472000000002</v>
      </c>
      <c r="CC29" s="52">
        <f t="shared" si="1868"/>
        <v>13.013984000000001</v>
      </c>
      <c r="CD29" s="52">
        <f t="shared" si="1868"/>
        <v>22.780968000000001</v>
      </c>
      <c r="CE29" s="52">
        <f t="shared" si="1868"/>
        <v>8.2017919999999958</v>
      </c>
      <c r="CF29" s="52">
        <f t="shared" si="1868"/>
        <v>21.007919999999999</v>
      </c>
      <c r="CG29" s="52">
        <f t="shared" si="1868"/>
        <v>6.6278719999999991</v>
      </c>
      <c r="CH29" s="52">
        <f t="shared" si="1868"/>
        <v>11.888328</v>
      </c>
      <c r="CI29" s="52">
        <f t="shared" si="1868"/>
        <v>13.438768</v>
      </c>
      <c r="CJ29" s="52">
        <f t="shared" si="1868"/>
        <v>14.249639999999999</v>
      </c>
      <c r="CK29" s="52">
        <f t="shared" si="1868"/>
        <v>24.812712000000001</v>
      </c>
      <c r="CL29" s="52">
        <f t="shared" si="1868"/>
        <v>7.2374400000000021</v>
      </c>
      <c r="CM29" s="52">
        <f t="shared" si="1868"/>
        <v>12.411808000000001</v>
      </c>
      <c r="CN29" s="52">
        <f t="shared" si="1868"/>
        <v>9.0387519999999988</v>
      </c>
      <c r="CO29" s="52">
        <f t="shared" si="1868"/>
        <v>6.7952640000000004</v>
      </c>
      <c r="CP29" s="52">
        <f t="shared" si="1868"/>
        <v>8.0244</v>
      </c>
      <c r="CQ29" s="52">
        <f t="shared" si="1868"/>
        <v>21.482703999999998</v>
      </c>
      <c r="CR29" s="52">
        <f t="shared" si="1868"/>
        <v>10.280495999999999</v>
      </c>
      <c r="CS29" s="52">
        <f t="shared" si="1868"/>
        <v>16.988344000000001</v>
      </c>
      <c r="CT29" s="52">
        <f t="shared" si="1868"/>
        <v>17.839216</v>
      </c>
      <c r="CU29" s="52">
        <f t="shared" si="1868"/>
        <v>9.8070160000000008</v>
      </c>
      <c r="CV29" s="52">
        <f t="shared" si="1868"/>
        <v>14.249639999999999</v>
      </c>
      <c r="CW29" s="52">
        <f t="shared" si="1868"/>
        <v>10.280495999999999</v>
      </c>
      <c r="CX29" s="52">
        <f t="shared" si="1868"/>
        <v>9.8070160000000008</v>
      </c>
      <c r="CY29" s="52">
        <f t="shared" si="1868"/>
        <v>47.323624000000002</v>
      </c>
      <c r="CZ29" s="52">
        <f t="shared" si="1868"/>
        <v>36.890127999999997</v>
      </c>
      <c r="DA29" s="52">
        <f t="shared" si="1868"/>
        <v>12.411808000000001</v>
      </c>
      <c r="DB29" s="52">
        <f t="shared" si="1868"/>
        <v>7.2374400000000021</v>
      </c>
      <c r="DC29" s="52">
        <f t="shared" si="1868"/>
        <v>21.800096000000003</v>
      </c>
      <c r="DD29" s="52">
        <f t="shared" si="1868"/>
        <v>19.007480000000001</v>
      </c>
      <c r="DE29" s="52">
        <f t="shared" si="1868"/>
        <v>10.822672000000001</v>
      </c>
      <c r="DF29" s="52">
        <f t="shared" si="1868"/>
        <v>19.234871999999999</v>
      </c>
      <c r="DG29" s="52">
        <f t="shared" si="1868"/>
        <v>15.890079999999998</v>
      </c>
      <c r="DH29" s="52">
        <f t="shared" si="1868"/>
        <v>17.621824</v>
      </c>
      <c r="DI29" s="52">
        <f t="shared" si="1868"/>
        <v>10.546583999999999</v>
      </c>
      <c r="DJ29" s="52">
        <f t="shared" si="1868"/>
        <v>25.873583999999997</v>
      </c>
      <c r="DK29" s="52">
        <f t="shared" si="1868"/>
        <v>20.531832000000001</v>
      </c>
      <c r="DL29" s="52">
        <f t="shared" si="1868"/>
        <v>16.493559999999999</v>
      </c>
      <c r="DM29" s="52">
        <f t="shared" si="1868"/>
        <v>15.682688000000002</v>
      </c>
      <c r="DN29" s="52">
        <f t="shared" si="1868"/>
        <v>28.631415999999998</v>
      </c>
      <c r="DO29" s="52">
        <f t="shared" si="1868"/>
        <v>19.997047999999999</v>
      </c>
      <c r="DP29" s="52">
        <f t="shared" si="1868"/>
        <v>8.5365760000000002</v>
      </c>
      <c r="DQ29" s="52">
        <f t="shared" si="1868"/>
        <v>8.5952719999999996</v>
      </c>
      <c r="DR29" s="52">
        <f t="shared" si="1868"/>
        <v>8.5365760000000002</v>
      </c>
      <c r="DS29" s="52">
        <f t="shared" si="1868"/>
        <v>8.3491839999999993</v>
      </c>
      <c r="DT29" s="52">
        <f t="shared" ref="DT29:FW29" si="1869">DT18*DT6</f>
        <v>8.5365760000000002</v>
      </c>
      <c r="DU29" s="52">
        <f t="shared" si="1869"/>
        <v>8.4478799999999996</v>
      </c>
      <c r="DV29" s="52">
        <f t="shared" si="1869"/>
        <v>8.2017919999999993</v>
      </c>
      <c r="DW29" s="52">
        <f t="shared" si="1869"/>
        <v>8.3491839999999993</v>
      </c>
      <c r="DX29" s="52">
        <f t="shared" si="1869"/>
        <v>8.6939679999999999</v>
      </c>
      <c r="DY29" s="52">
        <f t="shared" si="1869"/>
        <v>25.873583999999997</v>
      </c>
      <c r="DZ29" s="52">
        <f t="shared" si="1869"/>
        <v>24.812712000000001</v>
      </c>
      <c r="EA29" s="52">
        <f t="shared" si="1869"/>
        <v>24.644015999999993</v>
      </c>
      <c r="EB29" s="52">
        <f t="shared" si="1869"/>
        <v>24.217928000000001</v>
      </c>
      <c r="EC29" s="52">
        <f t="shared" si="1869"/>
        <v>22.533576</v>
      </c>
      <c r="ED29" s="52">
        <f t="shared" si="1869"/>
        <v>22.047488000000001</v>
      </c>
      <c r="EE29" s="52">
        <f t="shared" si="1869"/>
        <v>21.404007999999997</v>
      </c>
      <c r="EF29" s="52">
        <f t="shared" si="1869"/>
        <v>20.531832000000001</v>
      </c>
      <c r="EG29" s="52">
        <f t="shared" si="1869"/>
        <v>20.145744000000001</v>
      </c>
      <c r="EH29" s="52">
        <f t="shared" si="1869"/>
        <v>18.561392000000001</v>
      </c>
      <c r="EI29" s="52">
        <f t="shared" si="1869"/>
        <v>17.127039999999994</v>
      </c>
      <c r="EJ29" s="52">
        <f t="shared" si="1869"/>
        <v>14.249639999999999</v>
      </c>
      <c r="EK29" s="52">
        <f t="shared" si="1869"/>
        <v>10.546583999999999</v>
      </c>
      <c r="EL29" s="52">
        <f t="shared" si="1869"/>
        <v>12.293111999999999</v>
      </c>
      <c r="EM29" s="52">
        <f t="shared" si="1869"/>
        <v>8.6939679999999999</v>
      </c>
      <c r="EN29" s="52">
        <f t="shared" si="1869"/>
        <v>17.977912</v>
      </c>
      <c r="EO29" s="52">
        <f t="shared" si="1869"/>
        <v>22.047488000000001</v>
      </c>
      <c r="EP29" s="52">
        <f t="shared" si="1869"/>
        <v>20.531832000000001</v>
      </c>
      <c r="EQ29" s="88">
        <f t="shared" si="1869"/>
        <v>14.249639999999999</v>
      </c>
      <c r="ER29" s="52">
        <f t="shared" si="1869"/>
        <v>17.839216</v>
      </c>
      <c r="ES29" s="52">
        <f t="shared" si="1869"/>
        <v>13.992247999999998</v>
      </c>
      <c r="ET29" s="52">
        <f t="shared" si="1869"/>
        <v>7.1487440000000007</v>
      </c>
      <c r="EU29" s="52">
        <f t="shared" si="1869"/>
        <v>13.438768</v>
      </c>
      <c r="EV29" s="52">
        <f t="shared" si="1869"/>
        <v>10.546583999999999</v>
      </c>
      <c r="EW29" s="52">
        <f t="shared" si="1869"/>
        <v>16.632256000000002</v>
      </c>
      <c r="EX29" s="52">
        <f t="shared" si="1869"/>
        <v>9.7483199999999997</v>
      </c>
      <c r="EY29" s="52">
        <f t="shared" si="1869"/>
        <v>9.1374480000000009</v>
      </c>
      <c r="EZ29" s="52">
        <f t="shared" si="1869"/>
        <v>10.655279999999999</v>
      </c>
      <c r="FA29" s="52">
        <f t="shared" si="1869"/>
        <v>9.1374480000000009</v>
      </c>
      <c r="FB29" s="52">
        <f t="shared" si="1869"/>
        <v>12.11572</v>
      </c>
      <c r="FC29" s="52">
        <f t="shared" si="1869"/>
        <v>23.028359999999999</v>
      </c>
      <c r="FD29" s="52">
        <f t="shared" si="1869"/>
        <v>28.720112</v>
      </c>
      <c r="FE29" s="52">
        <f t="shared" si="1869"/>
        <v>10.171800000000001</v>
      </c>
      <c r="FF29" s="52">
        <f t="shared" si="1869"/>
        <v>11.60224</v>
      </c>
      <c r="FG29" s="52">
        <f t="shared" si="1869"/>
        <v>9.5409279999999992</v>
      </c>
      <c r="FH29" s="52">
        <f t="shared" si="1869"/>
        <v>14.120943999999998</v>
      </c>
      <c r="FI29" s="52">
        <f t="shared" si="1869"/>
        <v>14.891816</v>
      </c>
      <c r="FJ29" s="52">
        <f t="shared" si="1869"/>
        <v>19.234871999999999</v>
      </c>
      <c r="FK29" s="52">
        <f t="shared" si="1869"/>
        <v>25.427496000000001</v>
      </c>
      <c r="FL29" s="52">
        <f t="shared" si="1869"/>
        <v>16.296167999999998</v>
      </c>
      <c r="FM29" s="52">
        <f t="shared" si="1869"/>
        <v>23.197056</v>
      </c>
      <c r="FN29" s="52">
        <f t="shared" si="1869"/>
        <v>19.759656</v>
      </c>
      <c r="FO29" s="52">
        <f t="shared" si="1869"/>
        <v>14.565728</v>
      </c>
      <c r="FP29" s="52">
        <f t="shared" si="1869"/>
        <v>13.676159999999999</v>
      </c>
      <c r="FQ29" s="52">
        <f t="shared" si="1869"/>
        <v>19.007480000000001</v>
      </c>
      <c r="FR29" s="52">
        <f t="shared" si="1869"/>
        <v>23.791840000000001</v>
      </c>
      <c r="FS29" s="52">
        <f t="shared" si="1869"/>
        <v>16.493559999999999</v>
      </c>
      <c r="FT29" s="52">
        <f t="shared" si="1869"/>
        <v>21.007919999999999</v>
      </c>
      <c r="FU29" s="52">
        <f t="shared" si="1869"/>
        <v>11.543544000000001</v>
      </c>
      <c r="FV29" s="88">
        <f t="shared" si="1869"/>
        <v>11.148759999999999</v>
      </c>
      <c r="FW29" s="52">
        <f t="shared" si="1869"/>
        <v>5.7635199999999998</v>
      </c>
      <c r="FX29" s="52">
        <f t="shared" ref="FX29:II29" si="1870">FX18*FX6</f>
        <v>5.7635200000000015</v>
      </c>
      <c r="FY29" s="52">
        <f t="shared" si="1870"/>
        <v>5.7635199999999935</v>
      </c>
      <c r="FZ29" s="52">
        <f t="shared" si="1870"/>
        <v>6.2543920000000002</v>
      </c>
      <c r="GA29" s="52">
        <f t="shared" si="1870"/>
        <v>5.7635200000000051</v>
      </c>
      <c r="GB29" s="52">
        <f t="shared" si="1870"/>
        <v>5.7635199999999971</v>
      </c>
      <c r="GC29" s="52">
        <f t="shared" si="1870"/>
        <v>5.7635200000000051</v>
      </c>
      <c r="GD29" s="52">
        <f t="shared" si="1870"/>
        <v>5.7635200000000051</v>
      </c>
      <c r="GE29" s="52">
        <f t="shared" si="1870"/>
        <v>5.7635199999999935</v>
      </c>
      <c r="GF29" s="52">
        <f t="shared" si="1870"/>
        <v>5.763519999999998</v>
      </c>
      <c r="GG29" s="52">
        <f t="shared" si="1870"/>
        <v>8.0244</v>
      </c>
      <c r="GH29" s="52">
        <f t="shared" si="1870"/>
        <v>5.7635200000000015</v>
      </c>
      <c r="GI29" s="52">
        <f t="shared" si="1870"/>
        <v>5.7635200000000015</v>
      </c>
      <c r="GJ29" s="52">
        <f t="shared" si="1870"/>
        <v>13.438768</v>
      </c>
      <c r="GK29" s="52">
        <f t="shared" si="1870"/>
        <v>5.7635199999999935</v>
      </c>
      <c r="GL29" s="52">
        <f t="shared" si="1870"/>
        <v>5.7635200000000015</v>
      </c>
      <c r="GM29" s="52">
        <f t="shared" si="1870"/>
        <v>5.7635200000000015</v>
      </c>
      <c r="GN29" s="52">
        <f t="shared" si="1870"/>
        <v>7.8770080000000009</v>
      </c>
      <c r="GO29" s="52">
        <f t="shared" si="1870"/>
        <v>7.8770080000000009</v>
      </c>
      <c r="GP29" s="52">
        <f t="shared" si="1870"/>
        <v>13.438768</v>
      </c>
      <c r="GQ29" s="52">
        <f t="shared" si="1870"/>
        <v>5.7635199999999998</v>
      </c>
      <c r="GR29" s="52">
        <f t="shared" si="1870"/>
        <v>5.7635199999999998</v>
      </c>
      <c r="GS29" s="52">
        <f t="shared" si="1870"/>
        <v>5.7635200000000015</v>
      </c>
      <c r="GT29" s="52">
        <f t="shared" si="1870"/>
        <v>5.763519999999998</v>
      </c>
      <c r="GU29" s="52">
        <f t="shared" si="1870"/>
        <v>5.7635200000000015</v>
      </c>
      <c r="GV29" s="52">
        <f t="shared" si="1870"/>
        <v>5.7635200000000015</v>
      </c>
      <c r="GW29" s="52">
        <f t="shared" si="1870"/>
        <v>8.0244000000000053</v>
      </c>
      <c r="GX29" s="52">
        <f t="shared" si="1870"/>
        <v>8.0243999999999964</v>
      </c>
      <c r="GY29" s="52">
        <f t="shared" si="1870"/>
        <v>8.0243999999999964</v>
      </c>
      <c r="GZ29" s="52">
        <f t="shared" si="1870"/>
        <v>5.7635200000000015</v>
      </c>
      <c r="HA29" s="52">
        <f t="shared" si="1870"/>
        <v>5.7635200000000015</v>
      </c>
      <c r="HB29" s="52">
        <f t="shared" si="1870"/>
        <v>5.7635200000000015</v>
      </c>
      <c r="HC29" s="52">
        <f t="shared" si="1870"/>
        <v>5.7635200000000015</v>
      </c>
      <c r="HD29" s="52">
        <f t="shared" si="1870"/>
        <v>5.7635200000000015</v>
      </c>
      <c r="HE29" s="52">
        <f t="shared" si="1870"/>
        <v>5.7635200000000015</v>
      </c>
      <c r="HF29" s="52">
        <f t="shared" si="1870"/>
        <v>5.7635200000000015</v>
      </c>
      <c r="HG29" s="52">
        <f t="shared" si="1870"/>
        <v>5.763519999999998</v>
      </c>
      <c r="HH29" s="52">
        <f t="shared" si="1870"/>
        <v>5.7635200000000015</v>
      </c>
      <c r="HI29" s="52">
        <f t="shared" si="1870"/>
        <v>5.7635200000000015</v>
      </c>
      <c r="HJ29" s="52">
        <f t="shared" si="1870"/>
        <v>5.7635200000000015</v>
      </c>
      <c r="HK29" s="52">
        <f t="shared" si="1870"/>
        <v>8.0243999999999964</v>
      </c>
      <c r="HL29" s="52">
        <f t="shared" si="1870"/>
        <v>5.763519999999998</v>
      </c>
      <c r="HM29" s="52">
        <f t="shared" si="1870"/>
        <v>5.763519999999998</v>
      </c>
      <c r="HN29" s="52">
        <f t="shared" si="1870"/>
        <v>5.7635200000000015</v>
      </c>
      <c r="HO29" s="52">
        <f t="shared" si="1870"/>
        <v>5.7635200000000015</v>
      </c>
      <c r="HP29" s="52">
        <f t="shared" si="1870"/>
        <v>5.7635199999999971</v>
      </c>
      <c r="HQ29" s="52">
        <f t="shared" si="1870"/>
        <v>5.7635199999999971</v>
      </c>
      <c r="HR29" s="52">
        <f t="shared" si="1870"/>
        <v>5.7635200000000015</v>
      </c>
      <c r="HS29" s="52">
        <f t="shared" si="1870"/>
        <v>5.7635200000000015</v>
      </c>
      <c r="HT29" s="52">
        <f t="shared" si="1870"/>
        <v>5.7635200000000015</v>
      </c>
      <c r="HU29" s="52">
        <f t="shared" si="1870"/>
        <v>9.9057119999999994</v>
      </c>
      <c r="HV29" s="52">
        <f t="shared" si="1870"/>
        <v>5.7635200000000015</v>
      </c>
      <c r="HW29" s="52">
        <f t="shared" si="1870"/>
        <v>5.7635200000000015</v>
      </c>
      <c r="HX29" s="52">
        <f t="shared" si="1870"/>
        <v>5.7635200000000015</v>
      </c>
      <c r="HY29" s="52">
        <f t="shared" si="1870"/>
        <v>8.0244000000000053</v>
      </c>
      <c r="HZ29" s="52">
        <f t="shared" si="1870"/>
        <v>5.7635200000000015</v>
      </c>
      <c r="IA29" s="52">
        <f t="shared" si="1870"/>
        <v>5.7635200000000015</v>
      </c>
      <c r="IB29" s="52">
        <f t="shared" si="1870"/>
        <v>13.132679999999999</v>
      </c>
      <c r="IC29" s="52">
        <f t="shared" si="1870"/>
        <v>5.7635200000000015</v>
      </c>
      <c r="ID29" s="52">
        <f t="shared" si="1870"/>
        <v>5.763519999999998</v>
      </c>
      <c r="IE29" s="52">
        <f t="shared" si="1870"/>
        <v>10.487888</v>
      </c>
      <c r="IF29" s="52">
        <f t="shared" si="1870"/>
        <v>5.7635200000000015</v>
      </c>
      <c r="IG29" s="52">
        <f t="shared" si="1870"/>
        <v>5.7635200000000015</v>
      </c>
      <c r="IH29" s="52">
        <f t="shared" si="1870"/>
        <v>5.763519999999998</v>
      </c>
      <c r="II29" s="52">
        <f t="shared" si="1870"/>
        <v>5.763519999999998</v>
      </c>
      <c r="IJ29" s="52">
        <f t="shared" ref="IJ29:KU29" si="1871">IJ18*IJ6</f>
        <v>5.7635199999999935</v>
      </c>
      <c r="IK29" s="52">
        <f t="shared" si="1871"/>
        <v>5.7635200000000015</v>
      </c>
      <c r="IL29" s="52">
        <f t="shared" si="1871"/>
        <v>5.7635199999999935</v>
      </c>
      <c r="IM29" s="52">
        <f t="shared" si="1871"/>
        <v>10.655279999999999</v>
      </c>
      <c r="IN29" s="52">
        <f t="shared" si="1871"/>
        <v>13.676159999999999</v>
      </c>
      <c r="IO29" s="52">
        <f t="shared" si="1871"/>
        <v>5.7635200000000015</v>
      </c>
      <c r="IP29" s="52">
        <f t="shared" si="1871"/>
        <v>17.127039999999997</v>
      </c>
      <c r="IQ29" s="52">
        <f t="shared" si="1871"/>
        <v>5.7635200000000015</v>
      </c>
      <c r="IR29" s="52">
        <f t="shared" si="1871"/>
        <v>10.655279999999999</v>
      </c>
      <c r="IS29" s="52">
        <f t="shared" si="1871"/>
        <v>5.7635200000000015</v>
      </c>
      <c r="IT29" s="52">
        <f t="shared" si="1871"/>
        <v>5.7635200000000015</v>
      </c>
      <c r="IU29" s="52">
        <f t="shared" si="1871"/>
        <v>5.7635200000000015</v>
      </c>
      <c r="IV29" s="52">
        <f t="shared" si="1871"/>
        <v>5.7635200000000015</v>
      </c>
      <c r="IW29" s="52">
        <f t="shared" si="1871"/>
        <v>5.7635200000000015</v>
      </c>
      <c r="IX29" s="52">
        <f t="shared" si="1871"/>
        <v>10.655279999999999</v>
      </c>
      <c r="IY29" s="52">
        <f t="shared" si="1871"/>
        <v>5.7635199999999935</v>
      </c>
      <c r="IZ29" s="52">
        <f t="shared" si="1871"/>
        <v>3.8726399999999979</v>
      </c>
      <c r="JA29" s="52">
        <f t="shared" si="1871"/>
        <v>5.7635200000000015</v>
      </c>
      <c r="JB29" s="52">
        <f t="shared" si="1871"/>
        <v>5.7635200000000015</v>
      </c>
      <c r="JC29" s="52">
        <f t="shared" si="1871"/>
        <v>5.7635200000000015</v>
      </c>
      <c r="JD29" s="52">
        <f t="shared" si="1871"/>
        <v>5.7635200000000015</v>
      </c>
      <c r="JE29" s="52">
        <f t="shared" si="1871"/>
        <v>5.7635200000000015</v>
      </c>
      <c r="JF29" s="52">
        <f t="shared" si="1871"/>
        <v>5.7635200000000015</v>
      </c>
      <c r="JG29" s="52">
        <f t="shared" si="1871"/>
        <v>5.7635200000000015</v>
      </c>
      <c r="JH29" s="52">
        <f t="shared" si="1871"/>
        <v>5.7635200000000015</v>
      </c>
      <c r="JI29" s="52">
        <f t="shared" si="1871"/>
        <v>5.7635200000000015</v>
      </c>
      <c r="JJ29" s="52">
        <f t="shared" si="1871"/>
        <v>5.7635200000000015</v>
      </c>
      <c r="JK29" s="52">
        <f t="shared" si="1871"/>
        <v>5.7635200000000015</v>
      </c>
      <c r="JL29" s="52">
        <f t="shared" si="1871"/>
        <v>10.655280000000003</v>
      </c>
      <c r="JM29" s="52">
        <f t="shared" si="1871"/>
        <v>5.7635200000000015</v>
      </c>
      <c r="JN29" s="52">
        <f t="shared" si="1871"/>
        <v>5.7635200000000015</v>
      </c>
      <c r="JO29" s="52">
        <f t="shared" si="1871"/>
        <v>5.7635200000000015</v>
      </c>
      <c r="JP29" s="52">
        <f t="shared" si="1871"/>
        <v>5.7635200000000015</v>
      </c>
      <c r="JQ29" s="52">
        <f t="shared" si="1871"/>
        <v>5.7635200000000015</v>
      </c>
      <c r="JR29" s="52">
        <f t="shared" si="1871"/>
        <v>10.655279999999999</v>
      </c>
      <c r="JS29" s="52">
        <f t="shared" si="1871"/>
        <v>5.7635200000000015</v>
      </c>
      <c r="JT29" s="52">
        <f t="shared" si="1871"/>
        <v>5.7635200000000015</v>
      </c>
      <c r="JU29" s="52">
        <f t="shared" si="1871"/>
        <v>5.763519999999998</v>
      </c>
      <c r="JV29" s="52">
        <f t="shared" si="1871"/>
        <v>5.7635200000000015</v>
      </c>
      <c r="JW29" s="52">
        <f t="shared" si="1871"/>
        <v>5.763519999999998</v>
      </c>
      <c r="JX29" s="52">
        <f t="shared" si="1871"/>
        <v>5.763519999999998</v>
      </c>
      <c r="JY29" s="52">
        <f t="shared" si="1871"/>
        <v>5.763519999999998</v>
      </c>
      <c r="JZ29" s="52">
        <f t="shared" si="1871"/>
        <v>5.7635200000000015</v>
      </c>
      <c r="KA29" s="52">
        <f t="shared" si="1871"/>
        <v>5.7635200000000015</v>
      </c>
      <c r="KB29" s="52">
        <f t="shared" si="1871"/>
        <v>5.7635200000000015</v>
      </c>
      <c r="KC29" s="52">
        <f t="shared" si="1871"/>
        <v>5.7635200000000015</v>
      </c>
      <c r="KD29" s="52">
        <f t="shared" si="1871"/>
        <v>5.7635200000000015</v>
      </c>
      <c r="KE29" s="52">
        <f t="shared" si="1871"/>
        <v>5.7635200000000015</v>
      </c>
      <c r="KF29" s="52">
        <f t="shared" si="1871"/>
        <v>5.7635200000000015</v>
      </c>
      <c r="KG29" s="52">
        <f t="shared" si="1871"/>
        <v>5.7635200000000015</v>
      </c>
      <c r="KH29" s="52">
        <f t="shared" si="1871"/>
        <v>5.7635199999999935</v>
      </c>
      <c r="KI29" s="52">
        <f t="shared" si="1871"/>
        <v>5.7635199999999935</v>
      </c>
      <c r="KJ29" s="52">
        <f t="shared" si="1871"/>
        <v>5.7635200000000015</v>
      </c>
      <c r="KK29" s="52">
        <f t="shared" si="1871"/>
        <v>5.7635200000000015</v>
      </c>
      <c r="KL29" s="52">
        <f t="shared" si="1871"/>
        <v>5.7635199999999935</v>
      </c>
      <c r="KM29" s="52">
        <f t="shared" si="1871"/>
        <v>5.7635200000000015</v>
      </c>
      <c r="KN29" s="52">
        <f t="shared" si="1871"/>
        <v>5.7635200000000015</v>
      </c>
      <c r="KO29" s="52">
        <f t="shared" si="1871"/>
        <v>5.7635200000000015</v>
      </c>
      <c r="KP29" s="52">
        <f t="shared" si="1871"/>
        <v>5.7635200000000015</v>
      </c>
      <c r="KQ29" s="52">
        <f t="shared" si="1871"/>
        <v>5.7635200000000015</v>
      </c>
      <c r="KR29" s="52">
        <f t="shared" si="1871"/>
        <v>5.7635200000000015</v>
      </c>
      <c r="KS29" s="52">
        <f t="shared" si="1871"/>
        <v>5.7635200000000015</v>
      </c>
      <c r="KT29" s="52">
        <f t="shared" si="1871"/>
        <v>5.7635200000000015</v>
      </c>
      <c r="KU29" s="52">
        <f t="shared" si="1871"/>
        <v>5.7635200000000015</v>
      </c>
      <c r="KV29" s="52">
        <f t="shared" ref="KV29:NG29" si="1872">KV18*KV6</f>
        <v>5.7635200000000015</v>
      </c>
      <c r="KW29" s="52">
        <f t="shared" si="1872"/>
        <v>5.7635200000000015</v>
      </c>
      <c r="KX29" s="52">
        <f t="shared" si="1872"/>
        <v>5.7635200000000015</v>
      </c>
      <c r="KY29" s="52">
        <f t="shared" si="1872"/>
        <v>5.7635199999999935</v>
      </c>
      <c r="KZ29" s="52">
        <f t="shared" si="1872"/>
        <v>5.7635199999999935</v>
      </c>
      <c r="LA29" s="52">
        <f t="shared" si="1872"/>
        <v>5.7635200000000015</v>
      </c>
      <c r="LB29" s="52">
        <f t="shared" si="1872"/>
        <v>5.7635200000000015</v>
      </c>
      <c r="LC29" s="52">
        <f t="shared" si="1872"/>
        <v>5.7635200000000015</v>
      </c>
      <c r="LD29" s="52">
        <f t="shared" si="1872"/>
        <v>5.7635200000000015</v>
      </c>
      <c r="LE29" s="52">
        <f t="shared" si="1872"/>
        <v>5.7635199999999935</v>
      </c>
      <c r="LF29" s="52">
        <f t="shared" si="1872"/>
        <v>5.7635199999999935</v>
      </c>
      <c r="LG29" s="52">
        <f t="shared" si="1872"/>
        <v>5.7635200000000015</v>
      </c>
      <c r="LH29" s="52">
        <f t="shared" si="1872"/>
        <v>5.7635200000000015</v>
      </c>
      <c r="LI29" s="52">
        <f t="shared" si="1872"/>
        <v>5.7635200000000015</v>
      </c>
      <c r="LJ29" s="52">
        <f t="shared" si="1872"/>
        <v>5.7635199999999935</v>
      </c>
      <c r="LK29" s="52">
        <f t="shared" si="1872"/>
        <v>5.7635200000000015</v>
      </c>
      <c r="LL29" s="52">
        <f t="shared" si="1872"/>
        <v>5.7635200000000015</v>
      </c>
      <c r="LM29" s="52">
        <f t="shared" si="1872"/>
        <v>5.7635199999999998</v>
      </c>
      <c r="LN29" s="52">
        <f t="shared" si="1872"/>
        <v>7.6409199999999995</v>
      </c>
      <c r="LO29" s="52">
        <f t="shared" si="1872"/>
        <v>5.7635200000000015</v>
      </c>
      <c r="LP29" s="52">
        <f t="shared" si="1872"/>
        <v>5.7635199999999935</v>
      </c>
      <c r="LQ29" s="52">
        <f t="shared" si="1872"/>
        <v>5.7635200000000015</v>
      </c>
      <c r="LR29" s="52">
        <f t="shared" si="1872"/>
        <v>3.7452480000000001</v>
      </c>
      <c r="LS29" s="52">
        <f t="shared" si="1872"/>
        <v>5.7635200000000015</v>
      </c>
      <c r="LT29" s="52">
        <f t="shared" si="1872"/>
        <v>13.438768</v>
      </c>
      <c r="LU29" s="52">
        <f t="shared" si="1872"/>
        <v>5.7635200000000015</v>
      </c>
      <c r="LV29" s="52">
        <f t="shared" si="1872"/>
        <v>5.7635200000000015</v>
      </c>
      <c r="LW29" s="52">
        <f t="shared" si="1872"/>
        <v>5.763519999999998</v>
      </c>
      <c r="LX29" s="52">
        <f t="shared" si="1872"/>
        <v>5.7635200000000015</v>
      </c>
      <c r="LY29" s="52">
        <f t="shared" si="1872"/>
        <v>5.7635200000000015</v>
      </c>
      <c r="LZ29" s="52">
        <f t="shared" si="1872"/>
        <v>5.7635200000000015</v>
      </c>
      <c r="MA29" s="52">
        <f t="shared" si="1872"/>
        <v>5.7635200000000015</v>
      </c>
      <c r="MB29" s="52">
        <f t="shared" si="1872"/>
        <v>5.763519999999998</v>
      </c>
      <c r="MC29" s="52">
        <f t="shared" si="1872"/>
        <v>5.7635200000000015</v>
      </c>
      <c r="MD29" s="52">
        <f t="shared" si="1872"/>
        <v>13.438768</v>
      </c>
      <c r="ME29" s="52">
        <f t="shared" si="1872"/>
        <v>5.7635200000000051</v>
      </c>
      <c r="MF29" s="52">
        <f t="shared" si="1872"/>
        <v>5.7635200000000051</v>
      </c>
      <c r="MG29" s="52">
        <f t="shared" si="1872"/>
        <v>7.8770080000000009</v>
      </c>
      <c r="MH29" s="52">
        <f t="shared" si="1872"/>
        <v>5.7635200000000015</v>
      </c>
      <c r="MI29" s="52">
        <f t="shared" si="1872"/>
        <v>5.7635200000000015</v>
      </c>
      <c r="MJ29" s="52">
        <f t="shared" si="1872"/>
        <v>5.7635200000000015</v>
      </c>
      <c r="MK29" s="52">
        <f t="shared" si="1872"/>
        <v>10.655279999999999</v>
      </c>
      <c r="ML29" s="52">
        <f t="shared" si="1872"/>
        <v>5.7635199999999935</v>
      </c>
      <c r="MM29" s="52">
        <f t="shared" si="1872"/>
        <v>5.7635200000000015</v>
      </c>
      <c r="MN29" s="52">
        <f t="shared" si="1872"/>
        <v>5.7635200000000015</v>
      </c>
      <c r="MO29" s="52">
        <f t="shared" si="1872"/>
        <v>5.7635200000000015</v>
      </c>
      <c r="MP29" s="52">
        <f t="shared" si="1872"/>
        <v>5.7635200000000015</v>
      </c>
      <c r="MQ29" s="52">
        <f t="shared" si="1872"/>
        <v>5.7635200000000015</v>
      </c>
      <c r="MR29" s="52">
        <f t="shared" si="1872"/>
        <v>7.8770080000000009</v>
      </c>
      <c r="MS29" s="52">
        <f t="shared" si="1872"/>
        <v>5.7635200000000015</v>
      </c>
      <c r="MT29" s="52">
        <f t="shared" si="1872"/>
        <v>12.649199999999997</v>
      </c>
      <c r="MU29" s="52">
        <f t="shared" si="1872"/>
        <v>5.7635199999999998</v>
      </c>
      <c r="MV29" s="52">
        <f t="shared" si="1872"/>
        <v>5.763519999999998</v>
      </c>
      <c r="MW29" s="52">
        <f t="shared" si="1872"/>
        <v>5.7635200000000015</v>
      </c>
      <c r="MX29" s="52">
        <f t="shared" si="1872"/>
        <v>5.763519999999998</v>
      </c>
      <c r="MY29" s="52">
        <f t="shared" si="1872"/>
        <v>5.7635199999999935</v>
      </c>
      <c r="MZ29" s="52">
        <f t="shared" si="1872"/>
        <v>5.7635200000000015</v>
      </c>
      <c r="NA29" s="52">
        <f t="shared" si="1872"/>
        <v>5.7635200000000015</v>
      </c>
      <c r="NB29" s="52">
        <f t="shared" si="1872"/>
        <v>5.7635200000000015</v>
      </c>
      <c r="NC29" s="52">
        <f t="shared" si="1872"/>
        <v>5.7635200000000015</v>
      </c>
      <c r="ND29" s="52">
        <f t="shared" si="1872"/>
        <v>5.7635199999999971</v>
      </c>
      <c r="NE29" s="52">
        <f t="shared" si="1872"/>
        <v>7.8770080000000009</v>
      </c>
      <c r="NF29" s="52">
        <f t="shared" si="1872"/>
        <v>5.7635200000000015</v>
      </c>
      <c r="NG29" s="52">
        <f t="shared" si="1872"/>
        <v>5.7635200000000015</v>
      </c>
      <c r="NH29" s="52">
        <f t="shared" ref="NH29:PA29" si="1873">NH18*NH6</f>
        <v>5.7635199999999935</v>
      </c>
      <c r="NI29" s="52">
        <f t="shared" si="1873"/>
        <v>5.7635200000000015</v>
      </c>
      <c r="NJ29" s="52">
        <f t="shared" si="1873"/>
        <v>7.8770080000000009</v>
      </c>
      <c r="NK29" s="52">
        <f t="shared" si="1873"/>
        <v>5.7635200000000015</v>
      </c>
      <c r="NL29" s="52">
        <f t="shared" si="1873"/>
        <v>5.7635200000000015</v>
      </c>
      <c r="NM29" s="52">
        <f t="shared" si="1873"/>
        <v>5.7635200000000015</v>
      </c>
      <c r="NN29" s="52">
        <f t="shared" si="1873"/>
        <v>5.7635200000000015</v>
      </c>
      <c r="NO29" s="52">
        <f t="shared" si="1873"/>
        <v>5.7635199999999998</v>
      </c>
      <c r="NP29" s="52">
        <f t="shared" si="1873"/>
        <v>5.7635199999999998</v>
      </c>
      <c r="NQ29" s="52">
        <f t="shared" si="1873"/>
        <v>5.7635199999999998</v>
      </c>
      <c r="NR29" s="52">
        <f t="shared" si="1873"/>
        <v>5.7635200000000015</v>
      </c>
      <c r="NS29" s="52">
        <f t="shared" si="1873"/>
        <v>5.7635200000000015</v>
      </c>
      <c r="NT29" s="52">
        <f t="shared" si="1873"/>
        <v>5.763519999999998</v>
      </c>
      <c r="NU29" s="52">
        <f t="shared" si="1873"/>
        <v>5.7635200000000015</v>
      </c>
      <c r="NV29" s="52">
        <f t="shared" si="1873"/>
        <v>5.7635200000000015</v>
      </c>
      <c r="NW29" s="52">
        <f t="shared" si="1873"/>
        <v>5.7635200000000015</v>
      </c>
      <c r="NX29" s="52">
        <f t="shared" si="1873"/>
        <v>5.7635200000000015</v>
      </c>
      <c r="NY29" s="52">
        <f t="shared" si="1873"/>
        <v>5.7635200000000015</v>
      </c>
      <c r="NZ29" s="52">
        <f t="shared" si="1873"/>
        <v>5.7635200000000015</v>
      </c>
      <c r="OA29" s="52">
        <f t="shared" si="1873"/>
        <v>7.9257039999999996</v>
      </c>
      <c r="OB29" s="52">
        <f t="shared" si="1873"/>
        <v>7.8770080000000009</v>
      </c>
      <c r="OC29" s="52">
        <f t="shared" si="1873"/>
        <v>5.763519999999998</v>
      </c>
      <c r="OD29" s="52">
        <f t="shared" si="1873"/>
        <v>5.763519999999998</v>
      </c>
      <c r="OE29" s="52">
        <f t="shared" si="1873"/>
        <v>5.7635200000000015</v>
      </c>
      <c r="OF29" s="52">
        <f t="shared" si="1873"/>
        <v>5.7635200000000015</v>
      </c>
      <c r="OG29" s="52">
        <f t="shared" si="1873"/>
        <v>5.7635200000000015</v>
      </c>
      <c r="OH29" s="52">
        <f t="shared" si="1873"/>
        <v>5.7635200000000015</v>
      </c>
      <c r="OI29" s="52">
        <f t="shared" si="1873"/>
        <v>5.7635200000000015</v>
      </c>
      <c r="OJ29" s="52">
        <f t="shared" si="1873"/>
        <v>5.7635200000000015</v>
      </c>
      <c r="OK29" s="52">
        <f t="shared" si="1873"/>
        <v>5.7635200000000015</v>
      </c>
      <c r="OL29" s="52">
        <f t="shared" si="1873"/>
        <v>5.7635200000000015</v>
      </c>
      <c r="OM29" s="52">
        <f t="shared" si="1873"/>
        <v>5.7635200000000015</v>
      </c>
      <c r="ON29" s="52">
        <f t="shared" si="1873"/>
        <v>5.7635200000000015</v>
      </c>
      <c r="OO29" s="52">
        <f t="shared" si="1873"/>
        <v>5.7635200000000015</v>
      </c>
      <c r="OP29" s="52">
        <f t="shared" si="1873"/>
        <v>5.7635200000000015</v>
      </c>
      <c r="OQ29" s="52">
        <f t="shared" si="1873"/>
        <v>5.763519999999998</v>
      </c>
      <c r="OR29" s="52">
        <f t="shared" si="1873"/>
        <v>7.9257039999999996</v>
      </c>
      <c r="OS29" s="52">
        <f t="shared" si="1873"/>
        <v>10.487888</v>
      </c>
      <c r="OT29" s="52">
        <f t="shared" si="1873"/>
        <v>10.487888</v>
      </c>
      <c r="OU29" s="52">
        <f t="shared" si="1873"/>
        <v>10.487888</v>
      </c>
      <c r="OV29" s="52">
        <f t="shared" si="1873"/>
        <v>10.487888</v>
      </c>
      <c r="OW29" s="52">
        <f t="shared" si="1873"/>
        <v>8.6939679999999999</v>
      </c>
      <c r="OX29" s="52">
        <f t="shared" si="1873"/>
        <v>10.487888</v>
      </c>
      <c r="OY29" s="52">
        <f t="shared" si="1873"/>
        <v>13.438768</v>
      </c>
      <c r="OZ29" s="52">
        <f t="shared" si="1873"/>
        <v>13.992247999999998</v>
      </c>
      <c r="PA29" s="52">
        <f t="shared" si="1873"/>
        <v>7.9257039999999996</v>
      </c>
      <c r="PB29" s="53">
        <f t="shared" si="365"/>
        <v>4302.3525759999966</v>
      </c>
    </row>
    <row r="30" spans="1:418" ht="15" customHeight="1" x14ac:dyDescent="0.2">
      <c r="A30" s="51" t="s">
        <v>133</v>
      </c>
      <c r="B30" s="52">
        <f>B19*B6</f>
        <v>1.2</v>
      </c>
      <c r="C30" s="52">
        <f t="shared" ref="C30:BG30" si="1874">C19*C6</f>
        <v>1.2</v>
      </c>
      <c r="D30" s="52">
        <f t="shared" si="1874"/>
        <v>1.2</v>
      </c>
      <c r="E30" s="52">
        <f t="shared" si="1874"/>
        <v>1.2</v>
      </c>
      <c r="F30" s="52">
        <f t="shared" si="1874"/>
        <v>1.2</v>
      </c>
      <c r="G30" s="52">
        <f t="shared" si="1874"/>
        <v>1.2</v>
      </c>
      <c r="H30" s="52">
        <f t="shared" si="1874"/>
        <v>1.2</v>
      </c>
      <c r="I30" s="52">
        <f t="shared" si="1874"/>
        <v>1.2</v>
      </c>
      <c r="J30" s="52">
        <f t="shared" si="1874"/>
        <v>1.2</v>
      </c>
      <c r="K30" s="52">
        <f t="shared" si="1874"/>
        <v>1.2</v>
      </c>
      <c r="L30" s="52">
        <f t="shared" si="1874"/>
        <v>1.2</v>
      </c>
      <c r="M30" s="52">
        <f t="shared" si="1874"/>
        <v>1.2</v>
      </c>
      <c r="N30" s="52">
        <f t="shared" si="1874"/>
        <v>1.2</v>
      </c>
      <c r="O30" s="52">
        <f t="shared" si="1874"/>
        <v>1.2</v>
      </c>
      <c r="P30" s="52">
        <f t="shared" si="1874"/>
        <v>1.2</v>
      </c>
      <c r="Q30" s="52">
        <f t="shared" si="1874"/>
        <v>1.2</v>
      </c>
      <c r="R30" s="52">
        <f t="shared" si="1874"/>
        <v>1.2</v>
      </c>
      <c r="S30" s="52">
        <f t="shared" si="1874"/>
        <v>1.2</v>
      </c>
      <c r="T30" s="52">
        <f t="shared" si="1874"/>
        <v>1.2</v>
      </c>
      <c r="U30" s="52">
        <f t="shared" si="1874"/>
        <v>1.2</v>
      </c>
      <c r="V30" s="52">
        <f t="shared" si="1874"/>
        <v>1.2</v>
      </c>
      <c r="W30" s="52">
        <f t="shared" si="1874"/>
        <v>1.2</v>
      </c>
      <c r="X30" s="52">
        <f t="shared" si="1874"/>
        <v>1.2</v>
      </c>
      <c r="Y30" s="52">
        <f t="shared" si="1874"/>
        <v>1.2</v>
      </c>
      <c r="Z30" s="52">
        <f t="shared" si="1874"/>
        <v>1.2</v>
      </c>
      <c r="AA30" s="52">
        <f t="shared" si="1874"/>
        <v>1.2</v>
      </c>
      <c r="AB30" s="52">
        <f t="shared" si="1874"/>
        <v>1.2</v>
      </c>
      <c r="AC30" s="52">
        <f t="shared" si="1874"/>
        <v>1.2</v>
      </c>
      <c r="AD30" s="52">
        <f t="shared" si="1874"/>
        <v>1.2</v>
      </c>
      <c r="AE30" s="52">
        <f t="shared" si="1874"/>
        <v>1.2</v>
      </c>
      <c r="AF30" s="52">
        <f t="shared" si="1874"/>
        <v>1.2</v>
      </c>
      <c r="AG30" s="52">
        <f t="shared" si="1874"/>
        <v>1.2</v>
      </c>
      <c r="AH30" s="52">
        <f t="shared" si="1874"/>
        <v>1.2</v>
      </c>
      <c r="AI30" s="52">
        <f t="shared" si="1874"/>
        <v>1.2</v>
      </c>
      <c r="AJ30" s="52">
        <f t="shared" si="1874"/>
        <v>1.2</v>
      </c>
      <c r="AK30" s="52">
        <f t="shared" si="1874"/>
        <v>1.2</v>
      </c>
      <c r="AL30" s="52">
        <f t="shared" si="1874"/>
        <v>1.2</v>
      </c>
      <c r="AM30" s="52">
        <f t="shared" si="1874"/>
        <v>1.2</v>
      </c>
      <c r="AN30" s="52">
        <f t="shared" si="1874"/>
        <v>1.2</v>
      </c>
      <c r="AO30" s="52">
        <f t="shared" si="1874"/>
        <v>1.2</v>
      </c>
      <c r="AP30" s="52">
        <f t="shared" si="1874"/>
        <v>1.2</v>
      </c>
      <c r="AQ30" s="52">
        <f t="shared" si="1874"/>
        <v>1.2</v>
      </c>
      <c r="AR30" s="52">
        <f t="shared" si="1874"/>
        <v>1.2</v>
      </c>
      <c r="AS30" s="52">
        <f t="shared" si="1874"/>
        <v>1.2</v>
      </c>
      <c r="AT30" s="52">
        <f t="shared" si="1874"/>
        <v>1.2</v>
      </c>
      <c r="AU30" s="52">
        <f t="shared" si="1874"/>
        <v>1.2</v>
      </c>
      <c r="AV30" s="52">
        <f t="shared" si="1874"/>
        <v>1.2</v>
      </c>
      <c r="AW30" s="52">
        <f t="shared" si="1874"/>
        <v>1.2</v>
      </c>
      <c r="AX30" s="52">
        <f t="shared" si="1874"/>
        <v>1.2</v>
      </c>
      <c r="AY30" s="52">
        <f t="shared" si="1874"/>
        <v>1.2</v>
      </c>
      <c r="AZ30" s="52">
        <f t="shared" si="1874"/>
        <v>1.2</v>
      </c>
      <c r="BA30" s="52">
        <f t="shared" si="1874"/>
        <v>1.2</v>
      </c>
      <c r="BB30" s="52">
        <f t="shared" si="1874"/>
        <v>1.2</v>
      </c>
      <c r="BC30" s="52">
        <f t="shared" si="1874"/>
        <v>1.2</v>
      </c>
      <c r="BD30" s="52">
        <f t="shared" si="1874"/>
        <v>1.2</v>
      </c>
      <c r="BE30" s="52">
        <f t="shared" si="1874"/>
        <v>1.2</v>
      </c>
      <c r="BF30" s="85">
        <f t="shared" si="1874"/>
        <v>1.2</v>
      </c>
      <c r="BG30" s="88">
        <f t="shared" si="1874"/>
        <v>1.2</v>
      </c>
      <c r="BH30" s="52">
        <f t="shared" ref="BH30:DS30" si="1875">BH19*BH6</f>
        <v>1.2</v>
      </c>
      <c r="BI30" s="52">
        <f t="shared" si="1875"/>
        <v>1.2</v>
      </c>
      <c r="BJ30" s="52">
        <f t="shared" si="1875"/>
        <v>1.2</v>
      </c>
      <c r="BK30" s="52">
        <f t="shared" si="1875"/>
        <v>1.2</v>
      </c>
      <c r="BL30" s="52">
        <f t="shared" si="1875"/>
        <v>1.2</v>
      </c>
      <c r="BM30" s="52">
        <f t="shared" si="1875"/>
        <v>1.2</v>
      </c>
      <c r="BN30" s="52">
        <f t="shared" si="1875"/>
        <v>1.2</v>
      </c>
      <c r="BO30" s="52">
        <f t="shared" si="1875"/>
        <v>1.2</v>
      </c>
      <c r="BP30" s="52">
        <f t="shared" si="1875"/>
        <v>1.2</v>
      </c>
      <c r="BQ30" s="52">
        <f t="shared" si="1875"/>
        <v>1.2</v>
      </c>
      <c r="BR30" s="52">
        <f t="shared" si="1875"/>
        <v>1.2</v>
      </c>
      <c r="BS30" s="52">
        <f t="shared" si="1875"/>
        <v>1.2</v>
      </c>
      <c r="BT30" s="52">
        <f t="shared" si="1875"/>
        <v>1.2</v>
      </c>
      <c r="BU30" s="52">
        <f t="shared" si="1875"/>
        <v>1.2</v>
      </c>
      <c r="BV30" s="52">
        <f t="shared" si="1875"/>
        <v>1.2</v>
      </c>
      <c r="BW30" s="52">
        <f t="shared" si="1875"/>
        <v>1.2</v>
      </c>
      <c r="BX30" s="52">
        <f t="shared" si="1875"/>
        <v>1.2</v>
      </c>
      <c r="BY30" s="52">
        <f t="shared" si="1875"/>
        <v>1.2</v>
      </c>
      <c r="BZ30" s="52">
        <f t="shared" si="1875"/>
        <v>1.2</v>
      </c>
      <c r="CA30" s="52">
        <f t="shared" si="1875"/>
        <v>1.2</v>
      </c>
      <c r="CB30" s="52">
        <f t="shared" si="1875"/>
        <v>1.2</v>
      </c>
      <c r="CC30" s="52">
        <f t="shared" si="1875"/>
        <v>1.2</v>
      </c>
      <c r="CD30" s="52">
        <f t="shared" si="1875"/>
        <v>1.2</v>
      </c>
      <c r="CE30" s="52">
        <f t="shared" si="1875"/>
        <v>1.2</v>
      </c>
      <c r="CF30" s="52">
        <f t="shared" si="1875"/>
        <v>1.2</v>
      </c>
      <c r="CG30" s="52">
        <f t="shared" si="1875"/>
        <v>1.2</v>
      </c>
      <c r="CH30" s="52">
        <f t="shared" si="1875"/>
        <v>1.2</v>
      </c>
      <c r="CI30" s="52">
        <f t="shared" si="1875"/>
        <v>1.2</v>
      </c>
      <c r="CJ30" s="52">
        <f t="shared" si="1875"/>
        <v>1.2</v>
      </c>
      <c r="CK30" s="52">
        <f t="shared" si="1875"/>
        <v>1.2</v>
      </c>
      <c r="CL30" s="52">
        <f t="shared" si="1875"/>
        <v>1.2</v>
      </c>
      <c r="CM30" s="52">
        <f t="shared" si="1875"/>
        <v>1.2</v>
      </c>
      <c r="CN30" s="52">
        <f t="shared" si="1875"/>
        <v>1.2</v>
      </c>
      <c r="CO30" s="52">
        <f t="shared" si="1875"/>
        <v>1.2</v>
      </c>
      <c r="CP30" s="52">
        <f t="shared" si="1875"/>
        <v>1.2</v>
      </c>
      <c r="CQ30" s="52">
        <f t="shared" si="1875"/>
        <v>1.2</v>
      </c>
      <c r="CR30" s="52">
        <f t="shared" si="1875"/>
        <v>1.2</v>
      </c>
      <c r="CS30" s="52">
        <f t="shared" si="1875"/>
        <v>1.2</v>
      </c>
      <c r="CT30" s="52">
        <f t="shared" si="1875"/>
        <v>1.2</v>
      </c>
      <c r="CU30" s="52">
        <f t="shared" si="1875"/>
        <v>1.2</v>
      </c>
      <c r="CV30" s="52">
        <f t="shared" si="1875"/>
        <v>1.2</v>
      </c>
      <c r="CW30" s="52">
        <f t="shared" si="1875"/>
        <v>1.2</v>
      </c>
      <c r="CX30" s="52">
        <f t="shared" si="1875"/>
        <v>1.2</v>
      </c>
      <c r="CY30" s="52">
        <f t="shared" si="1875"/>
        <v>1.2</v>
      </c>
      <c r="CZ30" s="52">
        <f t="shared" si="1875"/>
        <v>1.2</v>
      </c>
      <c r="DA30" s="52">
        <f t="shared" si="1875"/>
        <v>1.2</v>
      </c>
      <c r="DB30" s="52">
        <f t="shared" si="1875"/>
        <v>1.2</v>
      </c>
      <c r="DC30" s="52">
        <f t="shared" si="1875"/>
        <v>1.2</v>
      </c>
      <c r="DD30" s="52">
        <f t="shared" si="1875"/>
        <v>1.2</v>
      </c>
      <c r="DE30" s="52">
        <f t="shared" si="1875"/>
        <v>1.2</v>
      </c>
      <c r="DF30" s="52">
        <f t="shared" si="1875"/>
        <v>1.2</v>
      </c>
      <c r="DG30" s="52">
        <f t="shared" si="1875"/>
        <v>1.2</v>
      </c>
      <c r="DH30" s="52">
        <f t="shared" si="1875"/>
        <v>1.2</v>
      </c>
      <c r="DI30" s="52">
        <f t="shared" si="1875"/>
        <v>1.2</v>
      </c>
      <c r="DJ30" s="52">
        <f t="shared" si="1875"/>
        <v>1.2</v>
      </c>
      <c r="DK30" s="52">
        <f t="shared" si="1875"/>
        <v>1.2</v>
      </c>
      <c r="DL30" s="52">
        <f t="shared" si="1875"/>
        <v>1.2</v>
      </c>
      <c r="DM30" s="52">
        <f t="shared" si="1875"/>
        <v>1.2</v>
      </c>
      <c r="DN30" s="52">
        <f t="shared" si="1875"/>
        <v>1.2</v>
      </c>
      <c r="DO30" s="52">
        <f t="shared" si="1875"/>
        <v>1.2</v>
      </c>
      <c r="DP30" s="52">
        <f t="shared" si="1875"/>
        <v>1.2</v>
      </c>
      <c r="DQ30" s="52">
        <f t="shared" si="1875"/>
        <v>1.2</v>
      </c>
      <c r="DR30" s="52">
        <f t="shared" si="1875"/>
        <v>1.2</v>
      </c>
      <c r="DS30" s="52">
        <f t="shared" si="1875"/>
        <v>1.2</v>
      </c>
      <c r="DT30" s="52">
        <f t="shared" ref="DT30:FW30" si="1876">DT19*DT6</f>
        <v>1.2</v>
      </c>
      <c r="DU30" s="52">
        <f t="shared" si="1876"/>
        <v>1.2</v>
      </c>
      <c r="DV30" s="52">
        <f t="shared" si="1876"/>
        <v>1.2</v>
      </c>
      <c r="DW30" s="52">
        <f t="shared" si="1876"/>
        <v>1.2</v>
      </c>
      <c r="DX30" s="52">
        <f t="shared" si="1876"/>
        <v>1.2</v>
      </c>
      <c r="DY30" s="52">
        <f t="shared" si="1876"/>
        <v>1.2</v>
      </c>
      <c r="DZ30" s="52">
        <f t="shared" si="1876"/>
        <v>1.2</v>
      </c>
      <c r="EA30" s="52">
        <f t="shared" si="1876"/>
        <v>1.2</v>
      </c>
      <c r="EB30" s="52">
        <f t="shared" si="1876"/>
        <v>1.2</v>
      </c>
      <c r="EC30" s="52">
        <f t="shared" si="1876"/>
        <v>1.2</v>
      </c>
      <c r="ED30" s="52">
        <f t="shared" si="1876"/>
        <v>1.2</v>
      </c>
      <c r="EE30" s="52">
        <f t="shared" si="1876"/>
        <v>1.2</v>
      </c>
      <c r="EF30" s="52">
        <f t="shared" si="1876"/>
        <v>1.2</v>
      </c>
      <c r="EG30" s="52">
        <f t="shared" si="1876"/>
        <v>1.2</v>
      </c>
      <c r="EH30" s="52">
        <f t="shared" si="1876"/>
        <v>1.2</v>
      </c>
      <c r="EI30" s="52">
        <f t="shared" si="1876"/>
        <v>1.2</v>
      </c>
      <c r="EJ30" s="52">
        <f t="shared" si="1876"/>
        <v>1.2</v>
      </c>
      <c r="EK30" s="52">
        <f t="shared" si="1876"/>
        <v>1.2</v>
      </c>
      <c r="EL30" s="52">
        <f t="shared" si="1876"/>
        <v>1.2</v>
      </c>
      <c r="EM30" s="52">
        <f t="shared" si="1876"/>
        <v>1.2</v>
      </c>
      <c r="EN30" s="52">
        <f t="shared" si="1876"/>
        <v>1.2</v>
      </c>
      <c r="EO30" s="52">
        <f t="shared" si="1876"/>
        <v>1.2</v>
      </c>
      <c r="EP30" s="52">
        <f t="shared" si="1876"/>
        <v>1.2</v>
      </c>
      <c r="EQ30" s="88">
        <f t="shared" si="1876"/>
        <v>1.2</v>
      </c>
      <c r="ER30" s="52">
        <f t="shared" si="1876"/>
        <v>1.2</v>
      </c>
      <c r="ES30" s="52">
        <f t="shared" si="1876"/>
        <v>1.2</v>
      </c>
      <c r="ET30" s="52">
        <f t="shared" si="1876"/>
        <v>1.2</v>
      </c>
      <c r="EU30" s="52">
        <f t="shared" si="1876"/>
        <v>1.2</v>
      </c>
      <c r="EV30" s="52">
        <f t="shared" si="1876"/>
        <v>1.2</v>
      </c>
      <c r="EW30" s="52">
        <f t="shared" si="1876"/>
        <v>1.2</v>
      </c>
      <c r="EX30" s="52">
        <f t="shared" si="1876"/>
        <v>1.2</v>
      </c>
      <c r="EY30" s="52">
        <f t="shared" si="1876"/>
        <v>1.2</v>
      </c>
      <c r="EZ30" s="52">
        <f t="shared" si="1876"/>
        <v>1.2</v>
      </c>
      <c r="FA30" s="52">
        <f t="shared" si="1876"/>
        <v>1.2</v>
      </c>
      <c r="FB30" s="52">
        <f t="shared" si="1876"/>
        <v>1.2</v>
      </c>
      <c r="FC30" s="52">
        <f t="shared" si="1876"/>
        <v>1.2</v>
      </c>
      <c r="FD30" s="52">
        <f t="shared" si="1876"/>
        <v>1.2</v>
      </c>
      <c r="FE30" s="52">
        <f t="shared" si="1876"/>
        <v>1.2</v>
      </c>
      <c r="FF30" s="52">
        <f t="shared" si="1876"/>
        <v>1.2</v>
      </c>
      <c r="FG30" s="52">
        <f t="shared" si="1876"/>
        <v>1.2</v>
      </c>
      <c r="FH30" s="52">
        <f t="shared" si="1876"/>
        <v>1.2</v>
      </c>
      <c r="FI30" s="52">
        <f t="shared" si="1876"/>
        <v>1.2</v>
      </c>
      <c r="FJ30" s="52">
        <f t="shared" si="1876"/>
        <v>1.2</v>
      </c>
      <c r="FK30" s="52">
        <f t="shared" si="1876"/>
        <v>1.2</v>
      </c>
      <c r="FL30" s="52">
        <f t="shared" si="1876"/>
        <v>1.2</v>
      </c>
      <c r="FM30" s="52">
        <f t="shared" si="1876"/>
        <v>1.2</v>
      </c>
      <c r="FN30" s="52">
        <f t="shared" si="1876"/>
        <v>1.2</v>
      </c>
      <c r="FO30" s="52">
        <f t="shared" si="1876"/>
        <v>1.2</v>
      </c>
      <c r="FP30" s="52">
        <f t="shared" si="1876"/>
        <v>1.2</v>
      </c>
      <c r="FQ30" s="52">
        <f t="shared" si="1876"/>
        <v>1.2</v>
      </c>
      <c r="FR30" s="52">
        <f t="shared" si="1876"/>
        <v>1.2</v>
      </c>
      <c r="FS30" s="52">
        <f t="shared" si="1876"/>
        <v>1.2</v>
      </c>
      <c r="FT30" s="52">
        <f t="shared" si="1876"/>
        <v>1.2</v>
      </c>
      <c r="FU30" s="52">
        <f t="shared" si="1876"/>
        <v>1.2</v>
      </c>
      <c r="FV30" s="88">
        <f t="shared" si="1876"/>
        <v>1.2</v>
      </c>
      <c r="FW30" s="52">
        <f t="shared" si="1876"/>
        <v>1.2</v>
      </c>
      <c r="FX30" s="52">
        <f t="shared" ref="FX30:II30" si="1877">FX19*FX6</f>
        <v>1.2</v>
      </c>
      <c r="FY30" s="52">
        <f t="shared" si="1877"/>
        <v>1.2</v>
      </c>
      <c r="FZ30" s="52">
        <f t="shared" si="1877"/>
        <v>1.2</v>
      </c>
      <c r="GA30" s="52">
        <f t="shared" si="1877"/>
        <v>1.2</v>
      </c>
      <c r="GB30" s="52">
        <f t="shared" si="1877"/>
        <v>1.2</v>
      </c>
      <c r="GC30" s="52">
        <f t="shared" si="1877"/>
        <v>1.2</v>
      </c>
      <c r="GD30" s="52">
        <f t="shared" si="1877"/>
        <v>1.2</v>
      </c>
      <c r="GE30" s="52">
        <f t="shared" si="1877"/>
        <v>1.2</v>
      </c>
      <c r="GF30" s="52">
        <f t="shared" si="1877"/>
        <v>1.2</v>
      </c>
      <c r="GG30" s="52">
        <f t="shared" si="1877"/>
        <v>1.2</v>
      </c>
      <c r="GH30" s="52">
        <f t="shared" si="1877"/>
        <v>1.2</v>
      </c>
      <c r="GI30" s="52">
        <f t="shared" si="1877"/>
        <v>1.2</v>
      </c>
      <c r="GJ30" s="52">
        <f t="shared" si="1877"/>
        <v>1.2</v>
      </c>
      <c r="GK30" s="52">
        <f t="shared" si="1877"/>
        <v>1.2</v>
      </c>
      <c r="GL30" s="52">
        <f t="shared" si="1877"/>
        <v>1.2</v>
      </c>
      <c r="GM30" s="52">
        <f t="shared" si="1877"/>
        <v>1.2</v>
      </c>
      <c r="GN30" s="52">
        <f t="shared" si="1877"/>
        <v>1.2</v>
      </c>
      <c r="GO30" s="52">
        <f t="shared" si="1877"/>
        <v>1.2</v>
      </c>
      <c r="GP30" s="52">
        <f t="shared" si="1877"/>
        <v>1.2</v>
      </c>
      <c r="GQ30" s="52">
        <f t="shared" si="1877"/>
        <v>1.2</v>
      </c>
      <c r="GR30" s="52">
        <f t="shared" si="1877"/>
        <v>1.2</v>
      </c>
      <c r="GS30" s="52">
        <f t="shared" si="1877"/>
        <v>1.2</v>
      </c>
      <c r="GT30" s="52">
        <f t="shared" si="1877"/>
        <v>1.2</v>
      </c>
      <c r="GU30" s="52">
        <f t="shared" si="1877"/>
        <v>1.2</v>
      </c>
      <c r="GV30" s="52">
        <f t="shared" si="1877"/>
        <v>1.2</v>
      </c>
      <c r="GW30" s="52">
        <f t="shared" si="1877"/>
        <v>1.2</v>
      </c>
      <c r="GX30" s="52">
        <f t="shared" si="1877"/>
        <v>1.2</v>
      </c>
      <c r="GY30" s="52">
        <f t="shared" si="1877"/>
        <v>1.2</v>
      </c>
      <c r="GZ30" s="52">
        <f t="shared" si="1877"/>
        <v>1.2</v>
      </c>
      <c r="HA30" s="52">
        <f t="shared" si="1877"/>
        <v>1.2</v>
      </c>
      <c r="HB30" s="52">
        <f t="shared" si="1877"/>
        <v>1.2</v>
      </c>
      <c r="HC30" s="52">
        <f t="shared" si="1877"/>
        <v>1.2</v>
      </c>
      <c r="HD30" s="52">
        <f t="shared" si="1877"/>
        <v>1.2</v>
      </c>
      <c r="HE30" s="52">
        <f t="shared" si="1877"/>
        <v>1.2</v>
      </c>
      <c r="HF30" s="52">
        <f t="shared" si="1877"/>
        <v>1.2</v>
      </c>
      <c r="HG30" s="52">
        <f t="shared" si="1877"/>
        <v>1.2</v>
      </c>
      <c r="HH30" s="52">
        <f t="shared" si="1877"/>
        <v>1.2</v>
      </c>
      <c r="HI30" s="52">
        <f t="shared" si="1877"/>
        <v>1.2</v>
      </c>
      <c r="HJ30" s="52">
        <f t="shared" si="1877"/>
        <v>1.2</v>
      </c>
      <c r="HK30" s="52">
        <f t="shared" si="1877"/>
        <v>1.2</v>
      </c>
      <c r="HL30" s="52">
        <f t="shared" si="1877"/>
        <v>1.2</v>
      </c>
      <c r="HM30" s="52">
        <f t="shared" si="1877"/>
        <v>1.2</v>
      </c>
      <c r="HN30" s="52">
        <f t="shared" si="1877"/>
        <v>1.2</v>
      </c>
      <c r="HO30" s="52">
        <f t="shared" si="1877"/>
        <v>1.2</v>
      </c>
      <c r="HP30" s="52">
        <f t="shared" si="1877"/>
        <v>1.2</v>
      </c>
      <c r="HQ30" s="52">
        <f t="shared" si="1877"/>
        <v>1.2</v>
      </c>
      <c r="HR30" s="52">
        <f t="shared" si="1877"/>
        <v>1.2</v>
      </c>
      <c r="HS30" s="52">
        <f t="shared" si="1877"/>
        <v>1.2</v>
      </c>
      <c r="HT30" s="52">
        <f t="shared" si="1877"/>
        <v>1.2</v>
      </c>
      <c r="HU30" s="52">
        <f t="shared" si="1877"/>
        <v>1.2</v>
      </c>
      <c r="HV30" s="52">
        <f t="shared" si="1877"/>
        <v>1.2</v>
      </c>
      <c r="HW30" s="52">
        <f t="shared" si="1877"/>
        <v>1.2</v>
      </c>
      <c r="HX30" s="52">
        <f t="shared" si="1877"/>
        <v>1.2</v>
      </c>
      <c r="HY30" s="52">
        <f t="shared" si="1877"/>
        <v>1.2</v>
      </c>
      <c r="HZ30" s="52">
        <f t="shared" si="1877"/>
        <v>1.2</v>
      </c>
      <c r="IA30" s="52">
        <f t="shared" si="1877"/>
        <v>1.2</v>
      </c>
      <c r="IB30" s="52">
        <f t="shared" si="1877"/>
        <v>1.2</v>
      </c>
      <c r="IC30" s="52">
        <f t="shared" si="1877"/>
        <v>1.2</v>
      </c>
      <c r="ID30" s="52">
        <f t="shared" si="1877"/>
        <v>1.2</v>
      </c>
      <c r="IE30" s="52">
        <f t="shared" si="1877"/>
        <v>1.2</v>
      </c>
      <c r="IF30" s="52">
        <f t="shared" si="1877"/>
        <v>1.2</v>
      </c>
      <c r="IG30" s="52">
        <f t="shared" si="1877"/>
        <v>1.2</v>
      </c>
      <c r="IH30" s="52">
        <f t="shared" si="1877"/>
        <v>1.2</v>
      </c>
      <c r="II30" s="52">
        <f t="shared" si="1877"/>
        <v>1.2</v>
      </c>
      <c r="IJ30" s="52">
        <f t="shared" ref="IJ30:KU30" si="1878">IJ19*IJ6</f>
        <v>1.2</v>
      </c>
      <c r="IK30" s="52">
        <f t="shared" si="1878"/>
        <v>1.2</v>
      </c>
      <c r="IL30" s="52">
        <f t="shared" si="1878"/>
        <v>1.2</v>
      </c>
      <c r="IM30" s="52">
        <f t="shared" si="1878"/>
        <v>1.2</v>
      </c>
      <c r="IN30" s="52">
        <f t="shared" si="1878"/>
        <v>1.2</v>
      </c>
      <c r="IO30" s="52">
        <f t="shared" si="1878"/>
        <v>1.2</v>
      </c>
      <c r="IP30" s="52">
        <f t="shared" si="1878"/>
        <v>1.2</v>
      </c>
      <c r="IQ30" s="52">
        <f t="shared" si="1878"/>
        <v>1.2</v>
      </c>
      <c r="IR30" s="52">
        <f t="shared" si="1878"/>
        <v>1.2</v>
      </c>
      <c r="IS30" s="52">
        <f t="shared" si="1878"/>
        <v>1.2</v>
      </c>
      <c r="IT30" s="52">
        <f t="shared" si="1878"/>
        <v>1.2</v>
      </c>
      <c r="IU30" s="52">
        <f t="shared" si="1878"/>
        <v>1.2</v>
      </c>
      <c r="IV30" s="52">
        <f t="shared" si="1878"/>
        <v>1.2</v>
      </c>
      <c r="IW30" s="52">
        <f t="shared" si="1878"/>
        <v>1.2</v>
      </c>
      <c r="IX30" s="52">
        <f t="shared" si="1878"/>
        <v>1.2</v>
      </c>
      <c r="IY30" s="52">
        <f t="shared" si="1878"/>
        <v>1.2</v>
      </c>
      <c r="IZ30" s="52">
        <f t="shared" si="1878"/>
        <v>1.2</v>
      </c>
      <c r="JA30" s="52">
        <f t="shared" si="1878"/>
        <v>1.2</v>
      </c>
      <c r="JB30" s="52">
        <f t="shared" si="1878"/>
        <v>1.2</v>
      </c>
      <c r="JC30" s="52">
        <f t="shared" si="1878"/>
        <v>1.2</v>
      </c>
      <c r="JD30" s="52">
        <f t="shared" si="1878"/>
        <v>1.2</v>
      </c>
      <c r="JE30" s="52">
        <f t="shared" si="1878"/>
        <v>1.2</v>
      </c>
      <c r="JF30" s="52">
        <f t="shared" si="1878"/>
        <v>1.2</v>
      </c>
      <c r="JG30" s="52">
        <f t="shared" si="1878"/>
        <v>1.2</v>
      </c>
      <c r="JH30" s="52">
        <f t="shared" si="1878"/>
        <v>1.2</v>
      </c>
      <c r="JI30" s="52">
        <f t="shared" si="1878"/>
        <v>1.2</v>
      </c>
      <c r="JJ30" s="52">
        <f t="shared" si="1878"/>
        <v>1.2</v>
      </c>
      <c r="JK30" s="52">
        <f t="shared" si="1878"/>
        <v>1.2</v>
      </c>
      <c r="JL30" s="52">
        <f t="shared" si="1878"/>
        <v>1.2</v>
      </c>
      <c r="JM30" s="52">
        <f t="shared" si="1878"/>
        <v>1.2</v>
      </c>
      <c r="JN30" s="52">
        <f t="shared" si="1878"/>
        <v>1.2</v>
      </c>
      <c r="JO30" s="52">
        <f t="shared" si="1878"/>
        <v>1.2</v>
      </c>
      <c r="JP30" s="52">
        <f t="shared" si="1878"/>
        <v>1.2</v>
      </c>
      <c r="JQ30" s="52">
        <f t="shared" si="1878"/>
        <v>1.2</v>
      </c>
      <c r="JR30" s="52">
        <f t="shared" si="1878"/>
        <v>1.2</v>
      </c>
      <c r="JS30" s="52">
        <f t="shared" si="1878"/>
        <v>1.2</v>
      </c>
      <c r="JT30" s="52">
        <f t="shared" si="1878"/>
        <v>1.2</v>
      </c>
      <c r="JU30" s="52">
        <f t="shared" si="1878"/>
        <v>1.2</v>
      </c>
      <c r="JV30" s="52">
        <f t="shared" si="1878"/>
        <v>1.2</v>
      </c>
      <c r="JW30" s="52">
        <f t="shared" si="1878"/>
        <v>1.2</v>
      </c>
      <c r="JX30" s="52">
        <f t="shared" si="1878"/>
        <v>1.2</v>
      </c>
      <c r="JY30" s="52">
        <f t="shared" si="1878"/>
        <v>1.2</v>
      </c>
      <c r="JZ30" s="52">
        <f t="shared" si="1878"/>
        <v>1.2</v>
      </c>
      <c r="KA30" s="52">
        <f t="shared" si="1878"/>
        <v>1.2</v>
      </c>
      <c r="KB30" s="52">
        <f t="shared" si="1878"/>
        <v>1.2</v>
      </c>
      <c r="KC30" s="52">
        <f t="shared" si="1878"/>
        <v>1.2</v>
      </c>
      <c r="KD30" s="52">
        <f t="shared" si="1878"/>
        <v>1.2</v>
      </c>
      <c r="KE30" s="52">
        <f t="shared" si="1878"/>
        <v>1.2</v>
      </c>
      <c r="KF30" s="52">
        <f t="shared" si="1878"/>
        <v>1.2</v>
      </c>
      <c r="KG30" s="52">
        <f t="shared" si="1878"/>
        <v>1.2</v>
      </c>
      <c r="KH30" s="52">
        <f t="shared" si="1878"/>
        <v>1.2</v>
      </c>
      <c r="KI30" s="52">
        <f t="shared" si="1878"/>
        <v>1.2</v>
      </c>
      <c r="KJ30" s="52">
        <f t="shared" si="1878"/>
        <v>1.2</v>
      </c>
      <c r="KK30" s="52">
        <f t="shared" si="1878"/>
        <v>1.2</v>
      </c>
      <c r="KL30" s="52">
        <f t="shared" si="1878"/>
        <v>1.2</v>
      </c>
      <c r="KM30" s="52">
        <f t="shared" si="1878"/>
        <v>1.2</v>
      </c>
      <c r="KN30" s="52">
        <f t="shared" si="1878"/>
        <v>1.2</v>
      </c>
      <c r="KO30" s="52">
        <f t="shared" si="1878"/>
        <v>1.2</v>
      </c>
      <c r="KP30" s="52">
        <f t="shared" si="1878"/>
        <v>1.2</v>
      </c>
      <c r="KQ30" s="52">
        <f t="shared" si="1878"/>
        <v>1.2</v>
      </c>
      <c r="KR30" s="52">
        <f t="shared" si="1878"/>
        <v>1.2</v>
      </c>
      <c r="KS30" s="52">
        <f t="shared" si="1878"/>
        <v>1.2</v>
      </c>
      <c r="KT30" s="52">
        <f t="shared" si="1878"/>
        <v>1.2</v>
      </c>
      <c r="KU30" s="52">
        <f t="shared" si="1878"/>
        <v>1.2</v>
      </c>
      <c r="KV30" s="52">
        <f t="shared" ref="KV30:NG30" si="1879">KV19*KV6</f>
        <v>1.2</v>
      </c>
      <c r="KW30" s="52">
        <f t="shared" si="1879"/>
        <v>1.2</v>
      </c>
      <c r="KX30" s="52">
        <f t="shared" si="1879"/>
        <v>1.2</v>
      </c>
      <c r="KY30" s="52">
        <f t="shared" si="1879"/>
        <v>1.2</v>
      </c>
      <c r="KZ30" s="52">
        <f t="shared" si="1879"/>
        <v>1.2</v>
      </c>
      <c r="LA30" s="52">
        <f t="shared" si="1879"/>
        <v>1.2</v>
      </c>
      <c r="LB30" s="52">
        <f t="shared" si="1879"/>
        <v>1.2</v>
      </c>
      <c r="LC30" s="52">
        <f t="shared" si="1879"/>
        <v>1.2</v>
      </c>
      <c r="LD30" s="52">
        <f t="shared" si="1879"/>
        <v>1.2</v>
      </c>
      <c r="LE30" s="52">
        <f t="shared" si="1879"/>
        <v>1.2</v>
      </c>
      <c r="LF30" s="52">
        <f t="shared" si="1879"/>
        <v>1.2</v>
      </c>
      <c r="LG30" s="52">
        <f t="shared" si="1879"/>
        <v>1.2</v>
      </c>
      <c r="LH30" s="52">
        <f t="shared" si="1879"/>
        <v>1.2</v>
      </c>
      <c r="LI30" s="52">
        <f t="shared" si="1879"/>
        <v>1.2</v>
      </c>
      <c r="LJ30" s="52">
        <f t="shared" si="1879"/>
        <v>1.2</v>
      </c>
      <c r="LK30" s="52">
        <f t="shared" si="1879"/>
        <v>1.2</v>
      </c>
      <c r="LL30" s="52">
        <f t="shared" si="1879"/>
        <v>1.2</v>
      </c>
      <c r="LM30" s="52">
        <f t="shared" si="1879"/>
        <v>1.2</v>
      </c>
      <c r="LN30" s="52">
        <f t="shared" si="1879"/>
        <v>1.2</v>
      </c>
      <c r="LO30" s="52">
        <f t="shared" si="1879"/>
        <v>1.2</v>
      </c>
      <c r="LP30" s="52">
        <f t="shared" si="1879"/>
        <v>1.2</v>
      </c>
      <c r="LQ30" s="52">
        <f t="shared" si="1879"/>
        <v>1.2</v>
      </c>
      <c r="LR30" s="52">
        <f t="shared" si="1879"/>
        <v>1.2</v>
      </c>
      <c r="LS30" s="52">
        <f t="shared" si="1879"/>
        <v>1.2</v>
      </c>
      <c r="LT30" s="52">
        <f t="shared" si="1879"/>
        <v>1.2</v>
      </c>
      <c r="LU30" s="52">
        <f t="shared" si="1879"/>
        <v>1.2</v>
      </c>
      <c r="LV30" s="52">
        <f t="shared" si="1879"/>
        <v>1.2</v>
      </c>
      <c r="LW30" s="52">
        <f t="shared" si="1879"/>
        <v>1.2</v>
      </c>
      <c r="LX30" s="52">
        <f t="shared" si="1879"/>
        <v>1.2</v>
      </c>
      <c r="LY30" s="52">
        <f t="shared" si="1879"/>
        <v>1.2</v>
      </c>
      <c r="LZ30" s="52">
        <f t="shared" si="1879"/>
        <v>1.2</v>
      </c>
      <c r="MA30" s="52">
        <f t="shared" si="1879"/>
        <v>1.2</v>
      </c>
      <c r="MB30" s="52">
        <f t="shared" si="1879"/>
        <v>1.2</v>
      </c>
      <c r="MC30" s="52">
        <f t="shared" si="1879"/>
        <v>1.2</v>
      </c>
      <c r="MD30" s="52">
        <f t="shared" si="1879"/>
        <v>1.2</v>
      </c>
      <c r="ME30" s="52">
        <f t="shared" si="1879"/>
        <v>1.2</v>
      </c>
      <c r="MF30" s="52">
        <f t="shared" si="1879"/>
        <v>1.2</v>
      </c>
      <c r="MG30" s="52">
        <f t="shared" si="1879"/>
        <v>1.2</v>
      </c>
      <c r="MH30" s="52">
        <f t="shared" si="1879"/>
        <v>1.2</v>
      </c>
      <c r="MI30" s="52">
        <f t="shared" si="1879"/>
        <v>1.2</v>
      </c>
      <c r="MJ30" s="52">
        <f t="shared" si="1879"/>
        <v>1.2</v>
      </c>
      <c r="MK30" s="52">
        <f t="shared" si="1879"/>
        <v>1.2</v>
      </c>
      <c r="ML30" s="52">
        <f t="shared" si="1879"/>
        <v>1.2</v>
      </c>
      <c r="MM30" s="52">
        <f t="shared" si="1879"/>
        <v>1.2</v>
      </c>
      <c r="MN30" s="52">
        <f t="shared" si="1879"/>
        <v>1.2</v>
      </c>
      <c r="MO30" s="52">
        <f t="shared" si="1879"/>
        <v>1.2</v>
      </c>
      <c r="MP30" s="52">
        <f t="shared" si="1879"/>
        <v>1.2</v>
      </c>
      <c r="MQ30" s="52">
        <f t="shared" si="1879"/>
        <v>1.2</v>
      </c>
      <c r="MR30" s="52">
        <f t="shared" si="1879"/>
        <v>1.2</v>
      </c>
      <c r="MS30" s="52">
        <f t="shared" si="1879"/>
        <v>1.2</v>
      </c>
      <c r="MT30" s="52">
        <f t="shared" si="1879"/>
        <v>1.2</v>
      </c>
      <c r="MU30" s="52">
        <f t="shared" si="1879"/>
        <v>1.2</v>
      </c>
      <c r="MV30" s="52">
        <f t="shared" si="1879"/>
        <v>1.2</v>
      </c>
      <c r="MW30" s="52">
        <f t="shared" si="1879"/>
        <v>1.2</v>
      </c>
      <c r="MX30" s="52">
        <f t="shared" si="1879"/>
        <v>1.2</v>
      </c>
      <c r="MY30" s="52">
        <f t="shared" si="1879"/>
        <v>1.2</v>
      </c>
      <c r="MZ30" s="52">
        <f t="shared" si="1879"/>
        <v>1.2</v>
      </c>
      <c r="NA30" s="52">
        <f t="shared" si="1879"/>
        <v>1.2</v>
      </c>
      <c r="NB30" s="52">
        <f t="shared" si="1879"/>
        <v>1.2</v>
      </c>
      <c r="NC30" s="52">
        <f t="shared" si="1879"/>
        <v>1.2</v>
      </c>
      <c r="ND30" s="52">
        <f t="shared" si="1879"/>
        <v>1.2</v>
      </c>
      <c r="NE30" s="52">
        <f t="shared" si="1879"/>
        <v>1.2</v>
      </c>
      <c r="NF30" s="52">
        <f t="shared" si="1879"/>
        <v>1.2</v>
      </c>
      <c r="NG30" s="52">
        <f t="shared" si="1879"/>
        <v>1.2</v>
      </c>
      <c r="NH30" s="52">
        <f t="shared" ref="NH30:PA30" si="1880">NH19*NH6</f>
        <v>1.2</v>
      </c>
      <c r="NI30" s="52">
        <f t="shared" si="1880"/>
        <v>1.2</v>
      </c>
      <c r="NJ30" s="52">
        <f t="shared" si="1880"/>
        <v>1.2</v>
      </c>
      <c r="NK30" s="52">
        <f t="shared" si="1880"/>
        <v>1.2</v>
      </c>
      <c r="NL30" s="52">
        <f t="shared" si="1880"/>
        <v>1.2</v>
      </c>
      <c r="NM30" s="52">
        <f t="shared" si="1880"/>
        <v>1.2</v>
      </c>
      <c r="NN30" s="52">
        <f t="shared" si="1880"/>
        <v>1.2</v>
      </c>
      <c r="NO30" s="52">
        <f t="shared" si="1880"/>
        <v>1.2</v>
      </c>
      <c r="NP30" s="52">
        <f t="shared" si="1880"/>
        <v>1.2</v>
      </c>
      <c r="NQ30" s="52">
        <f t="shared" si="1880"/>
        <v>1.2</v>
      </c>
      <c r="NR30" s="52">
        <f t="shared" si="1880"/>
        <v>1.2</v>
      </c>
      <c r="NS30" s="52">
        <f t="shared" si="1880"/>
        <v>1.2</v>
      </c>
      <c r="NT30" s="52">
        <f t="shared" si="1880"/>
        <v>1.2</v>
      </c>
      <c r="NU30" s="52">
        <f t="shared" si="1880"/>
        <v>1.2</v>
      </c>
      <c r="NV30" s="52">
        <f t="shared" si="1880"/>
        <v>1.2</v>
      </c>
      <c r="NW30" s="52">
        <f t="shared" si="1880"/>
        <v>1.2</v>
      </c>
      <c r="NX30" s="52">
        <f t="shared" si="1880"/>
        <v>1.2</v>
      </c>
      <c r="NY30" s="52">
        <f t="shared" si="1880"/>
        <v>1.2</v>
      </c>
      <c r="NZ30" s="52">
        <f t="shared" si="1880"/>
        <v>1.2</v>
      </c>
      <c r="OA30" s="52">
        <f t="shared" si="1880"/>
        <v>1.2</v>
      </c>
      <c r="OB30" s="52">
        <f t="shared" si="1880"/>
        <v>1.2</v>
      </c>
      <c r="OC30" s="52">
        <f t="shared" si="1880"/>
        <v>1.2</v>
      </c>
      <c r="OD30" s="52">
        <f t="shared" si="1880"/>
        <v>1.2</v>
      </c>
      <c r="OE30" s="52">
        <f t="shared" si="1880"/>
        <v>1.2</v>
      </c>
      <c r="OF30" s="52">
        <f t="shared" si="1880"/>
        <v>1.2</v>
      </c>
      <c r="OG30" s="52">
        <f t="shared" si="1880"/>
        <v>1.2</v>
      </c>
      <c r="OH30" s="52">
        <f t="shared" si="1880"/>
        <v>1.2</v>
      </c>
      <c r="OI30" s="52">
        <f t="shared" si="1880"/>
        <v>1.2</v>
      </c>
      <c r="OJ30" s="52">
        <f t="shared" si="1880"/>
        <v>1.2</v>
      </c>
      <c r="OK30" s="52">
        <f t="shared" si="1880"/>
        <v>1.2</v>
      </c>
      <c r="OL30" s="52">
        <f t="shared" si="1880"/>
        <v>1.2</v>
      </c>
      <c r="OM30" s="52">
        <f t="shared" si="1880"/>
        <v>1.2</v>
      </c>
      <c r="ON30" s="52">
        <f t="shared" si="1880"/>
        <v>1.2</v>
      </c>
      <c r="OO30" s="52">
        <f t="shared" si="1880"/>
        <v>1.2</v>
      </c>
      <c r="OP30" s="52">
        <f t="shared" si="1880"/>
        <v>1.2</v>
      </c>
      <c r="OQ30" s="52">
        <f t="shared" si="1880"/>
        <v>1.2</v>
      </c>
      <c r="OR30" s="52">
        <f t="shared" si="1880"/>
        <v>1.2</v>
      </c>
      <c r="OS30" s="52">
        <f t="shared" si="1880"/>
        <v>1.2</v>
      </c>
      <c r="OT30" s="52">
        <f t="shared" si="1880"/>
        <v>1.2</v>
      </c>
      <c r="OU30" s="52">
        <f t="shared" si="1880"/>
        <v>1.2</v>
      </c>
      <c r="OV30" s="52">
        <f t="shared" si="1880"/>
        <v>1.2</v>
      </c>
      <c r="OW30" s="52">
        <f t="shared" si="1880"/>
        <v>1.2</v>
      </c>
      <c r="OX30" s="52">
        <f t="shared" si="1880"/>
        <v>1.2</v>
      </c>
      <c r="OY30" s="52">
        <f t="shared" si="1880"/>
        <v>1.2</v>
      </c>
      <c r="OZ30" s="52">
        <f t="shared" si="1880"/>
        <v>1.2</v>
      </c>
      <c r="PA30" s="52">
        <f t="shared" si="1880"/>
        <v>1.2</v>
      </c>
      <c r="PB30" s="53">
        <f t="shared" si="365"/>
        <v>499.19999999999669</v>
      </c>
    </row>
    <row r="31" spans="1:418" x14ac:dyDescent="0.2">
      <c r="A31" s="54" t="s">
        <v>134</v>
      </c>
      <c r="B31" s="52">
        <f>B20*B6</f>
        <v>6.0374399999999939</v>
      </c>
      <c r="C31" s="52">
        <f t="shared" ref="C31:BG31" si="1881">C20*C6</f>
        <v>12.170072000000001</v>
      </c>
      <c r="D31" s="52">
        <f t="shared" si="1881"/>
        <v>8.9718000000000018</v>
      </c>
      <c r="E31" s="52">
        <f t="shared" si="1881"/>
        <v>7.3952719999999994</v>
      </c>
      <c r="F31" s="52">
        <f t="shared" si="1881"/>
        <v>9.346584</v>
      </c>
      <c r="G31" s="52">
        <f t="shared" si="1881"/>
        <v>9.7313679999999998</v>
      </c>
      <c r="H31" s="52">
        <f t="shared" si="1881"/>
        <v>18.332264000000002</v>
      </c>
      <c r="I31" s="52">
        <f t="shared" si="1881"/>
        <v>22.413143999999999</v>
      </c>
      <c r="J31" s="52">
        <f t="shared" si="1881"/>
        <v>15.927040000000002</v>
      </c>
      <c r="K31" s="52">
        <f t="shared" si="1881"/>
        <v>16.926607999999998</v>
      </c>
      <c r="L31" s="52">
        <f t="shared" si="1881"/>
        <v>10.116152</v>
      </c>
      <c r="M31" s="52">
        <f t="shared" si="1881"/>
        <v>12.170072000000001</v>
      </c>
      <c r="N31" s="52">
        <f t="shared" si="1881"/>
        <v>8.3409279999999999</v>
      </c>
      <c r="O31" s="52">
        <f t="shared" si="1881"/>
        <v>11.507896000000001</v>
      </c>
      <c r="P31" s="52">
        <f t="shared" si="1881"/>
        <v>8.0848400000000016</v>
      </c>
      <c r="Q31" s="52">
        <f t="shared" si="1881"/>
        <v>12.238768</v>
      </c>
      <c r="R31" s="52">
        <f t="shared" si="1881"/>
        <v>13.691816000000001</v>
      </c>
      <c r="S31" s="52">
        <f t="shared" si="1881"/>
        <v>7.740056</v>
      </c>
      <c r="T31" s="52">
        <f t="shared" si="1881"/>
        <v>9.1791920000000005</v>
      </c>
      <c r="U31" s="52">
        <f t="shared" si="1881"/>
        <v>10.343544000000001</v>
      </c>
      <c r="V31" s="52">
        <f t="shared" si="1881"/>
        <v>11.507896000000001</v>
      </c>
      <c r="W31" s="52">
        <f t="shared" si="1881"/>
        <v>12.47616</v>
      </c>
      <c r="X31" s="52">
        <f t="shared" si="1881"/>
        <v>7.5826640000000003</v>
      </c>
      <c r="Y31" s="52">
        <f t="shared" si="1881"/>
        <v>13.889208</v>
      </c>
      <c r="Z31" s="52">
        <f t="shared" si="1881"/>
        <v>15.096167999999999</v>
      </c>
      <c r="AA31" s="52">
        <f t="shared" si="1881"/>
        <v>20.204007999999998</v>
      </c>
      <c r="AB31" s="52">
        <f t="shared" si="1881"/>
        <v>22.413143999999999</v>
      </c>
      <c r="AC31" s="52">
        <f t="shared" si="1881"/>
        <v>11.449200000000001</v>
      </c>
      <c r="AD31" s="52">
        <f t="shared" si="1881"/>
        <v>12.47616</v>
      </c>
      <c r="AE31" s="52">
        <f t="shared" si="1881"/>
        <v>9.94876</v>
      </c>
      <c r="AF31" s="52">
        <f t="shared" si="1881"/>
        <v>24.227495999999999</v>
      </c>
      <c r="AG31" s="52">
        <f t="shared" si="1881"/>
        <v>21.333576000000001</v>
      </c>
      <c r="AH31" s="52">
        <f t="shared" si="1881"/>
        <v>12.47616</v>
      </c>
      <c r="AI31" s="52">
        <f t="shared" si="1881"/>
        <v>16.283128000000001</v>
      </c>
      <c r="AJ31" s="52">
        <f t="shared" si="1881"/>
        <v>16.283128000000001</v>
      </c>
      <c r="AK31" s="52">
        <f t="shared" si="1881"/>
        <v>17.807480000000002</v>
      </c>
      <c r="AL31" s="52">
        <f t="shared" si="1881"/>
        <v>24.227495999999999</v>
      </c>
      <c r="AM31" s="52">
        <f t="shared" si="1881"/>
        <v>8.5483200000000057</v>
      </c>
      <c r="AN31" s="52">
        <f t="shared" si="1881"/>
        <v>8.292232000000002</v>
      </c>
      <c r="AO31" s="52">
        <f t="shared" si="1881"/>
        <v>13.365728000000006</v>
      </c>
      <c r="AP31" s="52">
        <f t="shared" si="1881"/>
        <v>13.434424</v>
      </c>
      <c r="AQ31" s="52">
        <f t="shared" si="1881"/>
        <v>15.164864000000001</v>
      </c>
      <c r="AR31" s="52">
        <f t="shared" si="1881"/>
        <v>19.10444</v>
      </c>
      <c r="AS31" s="52">
        <f t="shared" si="1881"/>
        <v>22.591840000000001</v>
      </c>
      <c r="AT31" s="52">
        <f t="shared" si="1881"/>
        <v>18.410959999999999</v>
      </c>
      <c r="AU31" s="52">
        <f t="shared" si="1881"/>
        <v>15.570951999999998</v>
      </c>
      <c r="AV31" s="52">
        <f t="shared" si="1881"/>
        <v>17.807480000000002</v>
      </c>
      <c r="AW31" s="52">
        <f t="shared" si="1881"/>
        <v>26.855328</v>
      </c>
      <c r="AX31" s="52">
        <f t="shared" si="1881"/>
        <v>13.108336000000001</v>
      </c>
      <c r="AY31" s="52">
        <f t="shared" si="1881"/>
        <v>8.7057120000000001</v>
      </c>
      <c r="AZ31" s="52">
        <f t="shared" si="1881"/>
        <v>14.017904</v>
      </c>
      <c r="BA31" s="52">
        <f t="shared" si="1881"/>
        <v>7.740056</v>
      </c>
      <c r="BB31" s="52">
        <f t="shared" si="1881"/>
        <v>10.629632000000001</v>
      </c>
      <c r="BC31" s="52">
        <f t="shared" si="1881"/>
        <v>11.211808000000001</v>
      </c>
      <c r="BD31" s="52">
        <f t="shared" si="1881"/>
        <v>10.402240000000001</v>
      </c>
      <c r="BE31" s="52">
        <f t="shared" si="1881"/>
        <v>11.507896000000001</v>
      </c>
      <c r="BF31" s="85">
        <f t="shared" si="1881"/>
        <v>13.820512000000001</v>
      </c>
      <c r="BG31" s="88">
        <f t="shared" si="1881"/>
        <v>17.292695999999996</v>
      </c>
      <c r="BH31" s="52">
        <f t="shared" ref="BH31:DS31" si="1882">BH20*BH6</f>
        <v>16.777912000000001</v>
      </c>
      <c r="BI31" s="52">
        <f t="shared" si="1882"/>
        <v>18.797048</v>
      </c>
      <c r="BJ31" s="52">
        <f t="shared" si="1882"/>
        <v>23.186624000000002</v>
      </c>
      <c r="BK31" s="52">
        <f t="shared" si="1882"/>
        <v>8.0848400000000016</v>
      </c>
      <c r="BL31" s="52">
        <f t="shared" si="1882"/>
        <v>3.89656</v>
      </c>
      <c r="BM31" s="52">
        <f t="shared" si="1882"/>
        <v>4.0826479999999998</v>
      </c>
      <c r="BN31" s="52">
        <f t="shared" si="1882"/>
        <v>8.7057120000000001</v>
      </c>
      <c r="BO31" s="52">
        <f t="shared" si="1882"/>
        <v>11.93268</v>
      </c>
      <c r="BP31" s="52">
        <f t="shared" si="1882"/>
        <v>10.688328</v>
      </c>
      <c r="BQ31" s="52">
        <f t="shared" si="1882"/>
        <v>17.292695999999999</v>
      </c>
      <c r="BR31" s="52">
        <f t="shared" si="1882"/>
        <v>12.357464</v>
      </c>
      <c r="BS31" s="52">
        <f t="shared" si="1882"/>
        <v>13.108336000000001</v>
      </c>
      <c r="BT31" s="52">
        <f t="shared" si="1882"/>
        <v>20.441400000000002</v>
      </c>
      <c r="BU31" s="52">
        <f t="shared" si="1882"/>
        <v>18.410959999999999</v>
      </c>
      <c r="BV31" s="52">
        <f t="shared" si="1882"/>
        <v>27.708808000000001</v>
      </c>
      <c r="BW31" s="52">
        <f t="shared" si="1882"/>
        <v>10.510936000000001</v>
      </c>
      <c r="BX31" s="52">
        <f t="shared" si="1882"/>
        <v>23.355320000000003</v>
      </c>
      <c r="BY31" s="52">
        <f t="shared" si="1882"/>
        <v>9.346584</v>
      </c>
      <c r="BZ31" s="52">
        <f t="shared" si="1882"/>
        <v>20.847488000000002</v>
      </c>
      <c r="CA31" s="52">
        <f t="shared" si="1882"/>
        <v>6.8243999999999998</v>
      </c>
      <c r="CB31" s="52">
        <f t="shared" si="1882"/>
        <v>14.957472000000003</v>
      </c>
      <c r="CC31" s="52">
        <f t="shared" si="1882"/>
        <v>11.813984000000001</v>
      </c>
      <c r="CD31" s="52">
        <f t="shared" si="1882"/>
        <v>21.580968000000002</v>
      </c>
      <c r="CE31" s="52">
        <f t="shared" si="1882"/>
        <v>7.0017919999999956</v>
      </c>
      <c r="CF31" s="52">
        <f t="shared" si="1882"/>
        <v>19.807919999999999</v>
      </c>
      <c r="CG31" s="52">
        <f t="shared" si="1882"/>
        <v>5.4278719999999989</v>
      </c>
      <c r="CH31" s="52">
        <f t="shared" si="1882"/>
        <v>10.688328</v>
      </c>
      <c r="CI31" s="52">
        <f t="shared" si="1882"/>
        <v>12.238768</v>
      </c>
      <c r="CJ31" s="52">
        <f t="shared" si="1882"/>
        <v>13.04964</v>
      </c>
      <c r="CK31" s="52">
        <f t="shared" si="1882"/>
        <v>23.612712000000002</v>
      </c>
      <c r="CL31" s="52">
        <f t="shared" si="1882"/>
        <v>6.0374400000000019</v>
      </c>
      <c r="CM31" s="52">
        <f t="shared" si="1882"/>
        <v>11.211808000000001</v>
      </c>
      <c r="CN31" s="52">
        <f t="shared" si="1882"/>
        <v>7.8387519999999986</v>
      </c>
      <c r="CO31" s="52">
        <f t="shared" si="1882"/>
        <v>5.5952640000000002</v>
      </c>
      <c r="CP31" s="52">
        <f t="shared" si="1882"/>
        <v>6.8243999999999998</v>
      </c>
      <c r="CQ31" s="52">
        <f t="shared" si="1882"/>
        <v>20.282703999999999</v>
      </c>
      <c r="CR31" s="52">
        <f t="shared" si="1882"/>
        <v>9.0804960000000001</v>
      </c>
      <c r="CS31" s="52">
        <f t="shared" si="1882"/>
        <v>15.788344000000002</v>
      </c>
      <c r="CT31" s="52">
        <f t="shared" si="1882"/>
        <v>16.639216000000001</v>
      </c>
      <c r="CU31" s="52">
        <f t="shared" si="1882"/>
        <v>8.6070160000000016</v>
      </c>
      <c r="CV31" s="52">
        <f t="shared" si="1882"/>
        <v>13.04964</v>
      </c>
      <c r="CW31" s="52">
        <f t="shared" si="1882"/>
        <v>9.0804960000000001</v>
      </c>
      <c r="CX31" s="52">
        <f t="shared" si="1882"/>
        <v>8.6070160000000016</v>
      </c>
      <c r="CY31" s="52">
        <f t="shared" si="1882"/>
        <v>46.123624</v>
      </c>
      <c r="CZ31" s="52">
        <f t="shared" si="1882"/>
        <v>35.690127999999994</v>
      </c>
      <c r="DA31" s="52">
        <f t="shared" si="1882"/>
        <v>11.211808000000001</v>
      </c>
      <c r="DB31" s="52">
        <f t="shared" si="1882"/>
        <v>6.0374400000000019</v>
      </c>
      <c r="DC31" s="52">
        <f t="shared" si="1882"/>
        <v>20.600096000000004</v>
      </c>
      <c r="DD31" s="52">
        <f t="shared" si="1882"/>
        <v>17.807480000000002</v>
      </c>
      <c r="DE31" s="52">
        <f t="shared" si="1882"/>
        <v>9.6226720000000014</v>
      </c>
      <c r="DF31" s="52">
        <f t="shared" si="1882"/>
        <v>18.034872</v>
      </c>
      <c r="DG31" s="52">
        <f t="shared" si="1882"/>
        <v>14.690079999999998</v>
      </c>
      <c r="DH31" s="52">
        <f t="shared" si="1882"/>
        <v>16.421824000000001</v>
      </c>
      <c r="DI31" s="52">
        <f t="shared" si="1882"/>
        <v>9.346584</v>
      </c>
      <c r="DJ31" s="52">
        <f t="shared" si="1882"/>
        <v>24.673583999999998</v>
      </c>
      <c r="DK31" s="52">
        <f t="shared" si="1882"/>
        <v>19.331832000000002</v>
      </c>
      <c r="DL31" s="52">
        <f t="shared" si="1882"/>
        <v>15.293559999999999</v>
      </c>
      <c r="DM31" s="52">
        <f t="shared" si="1882"/>
        <v>14.482688000000003</v>
      </c>
      <c r="DN31" s="52">
        <f t="shared" si="1882"/>
        <v>27.431415999999999</v>
      </c>
      <c r="DO31" s="52">
        <f t="shared" si="1882"/>
        <v>18.797048</v>
      </c>
      <c r="DP31" s="52">
        <f t="shared" si="1882"/>
        <v>7.336576</v>
      </c>
      <c r="DQ31" s="52">
        <f t="shared" si="1882"/>
        <v>7.3952719999999994</v>
      </c>
      <c r="DR31" s="52">
        <f t="shared" si="1882"/>
        <v>7.336576</v>
      </c>
      <c r="DS31" s="52">
        <f t="shared" si="1882"/>
        <v>7.1491839999999991</v>
      </c>
      <c r="DT31" s="52">
        <f t="shared" ref="DT31:FW31" si="1883">DT20*DT6</f>
        <v>7.336576</v>
      </c>
      <c r="DU31" s="52">
        <f t="shared" si="1883"/>
        <v>7.2478799999999994</v>
      </c>
      <c r="DV31" s="52">
        <f t="shared" si="1883"/>
        <v>7.0017919999999991</v>
      </c>
      <c r="DW31" s="52">
        <f t="shared" si="1883"/>
        <v>7.1491839999999991</v>
      </c>
      <c r="DX31" s="52">
        <f t="shared" si="1883"/>
        <v>7.4939679999999997</v>
      </c>
      <c r="DY31" s="52">
        <f t="shared" si="1883"/>
        <v>24.673583999999998</v>
      </c>
      <c r="DZ31" s="52">
        <f t="shared" si="1883"/>
        <v>23.612712000000002</v>
      </c>
      <c r="EA31" s="52">
        <f t="shared" si="1883"/>
        <v>23.444015999999994</v>
      </c>
      <c r="EB31" s="52">
        <f t="shared" si="1883"/>
        <v>23.017928000000001</v>
      </c>
      <c r="EC31" s="52">
        <f t="shared" si="1883"/>
        <v>21.333576000000001</v>
      </c>
      <c r="ED31" s="52">
        <f t="shared" si="1883"/>
        <v>20.847488000000002</v>
      </c>
      <c r="EE31" s="52">
        <f t="shared" si="1883"/>
        <v>20.204007999999998</v>
      </c>
      <c r="EF31" s="52">
        <f t="shared" si="1883"/>
        <v>19.331832000000002</v>
      </c>
      <c r="EG31" s="52">
        <f t="shared" si="1883"/>
        <v>18.945744000000001</v>
      </c>
      <c r="EH31" s="52">
        <f t="shared" si="1883"/>
        <v>17.361392000000002</v>
      </c>
      <c r="EI31" s="52">
        <f t="shared" si="1883"/>
        <v>15.927039999999995</v>
      </c>
      <c r="EJ31" s="52">
        <f t="shared" si="1883"/>
        <v>13.04964</v>
      </c>
      <c r="EK31" s="52">
        <f t="shared" si="1883"/>
        <v>9.346584</v>
      </c>
      <c r="EL31" s="52">
        <f t="shared" si="1883"/>
        <v>11.093112</v>
      </c>
      <c r="EM31" s="52">
        <f t="shared" si="1883"/>
        <v>7.4939679999999997</v>
      </c>
      <c r="EN31" s="52">
        <f t="shared" si="1883"/>
        <v>16.777912000000001</v>
      </c>
      <c r="EO31" s="52">
        <f t="shared" si="1883"/>
        <v>20.847488000000002</v>
      </c>
      <c r="EP31" s="52">
        <f t="shared" si="1883"/>
        <v>19.331832000000002</v>
      </c>
      <c r="EQ31" s="88">
        <f t="shared" si="1883"/>
        <v>13.04964</v>
      </c>
      <c r="ER31" s="52">
        <f t="shared" si="1883"/>
        <v>16.639216000000001</v>
      </c>
      <c r="ES31" s="52">
        <f t="shared" si="1883"/>
        <v>12.792247999999999</v>
      </c>
      <c r="ET31" s="52">
        <f t="shared" si="1883"/>
        <v>5.9487440000000005</v>
      </c>
      <c r="EU31" s="52">
        <f t="shared" si="1883"/>
        <v>12.238768</v>
      </c>
      <c r="EV31" s="52">
        <f t="shared" si="1883"/>
        <v>9.346584</v>
      </c>
      <c r="EW31" s="52">
        <f t="shared" si="1883"/>
        <v>15.432256000000002</v>
      </c>
      <c r="EX31" s="52">
        <f t="shared" si="1883"/>
        <v>8.5483200000000004</v>
      </c>
      <c r="EY31" s="52">
        <f t="shared" si="1883"/>
        <v>7.9374480000000007</v>
      </c>
      <c r="EZ31" s="52">
        <f t="shared" si="1883"/>
        <v>9.4552800000000001</v>
      </c>
      <c r="FA31" s="52">
        <f t="shared" si="1883"/>
        <v>7.9374480000000007</v>
      </c>
      <c r="FB31" s="52">
        <f t="shared" si="1883"/>
        <v>10.91572</v>
      </c>
      <c r="FC31" s="52">
        <f t="shared" si="1883"/>
        <v>21.82836</v>
      </c>
      <c r="FD31" s="52">
        <f t="shared" si="1883"/>
        <v>27.520112000000001</v>
      </c>
      <c r="FE31" s="52">
        <f t="shared" si="1883"/>
        <v>8.9718000000000018</v>
      </c>
      <c r="FF31" s="52">
        <f t="shared" si="1883"/>
        <v>10.402240000000001</v>
      </c>
      <c r="FG31" s="52">
        <f t="shared" si="1883"/>
        <v>8.3409279999999999</v>
      </c>
      <c r="FH31" s="52">
        <f t="shared" si="1883"/>
        <v>12.920943999999999</v>
      </c>
      <c r="FI31" s="52">
        <f t="shared" si="1883"/>
        <v>13.691816000000001</v>
      </c>
      <c r="FJ31" s="52">
        <f t="shared" si="1883"/>
        <v>18.034872</v>
      </c>
      <c r="FK31" s="52">
        <f t="shared" si="1883"/>
        <v>24.227496000000002</v>
      </c>
      <c r="FL31" s="52">
        <f t="shared" si="1883"/>
        <v>15.096167999999999</v>
      </c>
      <c r="FM31" s="52">
        <f t="shared" si="1883"/>
        <v>21.997056000000001</v>
      </c>
      <c r="FN31" s="52">
        <f t="shared" si="1883"/>
        <v>18.559656</v>
      </c>
      <c r="FO31" s="52">
        <f t="shared" si="1883"/>
        <v>13.365728000000001</v>
      </c>
      <c r="FP31" s="52">
        <f t="shared" si="1883"/>
        <v>12.47616</v>
      </c>
      <c r="FQ31" s="52">
        <f t="shared" si="1883"/>
        <v>17.807480000000002</v>
      </c>
      <c r="FR31" s="52">
        <f t="shared" si="1883"/>
        <v>22.591840000000001</v>
      </c>
      <c r="FS31" s="52">
        <f t="shared" si="1883"/>
        <v>15.293559999999999</v>
      </c>
      <c r="FT31" s="52">
        <f t="shared" si="1883"/>
        <v>19.807919999999999</v>
      </c>
      <c r="FU31" s="52">
        <f t="shared" si="1883"/>
        <v>10.343544000000001</v>
      </c>
      <c r="FV31" s="88">
        <f t="shared" si="1883"/>
        <v>9.94876</v>
      </c>
      <c r="FW31" s="52">
        <f t="shared" si="1883"/>
        <v>4.5635199999999996</v>
      </c>
      <c r="FX31" s="52">
        <f t="shared" ref="FX31:II31" si="1884">FX20*FX6</f>
        <v>4.5635200000000014</v>
      </c>
      <c r="FY31" s="52">
        <f t="shared" si="1884"/>
        <v>4.5635199999999934</v>
      </c>
      <c r="FZ31" s="52">
        <f t="shared" si="1884"/>
        <v>5.054392</v>
      </c>
      <c r="GA31" s="52">
        <f t="shared" si="1884"/>
        <v>4.5635200000000049</v>
      </c>
      <c r="GB31" s="52">
        <f t="shared" si="1884"/>
        <v>4.5635199999999969</v>
      </c>
      <c r="GC31" s="52">
        <f t="shared" si="1884"/>
        <v>4.5635200000000049</v>
      </c>
      <c r="GD31" s="52">
        <f t="shared" si="1884"/>
        <v>4.5635200000000049</v>
      </c>
      <c r="GE31" s="52">
        <f t="shared" si="1884"/>
        <v>4.5635199999999934</v>
      </c>
      <c r="GF31" s="52">
        <f t="shared" si="1884"/>
        <v>4.5635199999999978</v>
      </c>
      <c r="GG31" s="52">
        <f t="shared" si="1884"/>
        <v>6.8243999999999998</v>
      </c>
      <c r="GH31" s="52">
        <f t="shared" si="1884"/>
        <v>4.5635200000000014</v>
      </c>
      <c r="GI31" s="52">
        <f t="shared" si="1884"/>
        <v>4.5635200000000014</v>
      </c>
      <c r="GJ31" s="52">
        <f t="shared" si="1884"/>
        <v>12.238768</v>
      </c>
      <c r="GK31" s="52">
        <f t="shared" si="1884"/>
        <v>4.5635199999999934</v>
      </c>
      <c r="GL31" s="52">
        <f t="shared" si="1884"/>
        <v>4.5635200000000014</v>
      </c>
      <c r="GM31" s="52">
        <f t="shared" si="1884"/>
        <v>4.5635200000000014</v>
      </c>
      <c r="GN31" s="52">
        <f t="shared" si="1884"/>
        <v>6.6770080000000007</v>
      </c>
      <c r="GO31" s="52">
        <f t="shared" si="1884"/>
        <v>6.6770080000000007</v>
      </c>
      <c r="GP31" s="52">
        <f t="shared" si="1884"/>
        <v>12.238768</v>
      </c>
      <c r="GQ31" s="52">
        <f t="shared" si="1884"/>
        <v>4.5635199999999996</v>
      </c>
      <c r="GR31" s="52">
        <f t="shared" si="1884"/>
        <v>4.5635199999999996</v>
      </c>
      <c r="GS31" s="52">
        <f t="shared" si="1884"/>
        <v>4.5635200000000014</v>
      </c>
      <c r="GT31" s="52">
        <f t="shared" si="1884"/>
        <v>4.5635199999999978</v>
      </c>
      <c r="GU31" s="52">
        <f t="shared" si="1884"/>
        <v>4.5635200000000014</v>
      </c>
      <c r="GV31" s="52">
        <f t="shared" si="1884"/>
        <v>4.5635200000000014</v>
      </c>
      <c r="GW31" s="52">
        <f t="shared" si="1884"/>
        <v>6.8244000000000051</v>
      </c>
      <c r="GX31" s="52">
        <f t="shared" si="1884"/>
        <v>6.8243999999999962</v>
      </c>
      <c r="GY31" s="52">
        <f t="shared" si="1884"/>
        <v>6.8243999999999962</v>
      </c>
      <c r="GZ31" s="52">
        <f t="shared" si="1884"/>
        <v>4.5635200000000014</v>
      </c>
      <c r="HA31" s="52">
        <f t="shared" si="1884"/>
        <v>4.5635200000000014</v>
      </c>
      <c r="HB31" s="52">
        <f t="shared" si="1884"/>
        <v>4.5635200000000014</v>
      </c>
      <c r="HC31" s="52">
        <f t="shared" si="1884"/>
        <v>4.5635200000000014</v>
      </c>
      <c r="HD31" s="52">
        <f t="shared" si="1884"/>
        <v>4.5635200000000014</v>
      </c>
      <c r="HE31" s="52">
        <f t="shared" si="1884"/>
        <v>4.5635200000000014</v>
      </c>
      <c r="HF31" s="52">
        <f t="shared" si="1884"/>
        <v>4.5635200000000014</v>
      </c>
      <c r="HG31" s="52">
        <f t="shared" si="1884"/>
        <v>4.5635199999999978</v>
      </c>
      <c r="HH31" s="52">
        <f t="shared" si="1884"/>
        <v>4.5635200000000014</v>
      </c>
      <c r="HI31" s="52">
        <f t="shared" si="1884"/>
        <v>4.5635200000000014</v>
      </c>
      <c r="HJ31" s="52">
        <f t="shared" si="1884"/>
        <v>4.5635200000000014</v>
      </c>
      <c r="HK31" s="52">
        <f t="shared" si="1884"/>
        <v>6.8243999999999962</v>
      </c>
      <c r="HL31" s="52">
        <f t="shared" si="1884"/>
        <v>4.5635199999999978</v>
      </c>
      <c r="HM31" s="52">
        <f t="shared" si="1884"/>
        <v>4.5635199999999978</v>
      </c>
      <c r="HN31" s="52">
        <f t="shared" si="1884"/>
        <v>4.5635200000000014</v>
      </c>
      <c r="HO31" s="52">
        <f t="shared" si="1884"/>
        <v>4.5635200000000014</v>
      </c>
      <c r="HP31" s="52">
        <f t="shared" si="1884"/>
        <v>4.5635199999999969</v>
      </c>
      <c r="HQ31" s="52">
        <f t="shared" si="1884"/>
        <v>4.5635199999999969</v>
      </c>
      <c r="HR31" s="52">
        <f t="shared" si="1884"/>
        <v>4.5635200000000014</v>
      </c>
      <c r="HS31" s="52">
        <f t="shared" si="1884"/>
        <v>4.5635200000000014</v>
      </c>
      <c r="HT31" s="52">
        <f t="shared" si="1884"/>
        <v>4.5635200000000014</v>
      </c>
      <c r="HU31" s="52">
        <f t="shared" si="1884"/>
        <v>8.7057120000000001</v>
      </c>
      <c r="HV31" s="52">
        <f t="shared" si="1884"/>
        <v>4.5635200000000014</v>
      </c>
      <c r="HW31" s="52">
        <f t="shared" si="1884"/>
        <v>4.5635200000000014</v>
      </c>
      <c r="HX31" s="52">
        <f t="shared" si="1884"/>
        <v>4.5635200000000014</v>
      </c>
      <c r="HY31" s="52">
        <f t="shared" si="1884"/>
        <v>6.8244000000000051</v>
      </c>
      <c r="HZ31" s="52">
        <f t="shared" si="1884"/>
        <v>4.5635200000000014</v>
      </c>
      <c r="IA31" s="52">
        <f t="shared" si="1884"/>
        <v>4.5635200000000014</v>
      </c>
      <c r="IB31" s="52">
        <f t="shared" si="1884"/>
        <v>11.93268</v>
      </c>
      <c r="IC31" s="52">
        <f t="shared" si="1884"/>
        <v>4.5635200000000014</v>
      </c>
      <c r="ID31" s="52">
        <f t="shared" si="1884"/>
        <v>4.5635199999999978</v>
      </c>
      <c r="IE31" s="52">
        <f t="shared" si="1884"/>
        <v>9.2878880000000006</v>
      </c>
      <c r="IF31" s="52">
        <f t="shared" si="1884"/>
        <v>4.5635200000000014</v>
      </c>
      <c r="IG31" s="52">
        <f t="shared" si="1884"/>
        <v>4.5635200000000014</v>
      </c>
      <c r="IH31" s="52">
        <f t="shared" si="1884"/>
        <v>4.5635199999999978</v>
      </c>
      <c r="II31" s="52">
        <f t="shared" si="1884"/>
        <v>4.5635199999999978</v>
      </c>
      <c r="IJ31" s="52">
        <f t="shared" ref="IJ31:KU31" si="1885">IJ20*IJ6</f>
        <v>4.5635199999999934</v>
      </c>
      <c r="IK31" s="52">
        <f t="shared" si="1885"/>
        <v>4.5635200000000014</v>
      </c>
      <c r="IL31" s="52">
        <f t="shared" si="1885"/>
        <v>4.5635199999999934</v>
      </c>
      <c r="IM31" s="52">
        <f t="shared" si="1885"/>
        <v>9.4552800000000001</v>
      </c>
      <c r="IN31" s="52">
        <f t="shared" si="1885"/>
        <v>12.47616</v>
      </c>
      <c r="IO31" s="52">
        <f t="shared" si="1885"/>
        <v>4.5635200000000014</v>
      </c>
      <c r="IP31" s="52">
        <f t="shared" si="1885"/>
        <v>15.927039999999998</v>
      </c>
      <c r="IQ31" s="52">
        <f t="shared" si="1885"/>
        <v>4.5635200000000014</v>
      </c>
      <c r="IR31" s="52">
        <f t="shared" si="1885"/>
        <v>9.4552800000000001</v>
      </c>
      <c r="IS31" s="52">
        <f t="shared" si="1885"/>
        <v>4.5635200000000014</v>
      </c>
      <c r="IT31" s="52">
        <f t="shared" si="1885"/>
        <v>4.5635200000000014</v>
      </c>
      <c r="IU31" s="52">
        <f t="shared" si="1885"/>
        <v>4.5635200000000014</v>
      </c>
      <c r="IV31" s="52">
        <f t="shared" si="1885"/>
        <v>4.5635200000000014</v>
      </c>
      <c r="IW31" s="52">
        <f t="shared" si="1885"/>
        <v>4.5635200000000014</v>
      </c>
      <c r="IX31" s="52">
        <f t="shared" si="1885"/>
        <v>9.4552800000000001</v>
      </c>
      <c r="IY31" s="52">
        <f t="shared" si="1885"/>
        <v>4.5635199999999934</v>
      </c>
      <c r="IZ31" s="52">
        <f t="shared" si="1885"/>
        <v>2.6726399999999977</v>
      </c>
      <c r="JA31" s="52">
        <f t="shared" si="1885"/>
        <v>4.5635200000000014</v>
      </c>
      <c r="JB31" s="52">
        <f t="shared" si="1885"/>
        <v>4.5635200000000014</v>
      </c>
      <c r="JC31" s="52">
        <f t="shared" si="1885"/>
        <v>4.5635200000000014</v>
      </c>
      <c r="JD31" s="52">
        <f t="shared" si="1885"/>
        <v>4.5635200000000014</v>
      </c>
      <c r="JE31" s="52">
        <f t="shared" si="1885"/>
        <v>4.5635200000000014</v>
      </c>
      <c r="JF31" s="52">
        <f t="shared" si="1885"/>
        <v>4.5635200000000014</v>
      </c>
      <c r="JG31" s="52">
        <f t="shared" si="1885"/>
        <v>4.5635200000000014</v>
      </c>
      <c r="JH31" s="52">
        <f t="shared" si="1885"/>
        <v>4.5635200000000014</v>
      </c>
      <c r="JI31" s="52">
        <f t="shared" si="1885"/>
        <v>4.5635200000000014</v>
      </c>
      <c r="JJ31" s="52">
        <f t="shared" si="1885"/>
        <v>4.5635200000000014</v>
      </c>
      <c r="JK31" s="52">
        <f t="shared" si="1885"/>
        <v>4.5635200000000014</v>
      </c>
      <c r="JL31" s="52">
        <f t="shared" si="1885"/>
        <v>9.4552800000000037</v>
      </c>
      <c r="JM31" s="52">
        <f t="shared" si="1885"/>
        <v>4.5635200000000014</v>
      </c>
      <c r="JN31" s="52">
        <f t="shared" si="1885"/>
        <v>4.5635200000000014</v>
      </c>
      <c r="JO31" s="52">
        <f t="shared" si="1885"/>
        <v>4.5635200000000014</v>
      </c>
      <c r="JP31" s="52">
        <f t="shared" si="1885"/>
        <v>4.5635200000000014</v>
      </c>
      <c r="JQ31" s="52">
        <f t="shared" si="1885"/>
        <v>4.5635200000000014</v>
      </c>
      <c r="JR31" s="52">
        <f t="shared" si="1885"/>
        <v>9.4552800000000001</v>
      </c>
      <c r="JS31" s="52">
        <f t="shared" si="1885"/>
        <v>4.5635200000000014</v>
      </c>
      <c r="JT31" s="52">
        <f t="shared" si="1885"/>
        <v>4.5635200000000014</v>
      </c>
      <c r="JU31" s="52">
        <f t="shared" si="1885"/>
        <v>4.5635199999999978</v>
      </c>
      <c r="JV31" s="52">
        <f t="shared" si="1885"/>
        <v>4.5635200000000014</v>
      </c>
      <c r="JW31" s="52">
        <f t="shared" si="1885"/>
        <v>4.5635199999999978</v>
      </c>
      <c r="JX31" s="52">
        <f t="shared" si="1885"/>
        <v>4.5635199999999978</v>
      </c>
      <c r="JY31" s="52">
        <f t="shared" si="1885"/>
        <v>4.5635199999999978</v>
      </c>
      <c r="JZ31" s="52">
        <f t="shared" si="1885"/>
        <v>4.5635200000000014</v>
      </c>
      <c r="KA31" s="52">
        <f t="shared" si="1885"/>
        <v>4.5635200000000014</v>
      </c>
      <c r="KB31" s="52">
        <f t="shared" si="1885"/>
        <v>4.5635200000000014</v>
      </c>
      <c r="KC31" s="52">
        <f t="shared" si="1885"/>
        <v>4.5635200000000014</v>
      </c>
      <c r="KD31" s="52">
        <f t="shared" si="1885"/>
        <v>4.5635200000000014</v>
      </c>
      <c r="KE31" s="52">
        <f t="shared" si="1885"/>
        <v>4.5635200000000014</v>
      </c>
      <c r="KF31" s="52">
        <f t="shared" si="1885"/>
        <v>4.5635200000000014</v>
      </c>
      <c r="KG31" s="52">
        <f t="shared" si="1885"/>
        <v>4.5635200000000014</v>
      </c>
      <c r="KH31" s="52">
        <f t="shared" si="1885"/>
        <v>4.5635199999999934</v>
      </c>
      <c r="KI31" s="52">
        <f t="shared" si="1885"/>
        <v>4.5635199999999934</v>
      </c>
      <c r="KJ31" s="52">
        <f t="shared" si="1885"/>
        <v>4.5635200000000014</v>
      </c>
      <c r="KK31" s="52">
        <f t="shared" si="1885"/>
        <v>4.5635200000000014</v>
      </c>
      <c r="KL31" s="52">
        <f t="shared" si="1885"/>
        <v>4.5635199999999934</v>
      </c>
      <c r="KM31" s="52">
        <f t="shared" si="1885"/>
        <v>4.5635200000000014</v>
      </c>
      <c r="KN31" s="52">
        <f t="shared" si="1885"/>
        <v>4.5635200000000014</v>
      </c>
      <c r="KO31" s="52">
        <f t="shared" si="1885"/>
        <v>4.5635200000000014</v>
      </c>
      <c r="KP31" s="52">
        <f t="shared" si="1885"/>
        <v>4.5635200000000014</v>
      </c>
      <c r="KQ31" s="52">
        <f t="shared" si="1885"/>
        <v>4.5635200000000014</v>
      </c>
      <c r="KR31" s="52">
        <f t="shared" si="1885"/>
        <v>4.5635200000000014</v>
      </c>
      <c r="KS31" s="52">
        <f t="shared" si="1885"/>
        <v>4.5635200000000014</v>
      </c>
      <c r="KT31" s="52">
        <f t="shared" si="1885"/>
        <v>4.5635200000000014</v>
      </c>
      <c r="KU31" s="52">
        <f t="shared" si="1885"/>
        <v>4.5635200000000014</v>
      </c>
      <c r="KV31" s="52">
        <f t="shared" ref="KV31:NG31" si="1886">KV20*KV6</f>
        <v>4.5635200000000014</v>
      </c>
      <c r="KW31" s="52">
        <f t="shared" si="1886"/>
        <v>4.5635200000000014</v>
      </c>
      <c r="KX31" s="52">
        <f t="shared" si="1886"/>
        <v>4.5635200000000014</v>
      </c>
      <c r="KY31" s="52">
        <f t="shared" si="1886"/>
        <v>4.5635199999999934</v>
      </c>
      <c r="KZ31" s="52">
        <f t="shared" si="1886"/>
        <v>4.5635199999999934</v>
      </c>
      <c r="LA31" s="52">
        <f t="shared" si="1886"/>
        <v>4.5635200000000014</v>
      </c>
      <c r="LB31" s="52">
        <f t="shared" si="1886"/>
        <v>4.5635200000000014</v>
      </c>
      <c r="LC31" s="52">
        <f t="shared" si="1886"/>
        <v>4.5635200000000014</v>
      </c>
      <c r="LD31" s="52">
        <f t="shared" si="1886"/>
        <v>4.5635200000000014</v>
      </c>
      <c r="LE31" s="52">
        <f t="shared" si="1886"/>
        <v>4.5635199999999934</v>
      </c>
      <c r="LF31" s="52">
        <f t="shared" si="1886"/>
        <v>4.5635199999999934</v>
      </c>
      <c r="LG31" s="52">
        <f t="shared" si="1886"/>
        <v>4.5635200000000014</v>
      </c>
      <c r="LH31" s="52">
        <f t="shared" si="1886"/>
        <v>4.5635200000000014</v>
      </c>
      <c r="LI31" s="52">
        <f t="shared" si="1886"/>
        <v>4.5635200000000014</v>
      </c>
      <c r="LJ31" s="52">
        <f t="shared" si="1886"/>
        <v>4.5635199999999934</v>
      </c>
      <c r="LK31" s="52">
        <f t="shared" si="1886"/>
        <v>4.5635200000000014</v>
      </c>
      <c r="LL31" s="52">
        <f t="shared" si="1886"/>
        <v>4.5635200000000014</v>
      </c>
      <c r="LM31" s="52">
        <f t="shared" si="1886"/>
        <v>4.5635199999999996</v>
      </c>
      <c r="LN31" s="52">
        <f t="shared" si="1886"/>
        <v>6.4409199999999993</v>
      </c>
      <c r="LO31" s="52">
        <f t="shared" si="1886"/>
        <v>4.5635200000000014</v>
      </c>
      <c r="LP31" s="52">
        <f t="shared" si="1886"/>
        <v>4.5635199999999934</v>
      </c>
      <c r="LQ31" s="52">
        <f t="shared" si="1886"/>
        <v>4.5635200000000014</v>
      </c>
      <c r="LR31" s="52">
        <f t="shared" si="1886"/>
        <v>2.545248</v>
      </c>
      <c r="LS31" s="52">
        <f t="shared" si="1886"/>
        <v>4.5635200000000014</v>
      </c>
      <c r="LT31" s="52">
        <f t="shared" si="1886"/>
        <v>12.238768</v>
      </c>
      <c r="LU31" s="52">
        <f t="shared" si="1886"/>
        <v>4.5635200000000014</v>
      </c>
      <c r="LV31" s="52">
        <f t="shared" si="1886"/>
        <v>4.5635200000000014</v>
      </c>
      <c r="LW31" s="52">
        <f t="shared" si="1886"/>
        <v>4.5635199999999978</v>
      </c>
      <c r="LX31" s="52">
        <f t="shared" si="1886"/>
        <v>4.5635200000000014</v>
      </c>
      <c r="LY31" s="52">
        <f t="shared" si="1886"/>
        <v>4.5635200000000014</v>
      </c>
      <c r="LZ31" s="52">
        <f t="shared" si="1886"/>
        <v>4.5635200000000014</v>
      </c>
      <c r="MA31" s="52">
        <f t="shared" si="1886"/>
        <v>4.5635200000000014</v>
      </c>
      <c r="MB31" s="52">
        <f t="shared" si="1886"/>
        <v>4.5635199999999978</v>
      </c>
      <c r="MC31" s="52">
        <f t="shared" si="1886"/>
        <v>4.5635200000000014</v>
      </c>
      <c r="MD31" s="52">
        <f t="shared" si="1886"/>
        <v>12.238768</v>
      </c>
      <c r="ME31" s="52">
        <f t="shared" si="1886"/>
        <v>4.5635200000000049</v>
      </c>
      <c r="MF31" s="52">
        <f t="shared" si="1886"/>
        <v>4.5635200000000049</v>
      </c>
      <c r="MG31" s="52">
        <f t="shared" si="1886"/>
        <v>6.6770080000000007</v>
      </c>
      <c r="MH31" s="52">
        <f t="shared" si="1886"/>
        <v>4.5635200000000014</v>
      </c>
      <c r="MI31" s="52">
        <f t="shared" si="1886"/>
        <v>4.5635200000000014</v>
      </c>
      <c r="MJ31" s="52">
        <f t="shared" si="1886"/>
        <v>4.5635200000000014</v>
      </c>
      <c r="MK31" s="52">
        <f t="shared" si="1886"/>
        <v>9.4552800000000001</v>
      </c>
      <c r="ML31" s="52">
        <f t="shared" si="1886"/>
        <v>4.5635199999999934</v>
      </c>
      <c r="MM31" s="52">
        <f t="shared" si="1886"/>
        <v>4.5635200000000014</v>
      </c>
      <c r="MN31" s="52">
        <f t="shared" si="1886"/>
        <v>4.5635200000000014</v>
      </c>
      <c r="MO31" s="52">
        <f t="shared" si="1886"/>
        <v>4.5635200000000014</v>
      </c>
      <c r="MP31" s="52">
        <f t="shared" si="1886"/>
        <v>4.5635200000000014</v>
      </c>
      <c r="MQ31" s="52">
        <f t="shared" si="1886"/>
        <v>4.5635200000000014</v>
      </c>
      <c r="MR31" s="52">
        <f t="shared" si="1886"/>
        <v>6.6770080000000007</v>
      </c>
      <c r="MS31" s="52">
        <f t="shared" si="1886"/>
        <v>4.5635200000000014</v>
      </c>
      <c r="MT31" s="52">
        <f t="shared" si="1886"/>
        <v>11.449199999999998</v>
      </c>
      <c r="MU31" s="52">
        <f t="shared" si="1886"/>
        <v>4.5635199999999996</v>
      </c>
      <c r="MV31" s="52">
        <f t="shared" si="1886"/>
        <v>4.5635199999999978</v>
      </c>
      <c r="MW31" s="52">
        <f t="shared" si="1886"/>
        <v>4.5635200000000014</v>
      </c>
      <c r="MX31" s="52">
        <f t="shared" si="1886"/>
        <v>4.5635199999999978</v>
      </c>
      <c r="MY31" s="52">
        <f t="shared" si="1886"/>
        <v>4.5635199999999934</v>
      </c>
      <c r="MZ31" s="52">
        <f t="shared" si="1886"/>
        <v>4.5635200000000014</v>
      </c>
      <c r="NA31" s="52">
        <f t="shared" si="1886"/>
        <v>4.5635200000000014</v>
      </c>
      <c r="NB31" s="52">
        <f t="shared" si="1886"/>
        <v>4.5635200000000014</v>
      </c>
      <c r="NC31" s="52">
        <f t="shared" si="1886"/>
        <v>4.5635200000000014</v>
      </c>
      <c r="ND31" s="52">
        <f t="shared" si="1886"/>
        <v>4.5635199999999969</v>
      </c>
      <c r="NE31" s="52">
        <f t="shared" si="1886"/>
        <v>6.6770080000000007</v>
      </c>
      <c r="NF31" s="52">
        <f t="shared" si="1886"/>
        <v>4.5635200000000014</v>
      </c>
      <c r="NG31" s="52">
        <f t="shared" si="1886"/>
        <v>4.5635200000000014</v>
      </c>
      <c r="NH31" s="52">
        <f t="shared" ref="NH31:PA31" si="1887">NH20*NH6</f>
        <v>4.5635199999999934</v>
      </c>
      <c r="NI31" s="52">
        <f t="shared" si="1887"/>
        <v>4.5635200000000014</v>
      </c>
      <c r="NJ31" s="52">
        <f t="shared" si="1887"/>
        <v>6.6770080000000007</v>
      </c>
      <c r="NK31" s="52">
        <f t="shared" si="1887"/>
        <v>4.5635200000000014</v>
      </c>
      <c r="NL31" s="52">
        <f t="shared" si="1887"/>
        <v>4.5635200000000014</v>
      </c>
      <c r="NM31" s="52">
        <f t="shared" si="1887"/>
        <v>4.5635200000000014</v>
      </c>
      <c r="NN31" s="52">
        <f t="shared" si="1887"/>
        <v>4.5635200000000014</v>
      </c>
      <c r="NO31" s="52">
        <f t="shared" si="1887"/>
        <v>4.5635199999999996</v>
      </c>
      <c r="NP31" s="52">
        <f t="shared" si="1887"/>
        <v>4.5635199999999996</v>
      </c>
      <c r="NQ31" s="52">
        <f t="shared" si="1887"/>
        <v>4.5635199999999996</v>
      </c>
      <c r="NR31" s="52">
        <f t="shared" si="1887"/>
        <v>4.5635200000000014</v>
      </c>
      <c r="NS31" s="52">
        <f t="shared" si="1887"/>
        <v>4.5635200000000014</v>
      </c>
      <c r="NT31" s="52">
        <f t="shared" si="1887"/>
        <v>4.5635199999999978</v>
      </c>
      <c r="NU31" s="52">
        <f t="shared" si="1887"/>
        <v>4.5635200000000014</v>
      </c>
      <c r="NV31" s="52">
        <f t="shared" si="1887"/>
        <v>4.5635200000000014</v>
      </c>
      <c r="NW31" s="52">
        <f t="shared" si="1887"/>
        <v>4.5635200000000014</v>
      </c>
      <c r="NX31" s="52">
        <f t="shared" si="1887"/>
        <v>4.5635200000000014</v>
      </c>
      <c r="NY31" s="52">
        <f t="shared" si="1887"/>
        <v>4.5635200000000014</v>
      </c>
      <c r="NZ31" s="52">
        <f t="shared" si="1887"/>
        <v>4.5635200000000014</v>
      </c>
      <c r="OA31" s="52">
        <f t="shared" si="1887"/>
        <v>6.7257039999999995</v>
      </c>
      <c r="OB31" s="52">
        <f t="shared" si="1887"/>
        <v>6.6770080000000007</v>
      </c>
      <c r="OC31" s="52">
        <f t="shared" si="1887"/>
        <v>4.5635199999999978</v>
      </c>
      <c r="OD31" s="52">
        <f t="shared" si="1887"/>
        <v>4.5635199999999978</v>
      </c>
      <c r="OE31" s="52">
        <f t="shared" si="1887"/>
        <v>4.5635200000000014</v>
      </c>
      <c r="OF31" s="52">
        <f t="shared" si="1887"/>
        <v>4.5635200000000014</v>
      </c>
      <c r="OG31" s="52">
        <f t="shared" si="1887"/>
        <v>4.5635200000000014</v>
      </c>
      <c r="OH31" s="52">
        <f t="shared" si="1887"/>
        <v>4.5635200000000014</v>
      </c>
      <c r="OI31" s="52">
        <f t="shared" si="1887"/>
        <v>4.5635200000000014</v>
      </c>
      <c r="OJ31" s="52">
        <f t="shared" si="1887"/>
        <v>4.5635200000000014</v>
      </c>
      <c r="OK31" s="52">
        <f t="shared" si="1887"/>
        <v>4.5635200000000014</v>
      </c>
      <c r="OL31" s="52">
        <f t="shared" si="1887"/>
        <v>4.5635200000000014</v>
      </c>
      <c r="OM31" s="52">
        <f t="shared" si="1887"/>
        <v>4.5635200000000014</v>
      </c>
      <c r="ON31" s="52">
        <f t="shared" si="1887"/>
        <v>4.5635200000000014</v>
      </c>
      <c r="OO31" s="52">
        <f t="shared" si="1887"/>
        <v>4.5635200000000014</v>
      </c>
      <c r="OP31" s="52">
        <f t="shared" si="1887"/>
        <v>4.5635200000000014</v>
      </c>
      <c r="OQ31" s="52">
        <f t="shared" si="1887"/>
        <v>4.5635199999999978</v>
      </c>
      <c r="OR31" s="52">
        <f t="shared" si="1887"/>
        <v>6.7257039999999995</v>
      </c>
      <c r="OS31" s="52">
        <f t="shared" si="1887"/>
        <v>9.2878880000000006</v>
      </c>
      <c r="OT31" s="52">
        <f t="shared" si="1887"/>
        <v>9.2878880000000006</v>
      </c>
      <c r="OU31" s="52">
        <f t="shared" si="1887"/>
        <v>9.2878880000000006</v>
      </c>
      <c r="OV31" s="52">
        <f t="shared" si="1887"/>
        <v>9.2878880000000006</v>
      </c>
      <c r="OW31" s="52">
        <f t="shared" si="1887"/>
        <v>7.4939679999999997</v>
      </c>
      <c r="OX31" s="52">
        <f t="shared" si="1887"/>
        <v>9.2878880000000006</v>
      </c>
      <c r="OY31" s="52">
        <f t="shared" si="1887"/>
        <v>12.238768</v>
      </c>
      <c r="OZ31" s="52">
        <f t="shared" si="1887"/>
        <v>12.792247999999999</v>
      </c>
      <c r="PA31" s="52">
        <f t="shared" si="1887"/>
        <v>6.7257039999999995</v>
      </c>
      <c r="PB31" s="53">
        <f t="shared" si="365"/>
        <v>3803.1525760000318</v>
      </c>
    </row>
    <row r="32" spans="1:418" x14ac:dyDescent="0.2">
      <c r="A32" s="54" t="s">
        <v>135</v>
      </c>
      <c r="B32" s="52">
        <f>B21*B6</f>
        <v>2.7825600000000064</v>
      </c>
      <c r="C32" s="52">
        <f t="shared" ref="C32:BG32" si="1888">C21*C6</f>
        <v>3.5399279999999997</v>
      </c>
      <c r="D32" s="52">
        <f t="shared" si="1888"/>
        <v>3.1782000000000004</v>
      </c>
      <c r="E32" s="52">
        <f t="shared" si="1888"/>
        <v>2.9747279999999998</v>
      </c>
      <c r="F32" s="52">
        <f t="shared" si="1888"/>
        <v>3.2234160000000003</v>
      </c>
      <c r="G32" s="52">
        <f t="shared" si="1888"/>
        <v>3.2686320000000002</v>
      </c>
      <c r="H32" s="52">
        <f t="shared" si="1888"/>
        <v>4.1277359999999996</v>
      </c>
      <c r="I32" s="52">
        <f t="shared" si="1888"/>
        <v>4.4668559999999999</v>
      </c>
      <c r="J32" s="52">
        <f t="shared" si="1888"/>
        <v>3.9129599999999982</v>
      </c>
      <c r="K32" s="52">
        <f t="shared" si="1888"/>
        <v>4.0033920000000043</v>
      </c>
      <c r="L32" s="52">
        <f t="shared" si="1888"/>
        <v>3.3138480000000001</v>
      </c>
      <c r="M32" s="52">
        <f t="shared" si="1888"/>
        <v>3.5399279999999997</v>
      </c>
      <c r="N32" s="52">
        <f t="shared" si="1888"/>
        <v>3.099072</v>
      </c>
      <c r="O32" s="52">
        <f t="shared" si="1888"/>
        <v>3.4721039999999999</v>
      </c>
      <c r="P32" s="52">
        <f t="shared" si="1888"/>
        <v>3.0651599999999997</v>
      </c>
      <c r="Q32" s="52">
        <f t="shared" si="1888"/>
        <v>3.5512320000000006</v>
      </c>
      <c r="R32" s="52">
        <f t="shared" si="1888"/>
        <v>3.6981840000000004</v>
      </c>
      <c r="S32" s="52">
        <f t="shared" si="1888"/>
        <v>3.0199440000000002</v>
      </c>
      <c r="T32" s="52">
        <f t="shared" si="1888"/>
        <v>3.2008080000000003</v>
      </c>
      <c r="U32" s="52">
        <f t="shared" si="1888"/>
        <v>3.3364560000000001</v>
      </c>
      <c r="V32" s="52">
        <f t="shared" si="1888"/>
        <v>3.4721039999999999</v>
      </c>
      <c r="W32" s="52">
        <f t="shared" si="1888"/>
        <v>3.5738400000000015</v>
      </c>
      <c r="X32" s="52">
        <f t="shared" si="1888"/>
        <v>2.9973360000000002</v>
      </c>
      <c r="Y32" s="52">
        <f t="shared" si="1888"/>
        <v>3.7207920000000003</v>
      </c>
      <c r="Z32" s="52">
        <f t="shared" si="1888"/>
        <v>3.8338320000000001</v>
      </c>
      <c r="AA32" s="52">
        <f t="shared" si="1888"/>
        <v>4.2859920000000002</v>
      </c>
      <c r="AB32" s="52">
        <f t="shared" si="1888"/>
        <v>4.4668559999999999</v>
      </c>
      <c r="AC32" s="52">
        <f t="shared" si="1888"/>
        <v>3.4607999999999999</v>
      </c>
      <c r="AD32" s="52">
        <f t="shared" si="1888"/>
        <v>3.5738400000000006</v>
      </c>
      <c r="AE32" s="52">
        <f t="shared" si="1888"/>
        <v>3.2912400000000002</v>
      </c>
      <c r="AF32" s="52">
        <f t="shared" si="1888"/>
        <v>4.6025039999999997</v>
      </c>
      <c r="AG32" s="52">
        <f t="shared" si="1888"/>
        <v>4.3764240000000001</v>
      </c>
      <c r="AH32" s="52">
        <f t="shared" si="1888"/>
        <v>3.5738400000000006</v>
      </c>
      <c r="AI32" s="52">
        <f t="shared" si="1888"/>
        <v>3.9468719999999999</v>
      </c>
      <c r="AJ32" s="52">
        <f t="shared" si="1888"/>
        <v>3.9468719999999999</v>
      </c>
      <c r="AK32" s="52">
        <f t="shared" si="1888"/>
        <v>4.0825199999999997</v>
      </c>
      <c r="AL32" s="52">
        <f t="shared" si="1888"/>
        <v>4.6025039999999997</v>
      </c>
      <c r="AM32" s="52">
        <f t="shared" si="1888"/>
        <v>3.1216799999999951</v>
      </c>
      <c r="AN32" s="52">
        <f t="shared" si="1888"/>
        <v>3.0877680000000001</v>
      </c>
      <c r="AO32" s="52">
        <f t="shared" si="1888"/>
        <v>3.664271999999996</v>
      </c>
      <c r="AP32" s="52">
        <f t="shared" si="1888"/>
        <v>3.6755760000000004</v>
      </c>
      <c r="AQ32" s="52">
        <f t="shared" si="1888"/>
        <v>3.8451360000000001</v>
      </c>
      <c r="AR32" s="52">
        <f t="shared" si="1888"/>
        <v>4.1955600000000004</v>
      </c>
      <c r="AS32" s="52">
        <f t="shared" si="1888"/>
        <v>4.4781599999999999</v>
      </c>
      <c r="AT32" s="52">
        <f t="shared" si="1888"/>
        <v>4.1390400000000005</v>
      </c>
      <c r="AU32" s="52">
        <f t="shared" si="1888"/>
        <v>3.8790480000000001</v>
      </c>
      <c r="AV32" s="52">
        <f t="shared" si="1888"/>
        <v>4.0825199999999997</v>
      </c>
      <c r="AW32" s="52">
        <f t="shared" si="1888"/>
        <v>4.7946720000000003</v>
      </c>
      <c r="AX32" s="52">
        <f t="shared" si="1888"/>
        <v>3.6416640000000005</v>
      </c>
      <c r="AY32" s="52">
        <f t="shared" si="1888"/>
        <v>3.144288</v>
      </c>
      <c r="AZ32" s="52">
        <f t="shared" si="1888"/>
        <v>3.7320960000000003</v>
      </c>
      <c r="BA32" s="52">
        <f t="shared" si="1888"/>
        <v>3.0199439999999997</v>
      </c>
      <c r="BB32" s="52">
        <f t="shared" si="1888"/>
        <v>3.370368</v>
      </c>
      <c r="BC32" s="52">
        <f t="shared" si="1888"/>
        <v>3.4381919999999999</v>
      </c>
      <c r="BD32" s="52">
        <f t="shared" si="1888"/>
        <v>3.3477600000000001</v>
      </c>
      <c r="BE32" s="52">
        <f t="shared" si="1888"/>
        <v>3.4721039999999999</v>
      </c>
      <c r="BF32" s="85">
        <f t="shared" si="1888"/>
        <v>3.7094880000000003</v>
      </c>
      <c r="BG32" s="88">
        <f t="shared" si="1888"/>
        <v>4.0373040000000016</v>
      </c>
      <c r="BH32" s="52">
        <f t="shared" ref="BH32:DS32" si="1889">BH21*BH6</f>
        <v>3.9920880000000007</v>
      </c>
      <c r="BI32" s="52">
        <f t="shared" si="1889"/>
        <v>4.1729520000000004</v>
      </c>
      <c r="BJ32" s="52">
        <f t="shared" si="1889"/>
        <v>4.5233759999999998</v>
      </c>
      <c r="BK32" s="52">
        <f t="shared" si="1889"/>
        <v>3.0651599999999997</v>
      </c>
      <c r="BL32" s="52">
        <f t="shared" si="1889"/>
        <v>2.4434399999999998</v>
      </c>
      <c r="BM32" s="52">
        <f t="shared" si="1889"/>
        <v>2.4773519999999998</v>
      </c>
      <c r="BN32" s="52">
        <f t="shared" si="1889"/>
        <v>3.144288</v>
      </c>
      <c r="BO32" s="52">
        <f t="shared" si="1889"/>
        <v>3.5173199999999998</v>
      </c>
      <c r="BP32" s="52">
        <f t="shared" si="1889"/>
        <v>3.381672</v>
      </c>
      <c r="BQ32" s="52">
        <f t="shared" si="1889"/>
        <v>4.0373039999999998</v>
      </c>
      <c r="BR32" s="52">
        <f t="shared" si="1889"/>
        <v>3.5625359999999997</v>
      </c>
      <c r="BS32" s="52">
        <f t="shared" si="1889"/>
        <v>3.6416640000000005</v>
      </c>
      <c r="BT32" s="52">
        <f t="shared" si="1889"/>
        <v>4.3086000000000002</v>
      </c>
      <c r="BU32" s="52">
        <f t="shared" si="1889"/>
        <v>4.1390400000000005</v>
      </c>
      <c r="BV32" s="52">
        <f t="shared" si="1889"/>
        <v>4.8511920000000002</v>
      </c>
      <c r="BW32" s="52">
        <f t="shared" si="1889"/>
        <v>3.359064</v>
      </c>
      <c r="BX32" s="52">
        <f t="shared" si="1889"/>
        <v>4.5346800000000007</v>
      </c>
      <c r="BY32" s="52">
        <f t="shared" si="1889"/>
        <v>3.2234160000000003</v>
      </c>
      <c r="BZ32" s="52">
        <f t="shared" si="1889"/>
        <v>4.3425120000000001</v>
      </c>
      <c r="CA32" s="52">
        <f t="shared" si="1889"/>
        <v>2.8956</v>
      </c>
      <c r="CB32" s="52">
        <f t="shared" si="1889"/>
        <v>3.8225280000000001</v>
      </c>
      <c r="CC32" s="52">
        <f t="shared" si="1889"/>
        <v>3.5060159999999998</v>
      </c>
      <c r="CD32" s="52">
        <f t="shared" si="1889"/>
        <v>4.3990320000000001</v>
      </c>
      <c r="CE32" s="52">
        <f t="shared" si="1889"/>
        <v>2.9182080000000035</v>
      </c>
      <c r="CF32" s="52">
        <f t="shared" si="1889"/>
        <v>4.2520800000000003</v>
      </c>
      <c r="CG32" s="52">
        <f t="shared" si="1889"/>
        <v>2.6921280000000003</v>
      </c>
      <c r="CH32" s="52">
        <f t="shared" si="1889"/>
        <v>3.381672</v>
      </c>
      <c r="CI32" s="52">
        <f t="shared" si="1889"/>
        <v>3.5512320000000006</v>
      </c>
      <c r="CJ32" s="52">
        <f t="shared" si="1889"/>
        <v>3.6303599999999996</v>
      </c>
      <c r="CK32" s="52">
        <f t="shared" si="1889"/>
        <v>4.5572880000000007</v>
      </c>
      <c r="CL32" s="52">
        <f t="shared" si="1889"/>
        <v>2.7825599999999984</v>
      </c>
      <c r="CM32" s="52">
        <f t="shared" si="1889"/>
        <v>3.4381919999999999</v>
      </c>
      <c r="CN32" s="52">
        <f t="shared" si="1889"/>
        <v>3.0312480000000002</v>
      </c>
      <c r="CO32" s="52">
        <f t="shared" si="1889"/>
        <v>2.7147360000000003</v>
      </c>
      <c r="CP32" s="52">
        <f t="shared" si="1889"/>
        <v>2.8956</v>
      </c>
      <c r="CQ32" s="52">
        <f t="shared" si="1889"/>
        <v>4.2972960000000002</v>
      </c>
      <c r="CR32" s="52">
        <f t="shared" si="1889"/>
        <v>3.1895040000000003</v>
      </c>
      <c r="CS32" s="52">
        <f t="shared" si="1889"/>
        <v>3.901656</v>
      </c>
      <c r="CT32" s="52">
        <f t="shared" si="1889"/>
        <v>3.9807839999999999</v>
      </c>
      <c r="CU32" s="52">
        <f t="shared" si="1889"/>
        <v>3.132984</v>
      </c>
      <c r="CV32" s="52">
        <f t="shared" si="1889"/>
        <v>3.6303599999999996</v>
      </c>
      <c r="CW32" s="52">
        <f t="shared" si="1889"/>
        <v>3.1895040000000003</v>
      </c>
      <c r="CX32" s="52">
        <f t="shared" si="1889"/>
        <v>3.132984</v>
      </c>
      <c r="CY32" s="52">
        <f t="shared" si="1889"/>
        <v>5.9363759999999992</v>
      </c>
      <c r="CZ32" s="52">
        <f t="shared" si="1889"/>
        <v>5.3598720000000002</v>
      </c>
      <c r="DA32" s="52">
        <f t="shared" si="1889"/>
        <v>3.4381919999999999</v>
      </c>
      <c r="DB32" s="52">
        <f t="shared" si="1889"/>
        <v>2.7825599999999984</v>
      </c>
      <c r="DC32" s="52">
        <f t="shared" si="1889"/>
        <v>4.3199040000000002</v>
      </c>
      <c r="DD32" s="52">
        <f t="shared" si="1889"/>
        <v>4.0825199999999997</v>
      </c>
      <c r="DE32" s="52">
        <f t="shared" si="1889"/>
        <v>3.2573280000000002</v>
      </c>
      <c r="DF32" s="52">
        <f t="shared" si="1889"/>
        <v>4.1051279999999997</v>
      </c>
      <c r="DG32" s="52">
        <f t="shared" si="1889"/>
        <v>3.7999200000000002</v>
      </c>
      <c r="DH32" s="52">
        <f t="shared" si="1889"/>
        <v>3.9581759999999999</v>
      </c>
      <c r="DI32" s="52">
        <f t="shared" si="1889"/>
        <v>3.2234160000000003</v>
      </c>
      <c r="DJ32" s="52">
        <f t="shared" si="1889"/>
        <v>4.6364160000000005</v>
      </c>
      <c r="DK32" s="52">
        <f t="shared" si="1889"/>
        <v>4.2181680000000004</v>
      </c>
      <c r="DL32" s="52">
        <f t="shared" si="1889"/>
        <v>3.8564400000000001</v>
      </c>
      <c r="DM32" s="52">
        <f t="shared" si="1889"/>
        <v>3.7773120000000002</v>
      </c>
      <c r="DN32" s="52">
        <f t="shared" si="1889"/>
        <v>4.8285840000000002</v>
      </c>
      <c r="DO32" s="52">
        <f t="shared" si="1889"/>
        <v>4.1729520000000004</v>
      </c>
      <c r="DP32" s="52">
        <f t="shared" si="1889"/>
        <v>2.9634239999999998</v>
      </c>
      <c r="DQ32" s="52">
        <f t="shared" si="1889"/>
        <v>2.9747279999999998</v>
      </c>
      <c r="DR32" s="52">
        <f t="shared" si="1889"/>
        <v>2.9634239999999998</v>
      </c>
      <c r="DS32" s="52">
        <f t="shared" si="1889"/>
        <v>2.9408159999999999</v>
      </c>
      <c r="DT32" s="52">
        <f t="shared" ref="DT32:FW32" si="1890">DT21*DT6</f>
        <v>2.9634239999999998</v>
      </c>
      <c r="DU32" s="52">
        <f t="shared" si="1890"/>
        <v>2.9521199999999999</v>
      </c>
      <c r="DV32" s="52">
        <f t="shared" si="1890"/>
        <v>2.9182079999999999</v>
      </c>
      <c r="DW32" s="52">
        <f t="shared" si="1890"/>
        <v>2.9408159999999999</v>
      </c>
      <c r="DX32" s="52">
        <f t="shared" si="1890"/>
        <v>2.9860320000000002</v>
      </c>
      <c r="DY32" s="52">
        <f t="shared" si="1890"/>
        <v>4.6364160000000005</v>
      </c>
      <c r="DZ32" s="52">
        <f t="shared" si="1890"/>
        <v>4.5572880000000007</v>
      </c>
      <c r="EA32" s="52">
        <f t="shared" si="1890"/>
        <v>4.5459840000000042</v>
      </c>
      <c r="EB32" s="52">
        <f t="shared" si="1890"/>
        <v>4.5120720000000007</v>
      </c>
      <c r="EC32" s="52">
        <f t="shared" si="1890"/>
        <v>4.3764240000000001</v>
      </c>
      <c r="ED32" s="52">
        <f t="shared" si="1890"/>
        <v>4.3425120000000001</v>
      </c>
      <c r="EE32" s="52">
        <f t="shared" si="1890"/>
        <v>4.2859920000000002</v>
      </c>
      <c r="EF32" s="52">
        <f t="shared" si="1890"/>
        <v>4.2181680000000004</v>
      </c>
      <c r="EG32" s="52">
        <f t="shared" si="1890"/>
        <v>4.1842560000000004</v>
      </c>
      <c r="EH32" s="52">
        <f t="shared" si="1890"/>
        <v>4.0486079999999998</v>
      </c>
      <c r="EI32" s="52">
        <f t="shared" si="1890"/>
        <v>3.9129600000000062</v>
      </c>
      <c r="EJ32" s="52">
        <f t="shared" si="1890"/>
        <v>3.6303599999999996</v>
      </c>
      <c r="EK32" s="52">
        <f t="shared" si="1890"/>
        <v>3.2234160000000003</v>
      </c>
      <c r="EL32" s="52">
        <f t="shared" si="1890"/>
        <v>3.4268879999999999</v>
      </c>
      <c r="EM32" s="52">
        <f t="shared" si="1890"/>
        <v>2.9860320000000002</v>
      </c>
      <c r="EN32" s="52">
        <f t="shared" si="1890"/>
        <v>3.9920880000000007</v>
      </c>
      <c r="EO32" s="52">
        <f t="shared" si="1890"/>
        <v>4.3425120000000001</v>
      </c>
      <c r="EP32" s="52">
        <f t="shared" si="1890"/>
        <v>4.2181680000000004</v>
      </c>
      <c r="EQ32" s="88">
        <f t="shared" si="1890"/>
        <v>3.6303599999999996</v>
      </c>
      <c r="ER32" s="52">
        <f t="shared" si="1890"/>
        <v>3.9807839999999999</v>
      </c>
      <c r="ES32" s="52">
        <f t="shared" si="1890"/>
        <v>3.6077519999999996</v>
      </c>
      <c r="ET32" s="52">
        <f t="shared" si="1890"/>
        <v>2.7712560000000002</v>
      </c>
      <c r="EU32" s="52">
        <f t="shared" si="1890"/>
        <v>3.5512320000000006</v>
      </c>
      <c r="EV32" s="52">
        <f t="shared" si="1890"/>
        <v>3.2234160000000003</v>
      </c>
      <c r="EW32" s="52">
        <f t="shared" si="1890"/>
        <v>3.8677440000000001</v>
      </c>
      <c r="EX32" s="52">
        <f t="shared" si="1890"/>
        <v>3.12168</v>
      </c>
      <c r="EY32" s="52">
        <f t="shared" si="1890"/>
        <v>3.0425519999999997</v>
      </c>
      <c r="EZ32" s="52">
        <f t="shared" si="1890"/>
        <v>3.2347200000000003</v>
      </c>
      <c r="FA32" s="52">
        <f t="shared" si="1890"/>
        <v>3.0425519999999997</v>
      </c>
      <c r="FB32" s="52">
        <f t="shared" si="1890"/>
        <v>3.40428</v>
      </c>
      <c r="FC32" s="52">
        <f t="shared" si="1890"/>
        <v>4.42164</v>
      </c>
      <c r="FD32" s="52">
        <f t="shared" si="1890"/>
        <v>4.8398880000000002</v>
      </c>
      <c r="FE32" s="52">
        <f t="shared" si="1890"/>
        <v>3.1782000000000004</v>
      </c>
      <c r="FF32" s="52">
        <f t="shared" si="1890"/>
        <v>3.3477600000000001</v>
      </c>
      <c r="FG32" s="52">
        <f t="shared" si="1890"/>
        <v>3.099072</v>
      </c>
      <c r="FH32" s="52">
        <f t="shared" si="1890"/>
        <v>3.6190560000000005</v>
      </c>
      <c r="FI32" s="52">
        <f t="shared" si="1890"/>
        <v>3.6981840000000004</v>
      </c>
      <c r="FJ32" s="52">
        <f t="shared" si="1890"/>
        <v>4.1051279999999997</v>
      </c>
      <c r="FK32" s="52">
        <f t="shared" si="1890"/>
        <v>4.602503999999997</v>
      </c>
      <c r="FL32" s="52">
        <f t="shared" si="1890"/>
        <v>3.8338320000000001</v>
      </c>
      <c r="FM32" s="52">
        <f t="shared" si="1890"/>
        <v>4.432944</v>
      </c>
      <c r="FN32" s="52">
        <f t="shared" si="1890"/>
        <v>4.1503439999999996</v>
      </c>
      <c r="FO32" s="52">
        <f t="shared" si="1890"/>
        <v>3.6642720000000004</v>
      </c>
      <c r="FP32" s="52">
        <f t="shared" si="1890"/>
        <v>3.5738400000000015</v>
      </c>
      <c r="FQ32" s="52">
        <f t="shared" si="1890"/>
        <v>4.0825199999999997</v>
      </c>
      <c r="FR32" s="52">
        <f t="shared" si="1890"/>
        <v>4.4781599999999999</v>
      </c>
      <c r="FS32" s="52">
        <f t="shared" si="1890"/>
        <v>3.8564400000000001</v>
      </c>
      <c r="FT32" s="52">
        <f t="shared" si="1890"/>
        <v>4.2520800000000003</v>
      </c>
      <c r="FU32" s="52">
        <f t="shared" si="1890"/>
        <v>3.3364560000000001</v>
      </c>
      <c r="FV32" s="88">
        <f t="shared" si="1890"/>
        <v>3.2912400000000002</v>
      </c>
      <c r="FW32" s="52">
        <f t="shared" si="1890"/>
        <v>2.5564800000000001</v>
      </c>
      <c r="FX32" s="52">
        <f t="shared" ref="FX32:II32" si="1891">FX21*FX6</f>
        <v>2.5564799999999988</v>
      </c>
      <c r="FY32" s="52">
        <f t="shared" si="1891"/>
        <v>2.5564800000000067</v>
      </c>
      <c r="FZ32" s="52">
        <f t="shared" si="1891"/>
        <v>2.6356080000000004</v>
      </c>
      <c r="GA32" s="52">
        <f t="shared" si="1891"/>
        <v>2.5564799999999952</v>
      </c>
      <c r="GB32" s="52">
        <f t="shared" si="1891"/>
        <v>2.5564800000000032</v>
      </c>
      <c r="GC32" s="52">
        <f t="shared" si="1891"/>
        <v>2.5564799999999952</v>
      </c>
      <c r="GD32" s="52">
        <f t="shared" si="1891"/>
        <v>2.5564799999999952</v>
      </c>
      <c r="GE32" s="52">
        <f t="shared" si="1891"/>
        <v>2.5564800000000067</v>
      </c>
      <c r="GF32" s="52">
        <f t="shared" si="1891"/>
        <v>2.5564800000000023</v>
      </c>
      <c r="GG32" s="52">
        <f t="shared" si="1891"/>
        <v>2.8956</v>
      </c>
      <c r="GH32" s="52">
        <f t="shared" si="1891"/>
        <v>2.5564799999999988</v>
      </c>
      <c r="GI32" s="52">
        <f t="shared" si="1891"/>
        <v>2.5564799999999988</v>
      </c>
      <c r="GJ32" s="52">
        <f t="shared" si="1891"/>
        <v>3.5512320000000006</v>
      </c>
      <c r="GK32" s="52">
        <f t="shared" si="1891"/>
        <v>2.5564800000000067</v>
      </c>
      <c r="GL32" s="52">
        <f t="shared" si="1891"/>
        <v>2.5564799999999988</v>
      </c>
      <c r="GM32" s="52">
        <f t="shared" si="1891"/>
        <v>2.5564799999999988</v>
      </c>
      <c r="GN32" s="52">
        <f t="shared" si="1891"/>
        <v>2.872992</v>
      </c>
      <c r="GO32" s="52">
        <f t="shared" si="1891"/>
        <v>2.872992</v>
      </c>
      <c r="GP32" s="52">
        <f t="shared" si="1891"/>
        <v>3.5512320000000006</v>
      </c>
      <c r="GQ32" s="52">
        <f t="shared" si="1891"/>
        <v>2.5564800000000001</v>
      </c>
      <c r="GR32" s="52">
        <f t="shared" si="1891"/>
        <v>2.5564800000000001</v>
      </c>
      <c r="GS32" s="52">
        <f t="shared" si="1891"/>
        <v>2.5564799999999988</v>
      </c>
      <c r="GT32" s="52">
        <f t="shared" si="1891"/>
        <v>2.5564800000000023</v>
      </c>
      <c r="GU32" s="52">
        <f t="shared" si="1891"/>
        <v>2.5564799999999988</v>
      </c>
      <c r="GV32" s="52">
        <f t="shared" si="1891"/>
        <v>2.5564799999999988</v>
      </c>
      <c r="GW32" s="52">
        <f t="shared" si="1891"/>
        <v>2.8955999999999955</v>
      </c>
      <c r="GX32" s="52">
        <f t="shared" si="1891"/>
        <v>2.8956000000000035</v>
      </c>
      <c r="GY32" s="52">
        <f t="shared" si="1891"/>
        <v>2.8956000000000035</v>
      </c>
      <c r="GZ32" s="52">
        <f t="shared" si="1891"/>
        <v>2.5564799999999988</v>
      </c>
      <c r="HA32" s="52">
        <f t="shared" si="1891"/>
        <v>2.5564799999999988</v>
      </c>
      <c r="HB32" s="52">
        <f t="shared" si="1891"/>
        <v>2.5564799999999988</v>
      </c>
      <c r="HC32" s="52">
        <f t="shared" si="1891"/>
        <v>2.5564799999999988</v>
      </c>
      <c r="HD32" s="52">
        <f t="shared" si="1891"/>
        <v>2.5564799999999988</v>
      </c>
      <c r="HE32" s="52">
        <f t="shared" si="1891"/>
        <v>2.5564799999999988</v>
      </c>
      <c r="HF32" s="52">
        <f t="shared" si="1891"/>
        <v>2.5564799999999988</v>
      </c>
      <c r="HG32" s="52">
        <f t="shared" si="1891"/>
        <v>2.5564800000000023</v>
      </c>
      <c r="HH32" s="52">
        <f t="shared" si="1891"/>
        <v>2.5564799999999988</v>
      </c>
      <c r="HI32" s="52">
        <f t="shared" si="1891"/>
        <v>2.5564799999999988</v>
      </c>
      <c r="HJ32" s="52">
        <f t="shared" si="1891"/>
        <v>2.5564799999999988</v>
      </c>
      <c r="HK32" s="52">
        <f t="shared" si="1891"/>
        <v>2.8956000000000035</v>
      </c>
      <c r="HL32" s="52">
        <f t="shared" si="1891"/>
        <v>2.5564800000000023</v>
      </c>
      <c r="HM32" s="52">
        <f t="shared" si="1891"/>
        <v>2.5564800000000023</v>
      </c>
      <c r="HN32" s="52">
        <f t="shared" si="1891"/>
        <v>2.5564799999999988</v>
      </c>
      <c r="HO32" s="52">
        <f t="shared" si="1891"/>
        <v>2.5564799999999988</v>
      </c>
      <c r="HP32" s="52">
        <f t="shared" si="1891"/>
        <v>2.5564800000000032</v>
      </c>
      <c r="HQ32" s="52">
        <f t="shared" si="1891"/>
        <v>2.5564800000000032</v>
      </c>
      <c r="HR32" s="52">
        <f t="shared" si="1891"/>
        <v>2.5564799999999988</v>
      </c>
      <c r="HS32" s="52">
        <f t="shared" si="1891"/>
        <v>2.5564799999999988</v>
      </c>
      <c r="HT32" s="52">
        <f t="shared" si="1891"/>
        <v>2.5564799999999988</v>
      </c>
      <c r="HU32" s="52">
        <f t="shared" si="1891"/>
        <v>3.144288</v>
      </c>
      <c r="HV32" s="52">
        <f t="shared" si="1891"/>
        <v>2.5564799999999988</v>
      </c>
      <c r="HW32" s="52">
        <f t="shared" si="1891"/>
        <v>2.5564799999999988</v>
      </c>
      <c r="HX32" s="52">
        <f t="shared" si="1891"/>
        <v>2.5564799999999988</v>
      </c>
      <c r="HY32" s="52">
        <f t="shared" si="1891"/>
        <v>2.8955999999999955</v>
      </c>
      <c r="HZ32" s="52">
        <f t="shared" si="1891"/>
        <v>2.5564799999999988</v>
      </c>
      <c r="IA32" s="52">
        <f t="shared" si="1891"/>
        <v>2.5564799999999988</v>
      </c>
      <c r="IB32" s="52">
        <f t="shared" si="1891"/>
        <v>3.5173199999999998</v>
      </c>
      <c r="IC32" s="52">
        <f t="shared" si="1891"/>
        <v>2.5564799999999988</v>
      </c>
      <c r="ID32" s="52">
        <f t="shared" si="1891"/>
        <v>2.5564800000000023</v>
      </c>
      <c r="IE32" s="52">
        <f t="shared" si="1891"/>
        <v>3.2121120000000003</v>
      </c>
      <c r="IF32" s="52">
        <f t="shared" si="1891"/>
        <v>2.5564799999999988</v>
      </c>
      <c r="IG32" s="52">
        <f t="shared" si="1891"/>
        <v>2.5564799999999988</v>
      </c>
      <c r="IH32" s="52">
        <f t="shared" si="1891"/>
        <v>2.5564800000000023</v>
      </c>
      <c r="II32" s="52">
        <f t="shared" si="1891"/>
        <v>2.5564800000000023</v>
      </c>
      <c r="IJ32" s="52">
        <f t="shared" ref="IJ32:KU32" si="1892">IJ21*IJ6</f>
        <v>2.5564800000000067</v>
      </c>
      <c r="IK32" s="52">
        <f t="shared" si="1892"/>
        <v>2.5564799999999988</v>
      </c>
      <c r="IL32" s="52">
        <f t="shared" si="1892"/>
        <v>2.5564800000000067</v>
      </c>
      <c r="IM32" s="52">
        <f t="shared" si="1892"/>
        <v>3.2347200000000003</v>
      </c>
      <c r="IN32" s="52">
        <f t="shared" si="1892"/>
        <v>3.5738400000000006</v>
      </c>
      <c r="IO32" s="52">
        <f t="shared" si="1892"/>
        <v>2.5564799999999988</v>
      </c>
      <c r="IP32" s="52">
        <f t="shared" si="1892"/>
        <v>3.9129600000000018</v>
      </c>
      <c r="IQ32" s="52">
        <f t="shared" si="1892"/>
        <v>2.5564799999999988</v>
      </c>
      <c r="IR32" s="52">
        <f t="shared" si="1892"/>
        <v>3.2347200000000003</v>
      </c>
      <c r="IS32" s="52">
        <f t="shared" si="1892"/>
        <v>2.5564799999999988</v>
      </c>
      <c r="IT32" s="52">
        <f t="shared" si="1892"/>
        <v>2.5564799999999988</v>
      </c>
      <c r="IU32" s="52">
        <f t="shared" si="1892"/>
        <v>2.5564799999999988</v>
      </c>
      <c r="IV32" s="52">
        <f t="shared" si="1892"/>
        <v>2.5564799999999988</v>
      </c>
      <c r="IW32" s="52">
        <f t="shared" si="1892"/>
        <v>2.5564799999999988</v>
      </c>
      <c r="IX32" s="52">
        <f t="shared" si="1892"/>
        <v>3.2347200000000003</v>
      </c>
      <c r="IY32" s="52">
        <f t="shared" si="1892"/>
        <v>2.5564800000000067</v>
      </c>
      <c r="IZ32" s="52">
        <f t="shared" si="1892"/>
        <v>2.217360000000002</v>
      </c>
      <c r="JA32" s="52">
        <f t="shared" si="1892"/>
        <v>2.5564799999999988</v>
      </c>
      <c r="JB32" s="52">
        <f t="shared" si="1892"/>
        <v>2.5564799999999988</v>
      </c>
      <c r="JC32" s="52">
        <f t="shared" si="1892"/>
        <v>2.5564799999999988</v>
      </c>
      <c r="JD32" s="52">
        <f t="shared" si="1892"/>
        <v>2.5564799999999988</v>
      </c>
      <c r="JE32" s="52">
        <f t="shared" si="1892"/>
        <v>2.5564799999999988</v>
      </c>
      <c r="JF32" s="52">
        <f t="shared" si="1892"/>
        <v>2.5564799999999988</v>
      </c>
      <c r="JG32" s="52">
        <f t="shared" si="1892"/>
        <v>2.5564799999999988</v>
      </c>
      <c r="JH32" s="52">
        <f t="shared" si="1892"/>
        <v>2.5564799999999988</v>
      </c>
      <c r="JI32" s="52">
        <f t="shared" si="1892"/>
        <v>2.5564799999999988</v>
      </c>
      <c r="JJ32" s="52">
        <f t="shared" si="1892"/>
        <v>2.5564799999999988</v>
      </c>
      <c r="JK32" s="52">
        <f t="shared" si="1892"/>
        <v>2.5564799999999988</v>
      </c>
      <c r="JL32" s="52">
        <f t="shared" si="1892"/>
        <v>3.2347199999999958</v>
      </c>
      <c r="JM32" s="52">
        <f t="shared" si="1892"/>
        <v>2.5564799999999988</v>
      </c>
      <c r="JN32" s="52">
        <f t="shared" si="1892"/>
        <v>2.5564799999999988</v>
      </c>
      <c r="JO32" s="52">
        <f t="shared" si="1892"/>
        <v>2.5564799999999988</v>
      </c>
      <c r="JP32" s="52">
        <f t="shared" si="1892"/>
        <v>2.5564799999999988</v>
      </c>
      <c r="JQ32" s="52">
        <f t="shared" si="1892"/>
        <v>2.5564799999999988</v>
      </c>
      <c r="JR32" s="52">
        <f t="shared" si="1892"/>
        <v>3.2347200000000003</v>
      </c>
      <c r="JS32" s="52">
        <f t="shared" si="1892"/>
        <v>2.5564799999999988</v>
      </c>
      <c r="JT32" s="52">
        <f t="shared" si="1892"/>
        <v>2.5564799999999988</v>
      </c>
      <c r="JU32" s="52">
        <f t="shared" si="1892"/>
        <v>2.5564800000000023</v>
      </c>
      <c r="JV32" s="52">
        <f t="shared" si="1892"/>
        <v>2.5564799999999988</v>
      </c>
      <c r="JW32" s="52">
        <f t="shared" si="1892"/>
        <v>2.5564800000000023</v>
      </c>
      <c r="JX32" s="52">
        <f t="shared" si="1892"/>
        <v>2.5564800000000023</v>
      </c>
      <c r="JY32" s="52">
        <f t="shared" si="1892"/>
        <v>2.5564800000000023</v>
      </c>
      <c r="JZ32" s="52">
        <f t="shared" si="1892"/>
        <v>2.5564799999999988</v>
      </c>
      <c r="KA32" s="52">
        <f t="shared" si="1892"/>
        <v>2.5564799999999988</v>
      </c>
      <c r="KB32" s="52">
        <f t="shared" si="1892"/>
        <v>2.5564799999999988</v>
      </c>
      <c r="KC32" s="52">
        <f t="shared" si="1892"/>
        <v>2.5564799999999988</v>
      </c>
      <c r="KD32" s="52">
        <f t="shared" si="1892"/>
        <v>2.5564799999999988</v>
      </c>
      <c r="KE32" s="52">
        <f t="shared" si="1892"/>
        <v>2.5564799999999988</v>
      </c>
      <c r="KF32" s="52">
        <f t="shared" si="1892"/>
        <v>2.5564799999999988</v>
      </c>
      <c r="KG32" s="52">
        <f t="shared" si="1892"/>
        <v>2.5564799999999988</v>
      </c>
      <c r="KH32" s="52">
        <f t="shared" si="1892"/>
        <v>2.5564800000000067</v>
      </c>
      <c r="KI32" s="52">
        <f t="shared" si="1892"/>
        <v>2.5564800000000067</v>
      </c>
      <c r="KJ32" s="52">
        <f t="shared" si="1892"/>
        <v>2.5564799999999988</v>
      </c>
      <c r="KK32" s="52">
        <f t="shared" si="1892"/>
        <v>2.5564799999999988</v>
      </c>
      <c r="KL32" s="52">
        <f t="shared" si="1892"/>
        <v>2.5564800000000067</v>
      </c>
      <c r="KM32" s="52">
        <f t="shared" si="1892"/>
        <v>2.5564799999999988</v>
      </c>
      <c r="KN32" s="52">
        <f t="shared" si="1892"/>
        <v>2.5564799999999988</v>
      </c>
      <c r="KO32" s="52">
        <f t="shared" si="1892"/>
        <v>2.5564799999999988</v>
      </c>
      <c r="KP32" s="52">
        <f t="shared" si="1892"/>
        <v>2.5564799999999988</v>
      </c>
      <c r="KQ32" s="52">
        <f t="shared" si="1892"/>
        <v>2.5564799999999988</v>
      </c>
      <c r="KR32" s="52">
        <f t="shared" si="1892"/>
        <v>2.5564799999999988</v>
      </c>
      <c r="KS32" s="52">
        <f t="shared" si="1892"/>
        <v>2.5564799999999988</v>
      </c>
      <c r="KT32" s="52">
        <f t="shared" si="1892"/>
        <v>2.5564799999999988</v>
      </c>
      <c r="KU32" s="52">
        <f t="shared" si="1892"/>
        <v>2.5564799999999988</v>
      </c>
      <c r="KV32" s="52">
        <f t="shared" ref="KV32:NG32" si="1893">KV21*KV6</f>
        <v>2.5564799999999988</v>
      </c>
      <c r="KW32" s="52">
        <f t="shared" si="1893"/>
        <v>2.5564799999999988</v>
      </c>
      <c r="KX32" s="52">
        <f t="shared" si="1893"/>
        <v>2.5564799999999988</v>
      </c>
      <c r="KY32" s="52">
        <f t="shared" si="1893"/>
        <v>2.5564800000000067</v>
      </c>
      <c r="KZ32" s="52">
        <f t="shared" si="1893"/>
        <v>2.5564800000000067</v>
      </c>
      <c r="LA32" s="52">
        <f t="shared" si="1893"/>
        <v>2.5564799999999988</v>
      </c>
      <c r="LB32" s="52">
        <f t="shared" si="1893"/>
        <v>2.5564799999999988</v>
      </c>
      <c r="LC32" s="52">
        <f t="shared" si="1893"/>
        <v>2.5564799999999988</v>
      </c>
      <c r="LD32" s="52">
        <f t="shared" si="1893"/>
        <v>2.5564799999999988</v>
      </c>
      <c r="LE32" s="52">
        <f t="shared" si="1893"/>
        <v>2.5564800000000067</v>
      </c>
      <c r="LF32" s="52">
        <f t="shared" si="1893"/>
        <v>2.5564800000000067</v>
      </c>
      <c r="LG32" s="52">
        <f t="shared" si="1893"/>
        <v>2.5564799999999988</v>
      </c>
      <c r="LH32" s="52">
        <f t="shared" si="1893"/>
        <v>2.5564799999999988</v>
      </c>
      <c r="LI32" s="52">
        <f t="shared" si="1893"/>
        <v>2.5564799999999988</v>
      </c>
      <c r="LJ32" s="52">
        <f t="shared" si="1893"/>
        <v>2.5564800000000067</v>
      </c>
      <c r="LK32" s="52">
        <f t="shared" si="1893"/>
        <v>2.5564799999999988</v>
      </c>
      <c r="LL32" s="52">
        <f t="shared" si="1893"/>
        <v>2.5564799999999988</v>
      </c>
      <c r="LM32" s="52">
        <f t="shared" si="1893"/>
        <v>2.5564800000000001</v>
      </c>
      <c r="LN32" s="52">
        <f t="shared" si="1893"/>
        <v>2.83908</v>
      </c>
      <c r="LO32" s="52">
        <f t="shared" si="1893"/>
        <v>2.5564799999999988</v>
      </c>
      <c r="LP32" s="52">
        <f t="shared" si="1893"/>
        <v>2.5564800000000067</v>
      </c>
      <c r="LQ32" s="52">
        <f t="shared" si="1893"/>
        <v>2.5564799999999988</v>
      </c>
      <c r="LR32" s="52">
        <f t="shared" si="1893"/>
        <v>2.1947520000000003</v>
      </c>
      <c r="LS32" s="52">
        <f t="shared" si="1893"/>
        <v>2.5564799999999988</v>
      </c>
      <c r="LT32" s="52">
        <f t="shared" si="1893"/>
        <v>3.5512320000000006</v>
      </c>
      <c r="LU32" s="52">
        <f t="shared" si="1893"/>
        <v>2.5564799999999988</v>
      </c>
      <c r="LV32" s="52">
        <f t="shared" si="1893"/>
        <v>2.5564799999999988</v>
      </c>
      <c r="LW32" s="52">
        <f t="shared" si="1893"/>
        <v>2.5564800000000023</v>
      </c>
      <c r="LX32" s="52">
        <f t="shared" si="1893"/>
        <v>2.5564799999999988</v>
      </c>
      <c r="LY32" s="52">
        <f t="shared" si="1893"/>
        <v>2.5564799999999988</v>
      </c>
      <c r="LZ32" s="52">
        <f t="shared" si="1893"/>
        <v>2.5564799999999988</v>
      </c>
      <c r="MA32" s="52">
        <f t="shared" si="1893"/>
        <v>2.5564799999999988</v>
      </c>
      <c r="MB32" s="52">
        <f t="shared" si="1893"/>
        <v>2.5564800000000023</v>
      </c>
      <c r="MC32" s="52">
        <f t="shared" si="1893"/>
        <v>2.5564799999999988</v>
      </c>
      <c r="MD32" s="52">
        <f t="shared" si="1893"/>
        <v>3.5512320000000006</v>
      </c>
      <c r="ME32" s="52">
        <f t="shared" si="1893"/>
        <v>2.5564799999999952</v>
      </c>
      <c r="MF32" s="52">
        <f t="shared" si="1893"/>
        <v>2.5564799999999952</v>
      </c>
      <c r="MG32" s="52">
        <f t="shared" si="1893"/>
        <v>2.872992</v>
      </c>
      <c r="MH32" s="52">
        <f t="shared" si="1893"/>
        <v>2.5564799999999988</v>
      </c>
      <c r="MI32" s="52">
        <f t="shared" si="1893"/>
        <v>2.5564799999999988</v>
      </c>
      <c r="MJ32" s="52">
        <f t="shared" si="1893"/>
        <v>2.5564799999999988</v>
      </c>
      <c r="MK32" s="52">
        <f t="shared" si="1893"/>
        <v>3.2347200000000003</v>
      </c>
      <c r="ML32" s="52">
        <f t="shared" si="1893"/>
        <v>2.5564800000000067</v>
      </c>
      <c r="MM32" s="52">
        <f t="shared" si="1893"/>
        <v>2.5564799999999988</v>
      </c>
      <c r="MN32" s="52">
        <f t="shared" si="1893"/>
        <v>2.5564799999999988</v>
      </c>
      <c r="MO32" s="52">
        <f t="shared" si="1893"/>
        <v>2.5564799999999988</v>
      </c>
      <c r="MP32" s="52">
        <f t="shared" si="1893"/>
        <v>2.5564799999999988</v>
      </c>
      <c r="MQ32" s="52">
        <f t="shared" si="1893"/>
        <v>2.5564799999999988</v>
      </c>
      <c r="MR32" s="52">
        <f t="shared" si="1893"/>
        <v>2.872992</v>
      </c>
      <c r="MS32" s="52">
        <f t="shared" si="1893"/>
        <v>2.5564799999999988</v>
      </c>
      <c r="MT32" s="52">
        <f t="shared" si="1893"/>
        <v>3.4608000000000034</v>
      </c>
      <c r="MU32" s="52">
        <f t="shared" si="1893"/>
        <v>2.5564800000000001</v>
      </c>
      <c r="MV32" s="52">
        <f t="shared" si="1893"/>
        <v>2.5564800000000023</v>
      </c>
      <c r="MW32" s="52">
        <f t="shared" si="1893"/>
        <v>2.5564799999999988</v>
      </c>
      <c r="MX32" s="52">
        <f t="shared" si="1893"/>
        <v>2.5564800000000023</v>
      </c>
      <c r="MY32" s="52">
        <f t="shared" si="1893"/>
        <v>2.5564800000000067</v>
      </c>
      <c r="MZ32" s="52">
        <f t="shared" si="1893"/>
        <v>2.5564799999999988</v>
      </c>
      <c r="NA32" s="52">
        <f t="shared" si="1893"/>
        <v>2.5564799999999988</v>
      </c>
      <c r="NB32" s="52">
        <f t="shared" si="1893"/>
        <v>2.5564799999999988</v>
      </c>
      <c r="NC32" s="52">
        <f t="shared" si="1893"/>
        <v>2.5564799999999988</v>
      </c>
      <c r="ND32" s="52">
        <f t="shared" si="1893"/>
        <v>2.5564800000000032</v>
      </c>
      <c r="NE32" s="52">
        <f t="shared" si="1893"/>
        <v>2.872992</v>
      </c>
      <c r="NF32" s="52">
        <f t="shared" si="1893"/>
        <v>2.5564799999999988</v>
      </c>
      <c r="NG32" s="52">
        <f t="shared" si="1893"/>
        <v>2.5564799999999988</v>
      </c>
      <c r="NH32" s="52">
        <f t="shared" ref="NH32:PA32" si="1894">NH21*NH6</f>
        <v>2.5564800000000067</v>
      </c>
      <c r="NI32" s="52">
        <f t="shared" si="1894"/>
        <v>2.5564799999999988</v>
      </c>
      <c r="NJ32" s="52">
        <f t="shared" si="1894"/>
        <v>2.872992</v>
      </c>
      <c r="NK32" s="52">
        <f t="shared" si="1894"/>
        <v>2.5564799999999988</v>
      </c>
      <c r="NL32" s="52">
        <f t="shared" si="1894"/>
        <v>2.5564799999999988</v>
      </c>
      <c r="NM32" s="52">
        <f t="shared" si="1894"/>
        <v>2.5564799999999988</v>
      </c>
      <c r="NN32" s="52">
        <f t="shared" si="1894"/>
        <v>2.5564799999999988</v>
      </c>
      <c r="NO32" s="52">
        <f t="shared" si="1894"/>
        <v>2.5564800000000001</v>
      </c>
      <c r="NP32" s="52">
        <f t="shared" si="1894"/>
        <v>2.5564800000000001</v>
      </c>
      <c r="NQ32" s="52">
        <f t="shared" si="1894"/>
        <v>2.5564800000000001</v>
      </c>
      <c r="NR32" s="52">
        <f t="shared" si="1894"/>
        <v>2.5564799999999988</v>
      </c>
      <c r="NS32" s="52">
        <f t="shared" si="1894"/>
        <v>2.5564799999999988</v>
      </c>
      <c r="NT32" s="52">
        <f t="shared" si="1894"/>
        <v>2.5564800000000023</v>
      </c>
      <c r="NU32" s="52">
        <f t="shared" si="1894"/>
        <v>2.5564799999999988</v>
      </c>
      <c r="NV32" s="52">
        <f t="shared" si="1894"/>
        <v>2.5564799999999988</v>
      </c>
      <c r="NW32" s="52">
        <f t="shared" si="1894"/>
        <v>2.5564799999999988</v>
      </c>
      <c r="NX32" s="52">
        <f t="shared" si="1894"/>
        <v>2.5564799999999988</v>
      </c>
      <c r="NY32" s="52">
        <f t="shared" si="1894"/>
        <v>2.5564799999999988</v>
      </c>
      <c r="NZ32" s="52">
        <f t="shared" si="1894"/>
        <v>2.5564799999999988</v>
      </c>
      <c r="OA32" s="52">
        <f t="shared" si="1894"/>
        <v>2.884296</v>
      </c>
      <c r="OB32" s="52">
        <f t="shared" si="1894"/>
        <v>2.872992</v>
      </c>
      <c r="OC32" s="52">
        <f t="shared" si="1894"/>
        <v>2.5564800000000023</v>
      </c>
      <c r="OD32" s="52">
        <f t="shared" si="1894"/>
        <v>2.5564800000000023</v>
      </c>
      <c r="OE32" s="52">
        <f t="shared" si="1894"/>
        <v>2.5564799999999988</v>
      </c>
      <c r="OF32" s="52">
        <f t="shared" si="1894"/>
        <v>2.5564799999999988</v>
      </c>
      <c r="OG32" s="52">
        <f t="shared" si="1894"/>
        <v>2.5564799999999988</v>
      </c>
      <c r="OH32" s="52">
        <f t="shared" si="1894"/>
        <v>2.5564799999999988</v>
      </c>
      <c r="OI32" s="52">
        <f t="shared" si="1894"/>
        <v>2.5564799999999988</v>
      </c>
      <c r="OJ32" s="52">
        <f t="shared" si="1894"/>
        <v>2.5564799999999988</v>
      </c>
      <c r="OK32" s="52">
        <f t="shared" si="1894"/>
        <v>2.5564799999999988</v>
      </c>
      <c r="OL32" s="52">
        <f t="shared" si="1894"/>
        <v>2.5564799999999988</v>
      </c>
      <c r="OM32" s="52">
        <f t="shared" si="1894"/>
        <v>2.5564799999999988</v>
      </c>
      <c r="ON32" s="52">
        <f t="shared" si="1894"/>
        <v>2.5564799999999988</v>
      </c>
      <c r="OO32" s="52">
        <f t="shared" si="1894"/>
        <v>2.5564799999999988</v>
      </c>
      <c r="OP32" s="52">
        <f t="shared" si="1894"/>
        <v>2.5564799999999988</v>
      </c>
      <c r="OQ32" s="52">
        <f t="shared" si="1894"/>
        <v>2.5564800000000023</v>
      </c>
      <c r="OR32" s="52">
        <f t="shared" si="1894"/>
        <v>2.884296</v>
      </c>
      <c r="OS32" s="52">
        <f t="shared" si="1894"/>
        <v>3.2121120000000003</v>
      </c>
      <c r="OT32" s="52">
        <f t="shared" si="1894"/>
        <v>3.2121120000000003</v>
      </c>
      <c r="OU32" s="52">
        <f t="shared" si="1894"/>
        <v>3.2121120000000003</v>
      </c>
      <c r="OV32" s="52">
        <f t="shared" si="1894"/>
        <v>3.2121120000000003</v>
      </c>
      <c r="OW32" s="52">
        <f t="shared" si="1894"/>
        <v>2.9860320000000002</v>
      </c>
      <c r="OX32" s="52">
        <f t="shared" si="1894"/>
        <v>3.2121120000000003</v>
      </c>
      <c r="OY32" s="52">
        <f t="shared" si="1894"/>
        <v>3.5512320000000006</v>
      </c>
      <c r="OZ32" s="52">
        <f t="shared" si="1894"/>
        <v>3.6077519999999996</v>
      </c>
      <c r="PA32" s="52">
        <f t="shared" si="1894"/>
        <v>2.884296</v>
      </c>
      <c r="PB32" s="53">
        <f t="shared" si="365"/>
        <v>1289.4174239999934</v>
      </c>
    </row>
    <row r="33" spans="1:418" x14ac:dyDescent="0.2">
      <c r="A33" s="54" t="s">
        <v>136</v>
      </c>
      <c r="B33" s="52">
        <f>B22*B6</f>
        <v>5.0364336000000121</v>
      </c>
      <c r="C33" s="52">
        <f t="shared" ref="C33:BG33" si="1895">C22*C6</f>
        <v>6.4072696799999997</v>
      </c>
      <c r="D33" s="52">
        <f t="shared" si="1895"/>
        <v>5.7525420000000009</v>
      </c>
      <c r="E33" s="52">
        <f t="shared" si="1895"/>
        <v>5.3842576800000002</v>
      </c>
      <c r="F33" s="52">
        <f t="shared" si="1895"/>
        <v>5.834382960000001</v>
      </c>
      <c r="G33" s="52">
        <f t="shared" si="1895"/>
        <v>5.9162239200000002</v>
      </c>
      <c r="H33" s="52">
        <f t="shared" si="1895"/>
        <v>7.4712021599999998</v>
      </c>
      <c r="I33" s="52">
        <f t="shared" si="1895"/>
        <v>8.0850093600000008</v>
      </c>
      <c r="J33" s="52">
        <f t="shared" si="1895"/>
        <v>7.082457599999997</v>
      </c>
      <c r="K33" s="52">
        <f t="shared" si="1895"/>
        <v>7.2461395200000078</v>
      </c>
      <c r="L33" s="52">
        <f t="shared" si="1895"/>
        <v>5.9980648800000003</v>
      </c>
      <c r="M33" s="52">
        <f t="shared" si="1895"/>
        <v>6.4072696799999997</v>
      </c>
      <c r="N33" s="52">
        <f t="shared" si="1895"/>
        <v>5.6093203200000001</v>
      </c>
      <c r="O33" s="52">
        <f t="shared" si="1895"/>
        <v>6.2845082400000001</v>
      </c>
      <c r="P33" s="52">
        <f t="shared" si="1895"/>
        <v>5.5479395999999994</v>
      </c>
      <c r="Q33" s="52">
        <f t="shared" si="1895"/>
        <v>6.4277299200000009</v>
      </c>
      <c r="R33" s="52">
        <f t="shared" si="1895"/>
        <v>6.6937130400000004</v>
      </c>
      <c r="S33" s="52">
        <f t="shared" si="1895"/>
        <v>5.4660986400000002</v>
      </c>
      <c r="T33" s="52">
        <f t="shared" si="1895"/>
        <v>5.7934624800000005</v>
      </c>
      <c r="U33" s="52">
        <f t="shared" si="1895"/>
        <v>6.0389853600000007</v>
      </c>
      <c r="V33" s="52">
        <f t="shared" si="1895"/>
        <v>6.2845082400000001</v>
      </c>
      <c r="W33" s="52">
        <f t="shared" si="1895"/>
        <v>6.4686504000000031</v>
      </c>
      <c r="X33" s="52">
        <f t="shared" si="1895"/>
        <v>5.4251781600000006</v>
      </c>
      <c r="Y33" s="52">
        <f t="shared" si="1895"/>
        <v>6.7346335200000009</v>
      </c>
      <c r="Z33" s="52">
        <f t="shared" si="1895"/>
        <v>6.9392359200000007</v>
      </c>
      <c r="AA33" s="52">
        <f t="shared" si="1895"/>
        <v>7.7576455200000005</v>
      </c>
      <c r="AB33" s="52">
        <f t="shared" si="1895"/>
        <v>8.0850093600000008</v>
      </c>
      <c r="AC33" s="52">
        <f t="shared" si="1895"/>
        <v>6.2640479999999998</v>
      </c>
      <c r="AD33" s="52">
        <f t="shared" si="1895"/>
        <v>6.4686504000000014</v>
      </c>
      <c r="AE33" s="52">
        <f t="shared" si="1895"/>
        <v>5.9571444000000007</v>
      </c>
      <c r="AF33" s="52">
        <f t="shared" si="1895"/>
        <v>8.3305322400000001</v>
      </c>
      <c r="AG33" s="52">
        <f t="shared" si="1895"/>
        <v>7.9213274400000007</v>
      </c>
      <c r="AH33" s="52">
        <f t="shared" si="1895"/>
        <v>6.4686504000000014</v>
      </c>
      <c r="AI33" s="52">
        <f t="shared" si="1895"/>
        <v>7.1438383200000004</v>
      </c>
      <c r="AJ33" s="52">
        <f t="shared" si="1895"/>
        <v>7.1438383200000004</v>
      </c>
      <c r="AK33" s="52">
        <f t="shared" si="1895"/>
        <v>7.3893611999999997</v>
      </c>
      <c r="AL33" s="52">
        <f t="shared" si="1895"/>
        <v>8.3305322400000001</v>
      </c>
      <c r="AM33" s="52">
        <f t="shared" si="1895"/>
        <v>5.6502407999999917</v>
      </c>
      <c r="AN33" s="52">
        <f t="shared" si="1895"/>
        <v>5.5888600799999999</v>
      </c>
      <c r="AO33" s="52">
        <f t="shared" si="1895"/>
        <v>6.6323323199999926</v>
      </c>
      <c r="AP33" s="52">
        <f t="shared" si="1895"/>
        <v>6.6527925600000009</v>
      </c>
      <c r="AQ33" s="52">
        <f t="shared" si="1895"/>
        <v>6.95969616</v>
      </c>
      <c r="AR33" s="52">
        <f t="shared" si="1895"/>
        <v>7.5939636000000013</v>
      </c>
      <c r="AS33" s="52">
        <f t="shared" si="1895"/>
        <v>8.1054695999999993</v>
      </c>
      <c r="AT33" s="52">
        <f t="shared" si="1895"/>
        <v>7.4916624000000009</v>
      </c>
      <c r="AU33" s="52">
        <f t="shared" si="1895"/>
        <v>7.0210768800000007</v>
      </c>
      <c r="AV33" s="52">
        <f t="shared" si="1895"/>
        <v>7.3893611999999997</v>
      </c>
      <c r="AW33" s="52">
        <f t="shared" si="1895"/>
        <v>8.6783563200000007</v>
      </c>
      <c r="AX33" s="52">
        <f t="shared" si="1895"/>
        <v>6.591411840000001</v>
      </c>
      <c r="AY33" s="52">
        <f t="shared" si="1895"/>
        <v>5.6911612800000002</v>
      </c>
      <c r="AZ33" s="52">
        <f t="shared" si="1895"/>
        <v>6.7550937600000012</v>
      </c>
      <c r="BA33" s="52">
        <f t="shared" si="1895"/>
        <v>5.4660986399999993</v>
      </c>
      <c r="BB33" s="52">
        <f t="shared" si="1895"/>
        <v>6.1003660800000006</v>
      </c>
      <c r="BC33" s="52">
        <f t="shared" si="1895"/>
        <v>6.2231275200000002</v>
      </c>
      <c r="BD33" s="52">
        <f t="shared" si="1895"/>
        <v>6.0594456000000001</v>
      </c>
      <c r="BE33" s="52">
        <f t="shared" si="1895"/>
        <v>6.2845082400000001</v>
      </c>
      <c r="BF33" s="85">
        <f t="shared" si="1895"/>
        <v>6.7141732800000007</v>
      </c>
      <c r="BG33" s="88">
        <f t="shared" si="1895"/>
        <v>7.3075202400000032</v>
      </c>
      <c r="BH33" s="52">
        <f t="shared" ref="BH33:DS33" si="1896">BH22*BH6</f>
        <v>7.2256792800000014</v>
      </c>
      <c r="BI33" s="52">
        <f t="shared" si="1896"/>
        <v>7.5530431200000008</v>
      </c>
      <c r="BJ33" s="52">
        <f t="shared" si="1896"/>
        <v>8.1873105600000002</v>
      </c>
      <c r="BK33" s="52">
        <f t="shared" si="1896"/>
        <v>5.5479395999999994</v>
      </c>
      <c r="BL33" s="52">
        <f t="shared" si="1896"/>
        <v>4.4226263999999995</v>
      </c>
      <c r="BM33" s="52">
        <f t="shared" si="1896"/>
        <v>4.4840071199999993</v>
      </c>
      <c r="BN33" s="52">
        <f t="shared" si="1896"/>
        <v>5.6911612800000002</v>
      </c>
      <c r="BO33" s="52">
        <f t="shared" si="1896"/>
        <v>6.3663492000000002</v>
      </c>
      <c r="BP33" s="52">
        <f t="shared" si="1896"/>
        <v>6.1208263199999999</v>
      </c>
      <c r="BQ33" s="52">
        <f t="shared" si="1896"/>
        <v>7.3075202399999997</v>
      </c>
      <c r="BR33" s="52">
        <f t="shared" si="1896"/>
        <v>6.4481901599999993</v>
      </c>
      <c r="BS33" s="52">
        <f t="shared" si="1896"/>
        <v>6.591411840000001</v>
      </c>
      <c r="BT33" s="52">
        <f t="shared" si="1896"/>
        <v>7.798566000000001</v>
      </c>
      <c r="BU33" s="52">
        <f t="shared" si="1896"/>
        <v>7.4916624000000009</v>
      </c>
      <c r="BV33" s="52">
        <f t="shared" si="1896"/>
        <v>8.7806575200000001</v>
      </c>
      <c r="BW33" s="52">
        <f t="shared" si="1896"/>
        <v>6.0799058400000003</v>
      </c>
      <c r="BX33" s="52">
        <f t="shared" si="1896"/>
        <v>8.2077708000000023</v>
      </c>
      <c r="BY33" s="52">
        <f t="shared" si="1896"/>
        <v>5.834382960000001</v>
      </c>
      <c r="BZ33" s="52">
        <f t="shared" si="1896"/>
        <v>7.8599467200000008</v>
      </c>
      <c r="CA33" s="52">
        <f t="shared" si="1896"/>
        <v>5.2410360000000003</v>
      </c>
      <c r="CB33" s="52">
        <f t="shared" si="1896"/>
        <v>6.9187756800000004</v>
      </c>
      <c r="CC33" s="52">
        <f t="shared" si="1896"/>
        <v>6.3458889599999999</v>
      </c>
      <c r="CD33" s="52">
        <f t="shared" si="1896"/>
        <v>7.9622479200000003</v>
      </c>
      <c r="CE33" s="52">
        <f t="shared" si="1896"/>
        <v>5.2819564800000061</v>
      </c>
      <c r="CF33" s="52">
        <f t="shared" si="1896"/>
        <v>7.6962648000000007</v>
      </c>
      <c r="CG33" s="52">
        <f t="shared" si="1896"/>
        <v>4.8727516800000004</v>
      </c>
      <c r="CH33" s="52">
        <f t="shared" si="1896"/>
        <v>6.1208263199999999</v>
      </c>
      <c r="CI33" s="52">
        <f t="shared" si="1896"/>
        <v>6.4277299200000009</v>
      </c>
      <c r="CJ33" s="52">
        <f t="shared" si="1896"/>
        <v>6.570951599999999</v>
      </c>
      <c r="CK33" s="52">
        <f t="shared" si="1896"/>
        <v>8.248691280000001</v>
      </c>
      <c r="CL33" s="52">
        <f t="shared" si="1896"/>
        <v>5.036433599999997</v>
      </c>
      <c r="CM33" s="52">
        <f t="shared" si="1896"/>
        <v>6.2231275200000002</v>
      </c>
      <c r="CN33" s="52">
        <f t="shared" si="1896"/>
        <v>5.4865588800000005</v>
      </c>
      <c r="CO33" s="52">
        <f t="shared" si="1896"/>
        <v>4.9136721600000008</v>
      </c>
      <c r="CP33" s="52">
        <f t="shared" si="1896"/>
        <v>5.2410360000000003</v>
      </c>
      <c r="CQ33" s="52">
        <f t="shared" si="1896"/>
        <v>7.7781057600000008</v>
      </c>
      <c r="CR33" s="52">
        <f t="shared" si="1896"/>
        <v>5.7730022400000012</v>
      </c>
      <c r="CS33" s="52">
        <f t="shared" si="1896"/>
        <v>7.0619973600000003</v>
      </c>
      <c r="CT33" s="52">
        <f t="shared" si="1896"/>
        <v>7.2052190400000002</v>
      </c>
      <c r="CU33" s="52">
        <f t="shared" si="1896"/>
        <v>5.67070104</v>
      </c>
      <c r="CV33" s="52">
        <f t="shared" si="1896"/>
        <v>6.570951599999999</v>
      </c>
      <c r="CW33" s="52">
        <f t="shared" si="1896"/>
        <v>5.7730022400000012</v>
      </c>
      <c r="CX33" s="52">
        <f t="shared" si="1896"/>
        <v>5.67070104</v>
      </c>
      <c r="CY33" s="52">
        <f t="shared" si="1896"/>
        <v>10.744840559999998</v>
      </c>
      <c r="CZ33" s="52">
        <f t="shared" si="1896"/>
        <v>9.7013683200000003</v>
      </c>
      <c r="DA33" s="52">
        <f t="shared" si="1896"/>
        <v>6.2231275200000002</v>
      </c>
      <c r="DB33" s="52">
        <f t="shared" si="1896"/>
        <v>5.036433599999997</v>
      </c>
      <c r="DC33" s="52">
        <f t="shared" si="1896"/>
        <v>7.8190262400000003</v>
      </c>
      <c r="DD33" s="52">
        <f t="shared" si="1896"/>
        <v>7.3893611999999997</v>
      </c>
      <c r="DE33" s="52">
        <f t="shared" si="1896"/>
        <v>5.8957636800000008</v>
      </c>
      <c r="DF33" s="52">
        <f t="shared" si="1896"/>
        <v>7.4302816799999993</v>
      </c>
      <c r="DG33" s="52">
        <f t="shared" si="1896"/>
        <v>6.8778552000000008</v>
      </c>
      <c r="DH33" s="52">
        <f t="shared" si="1896"/>
        <v>7.1642985599999998</v>
      </c>
      <c r="DI33" s="52">
        <f t="shared" si="1896"/>
        <v>5.834382960000001</v>
      </c>
      <c r="DJ33" s="52">
        <f t="shared" si="1896"/>
        <v>8.3919129600000009</v>
      </c>
      <c r="DK33" s="52">
        <f t="shared" si="1896"/>
        <v>7.6348840800000008</v>
      </c>
      <c r="DL33" s="52">
        <f t="shared" si="1896"/>
        <v>6.9801564000000003</v>
      </c>
      <c r="DM33" s="52">
        <f t="shared" si="1896"/>
        <v>6.8369347200000004</v>
      </c>
      <c r="DN33" s="52">
        <f t="shared" si="1896"/>
        <v>8.7397370400000014</v>
      </c>
      <c r="DO33" s="52">
        <f t="shared" si="1896"/>
        <v>7.5530431200000008</v>
      </c>
      <c r="DP33" s="52">
        <f t="shared" si="1896"/>
        <v>5.3637974399999999</v>
      </c>
      <c r="DQ33" s="52">
        <f t="shared" si="1896"/>
        <v>5.3842576800000002</v>
      </c>
      <c r="DR33" s="52">
        <f t="shared" si="1896"/>
        <v>5.3637974399999999</v>
      </c>
      <c r="DS33" s="52">
        <f t="shared" si="1896"/>
        <v>5.3228769600000003</v>
      </c>
      <c r="DT33" s="52">
        <f t="shared" ref="DT33:FW33" si="1897">DT22*DT6</f>
        <v>5.3637974399999999</v>
      </c>
      <c r="DU33" s="52">
        <f t="shared" si="1897"/>
        <v>5.3433371999999997</v>
      </c>
      <c r="DV33" s="52">
        <f t="shared" si="1897"/>
        <v>5.2819564799999998</v>
      </c>
      <c r="DW33" s="52">
        <f t="shared" si="1897"/>
        <v>5.3228769600000003</v>
      </c>
      <c r="DX33" s="52">
        <f t="shared" si="1897"/>
        <v>5.4047179200000004</v>
      </c>
      <c r="DY33" s="52">
        <f t="shared" si="1897"/>
        <v>8.3919129600000009</v>
      </c>
      <c r="DZ33" s="52">
        <f t="shared" si="1897"/>
        <v>8.248691280000001</v>
      </c>
      <c r="EA33" s="52">
        <f t="shared" si="1897"/>
        <v>8.2282310400000078</v>
      </c>
      <c r="EB33" s="52">
        <f t="shared" si="1897"/>
        <v>8.1668503200000018</v>
      </c>
      <c r="EC33" s="52">
        <f t="shared" si="1897"/>
        <v>7.9213274400000007</v>
      </c>
      <c r="ED33" s="52">
        <f t="shared" si="1897"/>
        <v>7.8599467200000008</v>
      </c>
      <c r="EE33" s="52">
        <f t="shared" si="1897"/>
        <v>7.7576455200000005</v>
      </c>
      <c r="EF33" s="52">
        <f t="shared" si="1897"/>
        <v>7.6348840800000008</v>
      </c>
      <c r="EG33" s="52">
        <f t="shared" si="1897"/>
        <v>7.573503360000001</v>
      </c>
      <c r="EH33" s="52">
        <f t="shared" si="1897"/>
        <v>7.3279804799999999</v>
      </c>
      <c r="EI33" s="52">
        <f t="shared" si="1897"/>
        <v>7.0824576000000112</v>
      </c>
      <c r="EJ33" s="52">
        <f t="shared" si="1897"/>
        <v>6.570951599999999</v>
      </c>
      <c r="EK33" s="52">
        <f t="shared" si="1897"/>
        <v>5.834382960000001</v>
      </c>
      <c r="EL33" s="52">
        <f t="shared" si="1897"/>
        <v>6.20266728</v>
      </c>
      <c r="EM33" s="52">
        <f t="shared" si="1897"/>
        <v>5.4047179200000004</v>
      </c>
      <c r="EN33" s="52">
        <f t="shared" si="1897"/>
        <v>7.2256792800000014</v>
      </c>
      <c r="EO33" s="52">
        <f t="shared" si="1897"/>
        <v>7.8599467200000008</v>
      </c>
      <c r="EP33" s="52">
        <f t="shared" si="1897"/>
        <v>7.6348840800000008</v>
      </c>
      <c r="EQ33" s="88">
        <f t="shared" si="1897"/>
        <v>6.570951599999999</v>
      </c>
      <c r="ER33" s="52">
        <f t="shared" si="1897"/>
        <v>7.2052190400000002</v>
      </c>
      <c r="ES33" s="52">
        <f t="shared" si="1897"/>
        <v>6.5300311199999994</v>
      </c>
      <c r="ET33" s="52">
        <f t="shared" si="1897"/>
        <v>5.0159733600000003</v>
      </c>
      <c r="EU33" s="52">
        <f t="shared" si="1897"/>
        <v>6.4277299200000009</v>
      </c>
      <c r="EV33" s="52">
        <f t="shared" si="1897"/>
        <v>5.834382960000001</v>
      </c>
      <c r="EW33" s="52">
        <f t="shared" si="1897"/>
        <v>7.0006166400000005</v>
      </c>
      <c r="EX33" s="52">
        <f t="shared" si="1897"/>
        <v>5.6502408000000006</v>
      </c>
      <c r="EY33" s="52">
        <f t="shared" si="1897"/>
        <v>5.5070191199999998</v>
      </c>
      <c r="EZ33" s="52">
        <f t="shared" si="1897"/>
        <v>5.8548432000000004</v>
      </c>
      <c r="FA33" s="52">
        <f t="shared" si="1897"/>
        <v>5.5070191199999998</v>
      </c>
      <c r="FB33" s="52">
        <f t="shared" si="1897"/>
        <v>6.1617468000000004</v>
      </c>
      <c r="FC33" s="52">
        <f t="shared" si="1897"/>
        <v>8.0031683999999998</v>
      </c>
      <c r="FD33" s="52">
        <f t="shared" si="1897"/>
        <v>8.7601972799999999</v>
      </c>
      <c r="FE33" s="52">
        <f t="shared" si="1897"/>
        <v>5.7525420000000009</v>
      </c>
      <c r="FF33" s="52">
        <f t="shared" si="1897"/>
        <v>6.0594456000000001</v>
      </c>
      <c r="FG33" s="52">
        <f t="shared" si="1897"/>
        <v>5.6093203200000001</v>
      </c>
      <c r="FH33" s="52">
        <f t="shared" si="1897"/>
        <v>6.5504913600000014</v>
      </c>
      <c r="FI33" s="52">
        <f t="shared" si="1897"/>
        <v>6.6937130400000004</v>
      </c>
      <c r="FJ33" s="52">
        <f t="shared" si="1897"/>
        <v>7.4302816799999993</v>
      </c>
      <c r="FK33" s="52">
        <f t="shared" si="1897"/>
        <v>8.3305322399999948</v>
      </c>
      <c r="FL33" s="52">
        <f t="shared" si="1897"/>
        <v>6.9392359200000007</v>
      </c>
      <c r="FM33" s="52">
        <f t="shared" si="1897"/>
        <v>8.0236286400000001</v>
      </c>
      <c r="FN33" s="52">
        <f t="shared" si="1897"/>
        <v>7.5121226399999994</v>
      </c>
      <c r="FO33" s="52">
        <f t="shared" si="1897"/>
        <v>6.6323323200000006</v>
      </c>
      <c r="FP33" s="52">
        <f t="shared" si="1897"/>
        <v>6.4686504000000031</v>
      </c>
      <c r="FQ33" s="52">
        <f t="shared" si="1897"/>
        <v>7.3893611999999997</v>
      </c>
      <c r="FR33" s="52">
        <f t="shared" si="1897"/>
        <v>8.1054695999999993</v>
      </c>
      <c r="FS33" s="52">
        <f t="shared" si="1897"/>
        <v>6.9801564000000003</v>
      </c>
      <c r="FT33" s="52">
        <f t="shared" si="1897"/>
        <v>7.6962648000000007</v>
      </c>
      <c r="FU33" s="52">
        <f t="shared" si="1897"/>
        <v>6.0389853600000007</v>
      </c>
      <c r="FV33" s="88">
        <f t="shared" si="1897"/>
        <v>5.9571444000000007</v>
      </c>
      <c r="FW33" s="52">
        <f t="shared" si="1897"/>
        <v>4.6272288000000001</v>
      </c>
      <c r="FX33" s="52">
        <f t="shared" ref="FX33:II33" si="1898">FX22*FX6</f>
        <v>4.6272287999999975</v>
      </c>
      <c r="FY33" s="52">
        <f t="shared" si="1898"/>
        <v>4.6272288000000126</v>
      </c>
      <c r="FZ33" s="52">
        <f t="shared" si="1898"/>
        <v>4.7704504800000009</v>
      </c>
      <c r="GA33" s="52">
        <f t="shared" si="1898"/>
        <v>4.6272287999999913</v>
      </c>
      <c r="GB33" s="52">
        <f t="shared" si="1898"/>
        <v>4.6272288000000064</v>
      </c>
      <c r="GC33" s="52">
        <f t="shared" si="1898"/>
        <v>4.6272287999999913</v>
      </c>
      <c r="GD33" s="52">
        <f t="shared" si="1898"/>
        <v>4.6272287999999913</v>
      </c>
      <c r="GE33" s="52">
        <f t="shared" si="1898"/>
        <v>4.6272288000000126</v>
      </c>
      <c r="GF33" s="52">
        <f t="shared" si="1898"/>
        <v>4.6272288000000046</v>
      </c>
      <c r="GG33" s="52">
        <f t="shared" si="1898"/>
        <v>5.2410360000000003</v>
      </c>
      <c r="GH33" s="52">
        <f t="shared" si="1898"/>
        <v>4.6272287999999975</v>
      </c>
      <c r="GI33" s="52">
        <f t="shared" si="1898"/>
        <v>4.6272287999999975</v>
      </c>
      <c r="GJ33" s="52">
        <f t="shared" si="1898"/>
        <v>6.4277299200000009</v>
      </c>
      <c r="GK33" s="52">
        <f t="shared" si="1898"/>
        <v>4.6272288000000126</v>
      </c>
      <c r="GL33" s="52">
        <f t="shared" si="1898"/>
        <v>4.6272287999999975</v>
      </c>
      <c r="GM33" s="52">
        <f t="shared" si="1898"/>
        <v>4.6272287999999975</v>
      </c>
      <c r="GN33" s="52">
        <f t="shared" si="1898"/>
        <v>5.2001155199999998</v>
      </c>
      <c r="GO33" s="52">
        <f t="shared" si="1898"/>
        <v>5.2001155199999998</v>
      </c>
      <c r="GP33" s="52">
        <f t="shared" si="1898"/>
        <v>6.4277299200000009</v>
      </c>
      <c r="GQ33" s="52">
        <f t="shared" si="1898"/>
        <v>4.6272288000000001</v>
      </c>
      <c r="GR33" s="52">
        <f t="shared" si="1898"/>
        <v>4.6272288000000001</v>
      </c>
      <c r="GS33" s="52">
        <f t="shared" si="1898"/>
        <v>4.6272287999999975</v>
      </c>
      <c r="GT33" s="52">
        <f t="shared" si="1898"/>
        <v>4.6272288000000046</v>
      </c>
      <c r="GU33" s="52">
        <f t="shared" si="1898"/>
        <v>4.6272287999999975</v>
      </c>
      <c r="GV33" s="52">
        <f t="shared" si="1898"/>
        <v>4.6272287999999975</v>
      </c>
      <c r="GW33" s="52">
        <f t="shared" si="1898"/>
        <v>5.2410359999999923</v>
      </c>
      <c r="GX33" s="52">
        <f t="shared" si="1898"/>
        <v>5.2410360000000065</v>
      </c>
      <c r="GY33" s="52">
        <f t="shared" si="1898"/>
        <v>5.2410360000000065</v>
      </c>
      <c r="GZ33" s="52">
        <f t="shared" si="1898"/>
        <v>4.6272287999999975</v>
      </c>
      <c r="HA33" s="52">
        <f t="shared" si="1898"/>
        <v>4.6272287999999975</v>
      </c>
      <c r="HB33" s="52">
        <f t="shared" si="1898"/>
        <v>4.6272287999999975</v>
      </c>
      <c r="HC33" s="52">
        <f t="shared" si="1898"/>
        <v>4.6272287999999975</v>
      </c>
      <c r="HD33" s="52">
        <f t="shared" si="1898"/>
        <v>4.6272287999999975</v>
      </c>
      <c r="HE33" s="52">
        <f t="shared" si="1898"/>
        <v>4.6272287999999975</v>
      </c>
      <c r="HF33" s="52">
        <f t="shared" si="1898"/>
        <v>4.6272287999999975</v>
      </c>
      <c r="HG33" s="52">
        <f t="shared" si="1898"/>
        <v>4.6272288000000046</v>
      </c>
      <c r="HH33" s="52">
        <f t="shared" si="1898"/>
        <v>4.6272287999999975</v>
      </c>
      <c r="HI33" s="52">
        <f t="shared" si="1898"/>
        <v>4.6272287999999975</v>
      </c>
      <c r="HJ33" s="52">
        <f t="shared" si="1898"/>
        <v>4.6272287999999975</v>
      </c>
      <c r="HK33" s="52">
        <f t="shared" si="1898"/>
        <v>5.2410360000000065</v>
      </c>
      <c r="HL33" s="52">
        <f t="shared" si="1898"/>
        <v>4.6272288000000046</v>
      </c>
      <c r="HM33" s="52">
        <f t="shared" si="1898"/>
        <v>4.6272288000000046</v>
      </c>
      <c r="HN33" s="52">
        <f t="shared" si="1898"/>
        <v>4.6272287999999975</v>
      </c>
      <c r="HO33" s="52">
        <f t="shared" si="1898"/>
        <v>4.6272287999999975</v>
      </c>
      <c r="HP33" s="52">
        <f t="shared" si="1898"/>
        <v>4.6272288000000064</v>
      </c>
      <c r="HQ33" s="52">
        <f t="shared" si="1898"/>
        <v>4.6272288000000064</v>
      </c>
      <c r="HR33" s="52">
        <f t="shared" si="1898"/>
        <v>4.6272287999999975</v>
      </c>
      <c r="HS33" s="52">
        <f t="shared" si="1898"/>
        <v>4.6272287999999975</v>
      </c>
      <c r="HT33" s="52">
        <f t="shared" si="1898"/>
        <v>4.6272287999999975</v>
      </c>
      <c r="HU33" s="52">
        <f t="shared" si="1898"/>
        <v>5.6911612800000002</v>
      </c>
      <c r="HV33" s="52">
        <f t="shared" si="1898"/>
        <v>4.6272287999999975</v>
      </c>
      <c r="HW33" s="52">
        <f t="shared" si="1898"/>
        <v>4.6272287999999975</v>
      </c>
      <c r="HX33" s="52">
        <f t="shared" si="1898"/>
        <v>4.6272287999999975</v>
      </c>
      <c r="HY33" s="52">
        <f t="shared" si="1898"/>
        <v>5.2410359999999923</v>
      </c>
      <c r="HZ33" s="52">
        <f t="shared" si="1898"/>
        <v>4.6272287999999975</v>
      </c>
      <c r="IA33" s="52">
        <f t="shared" si="1898"/>
        <v>4.6272287999999975</v>
      </c>
      <c r="IB33" s="52">
        <f t="shared" si="1898"/>
        <v>6.3663492000000002</v>
      </c>
      <c r="IC33" s="52">
        <f t="shared" si="1898"/>
        <v>4.6272287999999975</v>
      </c>
      <c r="ID33" s="52">
        <f t="shared" si="1898"/>
        <v>4.6272288000000046</v>
      </c>
      <c r="IE33" s="52">
        <f t="shared" si="1898"/>
        <v>5.8139227200000008</v>
      </c>
      <c r="IF33" s="52">
        <f t="shared" si="1898"/>
        <v>4.6272287999999975</v>
      </c>
      <c r="IG33" s="52">
        <f t="shared" si="1898"/>
        <v>4.6272287999999975</v>
      </c>
      <c r="IH33" s="52">
        <f t="shared" si="1898"/>
        <v>4.6272288000000046</v>
      </c>
      <c r="II33" s="52">
        <f t="shared" si="1898"/>
        <v>4.6272288000000046</v>
      </c>
      <c r="IJ33" s="52">
        <f t="shared" ref="IJ33:KU33" si="1899">IJ22*IJ6</f>
        <v>4.6272288000000126</v>
      </c>
      <c r="IK33" s="52">
        <f t="shared" si="1899"/>
        <v>4.6272287999999975</v>
      </c>
      <c r="IL33" s="52">
        <f t="shared" si="1899"/>
        <v>4.6272288000000126</v>
      </c>
      <c r="IM33" s="52">
        <f t="shared" si="1899"/>
        <v>5.8548432000000004</v>
      </c>
      <c r="IN33" s="52">
        <f t="shared" si="1899"/>
        <v>6.4686504000000014</v>
      </c>
      <c r="IO33" s="52">
        <f t="shared" si="1899"/>
        <v>4.6272287999999975</v>
      </c>
      <c r="IP33" s="52">
        <f t="shared" si="1899"/>
        <v>7.0824576000000032</v>
      </c>
      <c r="IQ33" s="52">
        <f t="shared" si="1899"/>
        <v>4.6272287999999975</v>
      </c>
      <c r="IR33" s="52">
        <f t="shared" si="1899"/>
        <v>5.8548432000000004</v>
      </c>
      <c r="IS33" s="52">
        <f t="shared" si="1899"/>
        <v>4.6272287999999975</v>
      </c>
      <c r="IT33" s="52">
        <f t="shared" si="1899"/>
        <v>4.6272287999999975</v>
      </c>
      <c r="IU33" s="52">
        <f t="shared" si="1899"/>
        <v>4.6272287999999975</v>
      </c>
      <c r="IV33" s="52">
        <f t="shared" si="1899"/>
        <v>4.6272287999999975</v>
      </c>
      <c r="IW33" s="52">
        <f t="shared" si="1899"/>
        <v>4.6272287999999975</v>
      </c>
      <c r="IX33" s="52">
        <f t="shared" si="1899"/>
        <v>5.8548432000000004</v>
      </c>
      <c r="IY33" s="52">
        <f t="shared" si="1899"/>
        <v>4.6272288000000126</v>
      </c>
      <c r="IZ33" s="52">
        <f t="shared" si="1899"/>
        <v>4.0134216000000036</v>
      </c>
      <c r="JA33" s="52">
        <f t="shared" si="1899"/>
        <v>4.6272287999999975</v>
      </c>
      <c r="JB33" s="52">
        <f t="shared" si="1899"/>
        <v>4.6272287999999975</v>
      </c>
      <c r="JC33" s="52">
        <f t="shared" si="1899"/>
        <v>4.6272287999999975</v>
      </c>
      <c r="JD33" s="52">
        <f t="shared" si="1899"/>
        <v>4.6272287999999975</v>
      </c>
      <c r="JE33" s="52">
        <f t="shared" si="1899"/>
        <v>4.6272287999999975</v>
      </c>
      <c r="JF33" s="52">
        <f t="shared" si="1899"/>
        <v>4.6272287999999975</v>
      </c>
      <c r="JG33" s="52">
        <f t="shared" si="1899"/>
        <v>4.6272287999999975</v>
      </c>
      <c r="JH33" s="52">
        <f t="shared" si="1899"/>
        <v>4.6272287999999975</v>
      </c>
      <c r="JI33" s="52">
        <f t="shared" si="1899"/>
        <v>4.6272287999999975</v>
      </c>
      <c r="JJ33" s="52">
        <f t="shared" si="1899"/>
        <v>4.6272287999999975</v>
      </c>
      <c r="JK33" s="52">
        <f t="shared" si="1899"/>
        <v>4.6272287999999975</v>
      </c>
      <c r="JL33" s="52">
        <f t="shared" si="1899"/>
        <v>5.8548431999999924</v>
      </c>
      <c r="JM33" s="52">
        <f t="shared" si="1899"/>
        <v>4.6272287999999975</v>
      </c>
      <c r="JN33" s="52">
        <f t="shared" si="1899"/>
        <v>4.6272287999999975</v>
      </c>
      <c r="JO33" s="52">
        <f t="shared" si="1899"/>
        <v>4.6272287999999975</v>
      </c>
      <c r="JP33" s="52">
        <f t="shared" si="1899"/>
        <v>4.6272287999999975</v>
      </c>
      <c r="JQ33" s="52">
        <f t="shared" si="1899"/>
        <v>4.6272287999999975</v>
      </c>
      <c r="JR33" s="52">
        <f t="shared" si="1899"/>
        <v>5.8548432000000004</v>
      </c>
      <c r="JS33" s="52">
        <f t="shared" si="1899"/>
        <v>4.6272287999999975</v>
      </c>
      <c r="JT33" s="52">
        <f t="shared" si="1899"/>
        <v>4.6272287999999975</v>
      </c>
      <c r="JU33" s="52">
        <f t="shared" si="1899"/>
        <v>4.6272288000000046</v>
      </c>
      <c r="JV33" s="52">
        <f t="shared" si="1899"/>
        <v>4.6272287999999975</v>
      </c>
      <c r="JW33" s="52">
        <f t="shared" si="1899"/>
        <v>4.6272288000000046</v>
      </c>
      <c r="JX33" s="52">
        <f t="shared" si="1899"/>
        <v>4.6272288000000046</v>
      </c>
      <c r="JY33" s="52">
        <f t="shared" si="1899"/>
        <v>4.6272288000000046</v>
      </c>
      <c r="JZ33" s="52">
        <f t="shared" si="1899"/>
        <v>4.6272287999999975</v>
      </c>
      <c r="KA33" s="52">
        <f t="shared" si="1899"/>
        <v>4.6272287999999975</v>
      </c>
      <c r="KB33" s="52">
        <f t="shared" si="1899"/>
        <v>4.6272287999999975</v>
      </c>
      <c r="KC33" s="52">
        <f t="shared" si="1899"/>
        <v>4.6272287999999975</v>
      </c>
      <c r="KD33" s="52">
        <f t="shared" si="1899"/>
        <v>4.6272287999999975</v>
      </c>
      <c r="KE33" s="52">
        <f t="shared" si="1899"/>
        <v>4.6272287999999975</v>
      </c>
      <c r="KF33" s="52">
        <f t="shared" si="1899"/>
        <v>4.6272287999999975</v>
      </c>
      <c r="KG33" s="52">
        <f t="shared" si="1899"/>
        <v>4.6272287999999975</v>
      </c>
      <c r="KH33" s="52">
        <f t="shared" si="1899"/>
        <v>4.6272288000000126</v>
      </c>
      <c r="KI33" s="52">
        <f t="shared" si="1899"/>
        <v>4.6272288000000126</v>
      </c>
      <c r="KJ33" s="52">
        <f t="shared" si="1899"/>
        <v>4.6272287999999975</v>
      </c>
      <c r="KK33" s="52">
        <f t="shared" si="1899"/>
        <v>4.6272287999999975</v>
      </c>
      <c r="KL33" s="52">
        <f t="shared" si="1899"/>
        <v>4.6272288000000126</v>
      </c>
      <c r="KM33" s="52">
        <f t="shared" si="1899"/>
        <v>4.6272287999999975</v>
      </c>
      <c r="KN33" s="52">
        <f t="shared" si="1899"/>
        <v>4.6272287999999975</v>
      </c>
      <c r="KO33" s="52">
        <f t="shared" si="1899"/>
        <v>4.6272287999999975</v>
      </c>
      <c r="KP33" s="52">
        <f t="shared" si="1899"/>
        <v>4.6272287999999975</v>
      </c>
      <c r="KQ33" s="52">
        <f t="shared" si="1899"/>
        <v>4.6272287999999975</v>
      </c>
      <c r="KR33" s="52">
        <f t="shared" si="1899"/>
        <v>4.6272287999999975</v>
      </c>
      <c r="KS33" s="52">
        <f t="shared" si="1899"/>
        <v>4.6272287999999975</v>
      </c>
      <c r="KT33" s="52">
        <f t="shared" si="1899"/>
        <v>4.6272287999999975</v>
      </c>
      <c r="KU33" s="52">
        <f t="shared" si="1899"/>
        <v>4.6272287999999975</v>
      </c>
      <c r="KV33" s="52">
        <f t="shared" ref="KV33:NG33" si="1900">KV22*KV6</f>
        <v>4.6272287999999975</v>
      </c>
      <c r="KW33" s="52">
        <f t="shared" si="1900"/>
        <v>4.6272287999999975</v>
      </c>
      <c r="KX33" s="52">
        <f t="shared" si="1900"/>
        <v>4.6272287999999975</v>
      </c>
      <c r="KY33" s="52">
        <f t="shared" si="1900"/>
        <v>4.6272288000000126</v>
      </c>
      <c r="KZ33" s="52">
        <f t="shared" si="1900"/>
        <v>4.6272288000000126</v>
      </c>
      <c r="LA33" s="52">
        <f t="shared" si="1900"/>
        <v>4.6272287999999975</v>
      </c>
      <c r="LB33" s="52">
        <f t="shared" si="1900"/>
        <v>4.6272287999999975</v>
      </c>
      <c r="LC33" s="52">
        <f t="shared" si="1900"/>
        <v>4.6272287999999975</v>
      </c>
      <c r="LD33" s="52">
        <f t="shared" si="1900"/>
        <v>4.6272287999999975</v>
      </c>
      <c r="LE33" s="52">
        <f t="shared" si="1900"/>
        <v>4.6272288000000126</v>
      </c>
      <c r="LF33" s="52">
        <f t="shared" si="1900"/>
        <v>4.6272288000000126</v>
      </c>
      <c r="LG33" s="52">
        <f t="shared" si="1900"/>
        <v>4.6272287999999975</v>
      </c>
      <c r="LH33" s="52">
        <f t="shared" si="1900"/>
        <v>4.6272287999999975</v>
      </c>
      <c r="LI33" s="52">
        <f t="shared" si="1900"/>
        <v>4.6272287999999975</v>
      </c>
      <c r="LJ33" s="52">
        <f t="shared" si="1900"/>
        <v>4.6272288000000126</v>
      </c>
      <c r="LK33" s="52">
        <f t="shared" si="1900"/>
        <v>4.6272287999999975</v>
      </c>
      <c r="LL33" s="52">
        <f t="shared" si="1900"/>
        <v>4.6272287999999975</v>
      </c>
      <c r="LM33" s="52">
        <f t="shared" si="1900"/>
        <v>4.6272288000000001</v>
      </c>
      <c r="LN33" s="52">
        <f t="shared" si="1900"/>
        <v>5.1387347999999999</v>
      </c>
      <c r="LO33" s="52">
        <f t="shared" si="1900"/>
        <v>4.6272287999999975</v>
      </c>
      <c r="LP33" s="52">
        <f t="shared" si="1900"/>
        <v>4.6272288000000126</v>
      </c>
      <c r="LQ33" s="52">
        <f t="shared" si="1900"/>
        <v>4.6272287999999975</v>
      </c>
      <c r="LR33" s="52">
        <f t="shared" si="1900"/>
        <v>3.9725011200000004</v>
      </c>
      <c r="LS33" s="52">
        <f t="shared" si="1900"/>
        <v>4.6272287999999975</v>
      </c>
      <c r="LT33" s="52">
        <f t="shared" si="1900"/>
        <v>6.4277299200000009</v>
      </c>
      <c r="LU33" s="52">
        <f t="shared" si="1900"/>
        <v>4.6272287999999975</v>
      </c>
      <c r="LV33" s="52">
        <f t="shared" si="1900"/>
        <v>4.6272287999999975</v>
      </c>
      <c r="LW33" s="52">
        <f t="shared" si="1900"/>
        <v>4.6272288000000046</v>
      </c>
      <c r="LX33" s="52">
        <f t="shared" si="1900"/>
        <v>4.6272287999999975</v>
      </c>
      <c r="LY33" s="52">
        <f t="shared" si="1900"/>
        <v>4.6272287999999975</v>
      </c>
      <c r="LZ33" s="52">
        <f t="shared" si="1900"/>
        <v>4.6272287999999975</v>
      </c>
      <c r="MA33" s="52">
        <f t="shared" si="1900"/>
        <v>4.6272287999999975</v>
      </c>
      <c r="MB33" s="52">
        <f t="shared" si="1900"/>
        <v>4.6272288000000046</v>
      </c>
      <c r="MC33" s="52">
        <f t="shared" si="1900"/>
        <v>4.6272287999999975</v>
      </c>
      <c r="MD33" s="52">
        <f t="shared" si="1900"/>
        <v>6.4277299200000009</v>
      </c>
      <c r="ME33" s="52">
        <f t="shared" si="1900"/>
        <v>4.6272287999999913</v>
      </c>
      <c r="MF33" s="52">
        <f t="shared" si="1900"/>
        <v>4.6272287999999913</v>
      </c>
      <c r="MG33" s="52">
        <f t="shared" si="1900"/>
        <v>5.2001155199999998</v>
      </c>
      <c r="MH33" s="52">
        <f t="shared" si="1900"/>
        <v>4.6272287999999975</v>
      </c>
      <c r="MI33" s="52">
        <f t="shared" si="1900"/>
        <v>4.6272287999999975</v>
      </c>
      <c r="MJ33" s="52">
        <f t="shared" si="1900"/>
        <v>4.6272287999999975</v>
      </c>
      <c r="MK33" s="52">
        <f t="shared" si="1900"/>
        <v>5.8548432000000004</v>
      </c>
      <c r="ML33" s="52">
        <f t="shared" si="1900"/>
        <v>4.6272288000000126</v>
      </c>
      <c r="MM33" s="52">
        <f t="shared" si="1900"/>
        <v>4.6272287999999975</v>
      </c>
      <c r="MN33" s="52">
        <f t="shared" si="1900"/>
        <v>4.6272287999999975</v>
      </c>
      <c r="MO33" s="52">
        <f t="shared" si="1900"/>
        <v>4.6272287999999975</v>
      </c>
      <c r="MP33" s="52">
        <f t="shared" si="1900"/>
        <v>4.6272287999999975</v>
      </c>
      <c r="MQ33" s="52">
        <f t="shared" si="1900"/>
        <v>4.6272287999999975</v>
      </c>
      <c r="MR33" s="52">
        <f t="shared" si="1900"/>
        <v>5.2001155199999998</v>
      </c>
      <c r="MS33" s="52">
        <f t="shared" si="1900"/>
        <v>4.6272287999999975</v>
      </c>
      <c r="MT33" s="52">
        <f t="shared" si="1900"/>
        <v>6.2640480000000061</v>
      </c>
      <c r="MU33" s="52">
        <f t="shared" si="1900"/>
        <v>4.6272288000000001</v>
      </c>
      <c r="MV33" s="52">
        <f t="shared" si="1900"/>
        <v>4.6272288000000046</v>
      </c>
      <c r="MW33" s="52">
        <f t="shared" si="1900"/>
        <v>4.6272287999999975</v>
      </c>
      <c r="MX33" s="52">
        <f t="shared" si="1900"/>
        <v>4.6272288000000046</v>
      </c>
      <c r="MY33" s="52">
        <f t="shared" si="1900"/>
        <v>4.6272288000000126</v>
      </c>
      <c r="MZ33" s="52">
        <f t="shared" si="1900"/>
        <v>4.6272287999999975</v>
      </c>
      <c r="NA33" s="52">
        <f t="shared" si="1900"/>
        <v>4.6272287999999975</v>
      </c>
      <c r="NB33" s="52">
        <f t="shared" si="1900"/>
        <v>4.6272287999999975</v>
      </c>
      <c r="NC33" s="52">
        <f t="shared" si="1900"/>
        <v>4.6272287999999975</v>
      </c>
      <c r="ND33" s="52">
        <f t="shared" si="1900"/>
        <v>4.6272288000000064</v>
      </c>
      <c r="NE33" s="52">
        <f t="shared" si="1900"/>
        <v>5.2001155199999998</v>
      </c>
      <c r="NF33" s="52">
        <f t="shared" si="1900"/>
        <v>4.6272287999999975</v>
      </c>
      <c r="NG33" s="52">
        <f t="shared" si="1900"/>
        <v>4.6272287999999975</v>
      </c>
      <c r="NH33" s="52">
        <f t="shared" ref="NH33:PA33" si="1901">NH22*NH6</f>
        <v>4.6272288000000126</v>
      </c>
      <c r="NI33" s="52">
        <f t="shared" si="1901"/>
        <v>4.6272287999999975</v>
      </c>
      <c r="NJ33" s="52">
        <f t="shared" si="1901"/>
        <v>5.2001155199999998</v>
      </c>
      <c r="NK33" s="52">
        <f t="shared" si="1901"/>
        <v>4.6272287999999975</v>
      </c>
      <c r="NL33" s="52">
        <f t="shared" si="1901"/>
        <v>4.6272287999999975</v>
      </c>
      <c r="NM33" s="52">
        <f t="shared" si="1901"/>
        <v>4.6272287999999975</v>
      </c>
      <c r="NN33" s="52">
        <f t="shared" si="1901"/>
        <v>4.6272287999999975</v>
      </c>
      <c r="NO33" s="52">
        <f t="shared" si="1901"/>
        <v>4.6272288000000001</v>
      </c>
      <c r="NP33" s="52">
        <f t="shared" si="1901"/>
        <v>4.6272288000000001</v>
      </c>
      <c r="NQ33" s="52">
        <f t="shared" si="1901"/>
        <v>4.6272288000000001</v>
      </c>
      <c r="NR33" s="52">
        <f t="shared" si="1901"/>
        <v>4.6272287999999975</v>
      </c>
      <c r="NS33" s="52">
        <f t="shared" si="1901"/>
        <v>4.6272287999999975</v>
      </c>
      <c r="NT33" s="52">
        <f t="shared" si="1901"/>
        <v>4.6272288000000046</v>
      </c>
      <c r="NU33" s="52">
        <f t="shared" si="1901"/>
        <v>4.6272287999999975</v>
      </c>
      <c r="NV33" s="52">
        <f t="shared" si="1901"/>
        <v>4.6272287999999975</v>
      </c>
      <c r="NW33" s="52">
        <f t="shared" si="1901"/>
        <v>4.6272287999999975</v>
      </c>
      <c r="NX33" s="52">
        <f t="shared" si="1901"/>
        <v>4.6272287999999975</v>
      </c>
      <c r="NY33" s="52">
        <f t="shared" si="1901"/>
        <v>4.6272287999999975</v>
      </c>
      <c r="NZ33" s="52">
        <f t="shared" si="1901"/>
        <v>4.6272287999999975</v>
      </c>
      <c r="OA33" s="52">
        <f t="shared" si="1901"/>
        <v>5.22057576</v>
      </c>
      <c r="OB33" s="52">
        <f t="shared" si="1901"/>
        <v>5.2001155199999998</v>
      </c>
      <c r="OC33" s="52">
        <f t="shared" si="1901"/>
        <v>4.6272288000000046</v>
      </c>
      <c r="OD33" s="52">
        <f t="shared" si="1901"/>
        <v>4.6272288000000046</v>
      </c>
      <c r="OE33" s="52">
        <f t="shared" si="1901"/>
        <v>4.6272287999999975</v>
      </c>
      <c r="OF33" s="52">
        <f t="shared" si="1901"/>
        <v>4.6272287999999975</v>
      </c>
      <c r="OG33" s="52">
        <f t="shared" si="1901"/>
        <v>4.6272287999999975</v>
      </c>
      <c r="OH33" s="52">
        <f t="shared" si="1901"/>
        <v>4.6272287999999975</v>
      </c>
      <c r="OI33" s="52">
        <f t="shared" si="1901"/>
        <v>4.6272287999999975</v>
      </c>
      <c r="OJ33" s="52">
        <f t="shared" si="1901"/>
        <v>4.6272287999999975</v>
      </c>
      <c r="OK33" s="52">
        <f t="shared" si="1901"/>
        <v>4.6272287999999975</v>
      </c>
      <c r="OL33" s="52">
        <f t="shared" si="1901"/>
        <v>4.6272287999999975</v>
      </c>
      <c r="OM33" s="52">
        <f t="shared" si="1901"/>
        <v>4.6272287999999975</v>
      </c>
      <c r="ON33" s="52">
        <f t="shared" si="1901"/>
        <v>4.6272287999999975</v>
      </c>
      <c r="OO33" s="52">
        <f t="shared" si="1901"/>
        <v>4.6272287999999975</v>
      </c>
      <c r="OP33" s="52">
        <f t="shared" si="1901"/>
        <v>4.6272287999999975</v>
      </c>
      <c r="OQ33" s="52">
        <f t="shared" si="1901"/>
        <v>4.6272288000000046</v>
      </c>
      <c r="OR33" s="52">
        <f t="shared" si="1901"/>
        <v>5.22057576</v>
      </c>
      <c r="OS33" s="52">
        <f t="shared" si="1901"/>
        <v>5.8139227200000008</v>
      </c>
      <c r="OT33" s="52">
        <f t="shared" si="1901"/>
        <v>5.8139227200000008</v>
      </c>
      <c r="OU33" s="52">
        <f t="shared" si="1901"/>
        <v>5.8139227200000008</v>
      </c>
      <c r="OV33" s="52">
        <f t="shared" si="1901"/>
        <v>5.8139227200000008</v>
      </c>
      <c r="OW33" s="52">
        <f t="shared" si="1901"/>
        <v>5.4047179200000004</v>
      </c>
      <c r="OX33" s="52">
        <f t="shared" si="1901"/>
        <v>5.8139227200000008</v>
      </c>
      <c r="OY33" s="52">
        <f t="shared" si="1901"/>
        <v>6.4277299200000009</v>
      </c>
      <c r="OZ33" s="52">
        <f t="shared" si="1901"/>
        <v>6.5300311199999994</v>
      </c>
      <c r="PA33" s="52">
        <f t="shared" si="1901"/>
        <v>5.22057576</v>
      </c>
      <c r="PB33" s="53">
        <f t="shared" si="365"/>
        <v>2333.8455374400014</v>
      </c>
    </row>
    <row r="34" spans="1:418" x14ac:dyDescent="0.2">
      <c r="A34" s="54" t="s">
        <v>137</v>
      </c>
      <c r="B34" s="52">
        <f>B23*B6</f>
        <v>3.7699111843077517</v>
      </c>
      <c r="C34" s="52">
        <f t="shared" ref="C34:BG34" si="1902">C23*C6</f>
        <v>3.7699111843077517</v>
      </c>
      <c r="D34" s="52">
        <f t="shared" si="1902"/>
        <v>3.7699111843077517</v>
      </c>
      <c r="E34" s="52">
        <f t="shared" si="1902"/>
        <v>3.7699111843077517</v>
      </c>
      <c r="F34" s="52">
        <f t="shared" si="1902"/>
        <v>3.7699111843077517</v>
      </c>
      <c r="G34" s="52">
        <f t="shared" si="1902"/>
        <v>3.7699111843077517</v>
      </c>
      <c r="H34" s="52">
        <f t="shared" si="1902"/>
        <v>3.7699111843077517</v>
      </c>
      <c r="I34" s="52">
        <f t="shared" si="1902"/>
        <v>3.7699111843077517</v>
      </c>
      <c r="J34" s="52">
        <f t="shared" si="1902"/>
        <v>3.7699111843077517</v>
      </c>
      <c r="K34" s="52">
        <f t="shared" si="1902"/>
        <v>3.7699111843077517</v>
      </c>
      <c r="L34" s="52">
        <f t="shared" si="1902"/>
        <v>3.7699111843077517</v>
      </c>
      <c r="M34" s="52">
        <f t="shared" si="1902"/>
        <v>3.7699111843077517</v>
      </c>
      <c r="N34" s="52">
        <f t="shared" si="1902"/>
        <v>3.7699111843077517</v>
      </c>
      <c r="O34" s="52">
        <f t="shared" si="1902"/>
        <v>3.7699111843077517</v>
      </c>
      <c r="P34" s="52">
        <f t="shared" si="1902"/>
        <v>3.7699111843077517</v>
      </c>
      <c r="Q34" s="52">
        <f t="shared" si="1902"/>
        <v>3.7699111843077517</v>
      </c>
      <c r="R34" s="52">
        <f t="shared" si="1902"/>
        <v>3.7699111843077517</v>
      </c>
      <c r="S34" s="52">
        <f t="shared" si="1902"/>
        <v>3.7699111843077517</v>
      </c>
      <c r="T34" s="52">
        <f t="shared" si="1902"/>
        <v>3.7699111843077517</v>
      </c>
      <c r="U34" s="52">
        <f t="shared" si="1902"/>
        <v>3.7699111843077517</v>
      </c>
      <c r="V34" s="52">
        <f t="shared" si="1902"/>
        <v>3.7699111843077517</v>
      </c>
      <c r="W34" s="52">
        <f t="shared" si="1902"/>
        <v>3.7699111843077517</v>
      </c>
      <c r="X34" s="52">
        <f t="shared" si="1902"/>
        <v>3.7699111843077517</v>
      </c>
      <c r="Y34" s="52">
        <f t="shared" si="1902"/>
        <v>3.7699111843077517</v>
      </c>
      <c r="Z34" s="52">
        <f t="shared" si="1902"/>
        <v>3.7699111843077517</v>
      </c>
      <c r="AA34" s="52">
        <f t="shared" si="1902"/>
        <v>3.7699111843077517</v>
      </c>
      <c r="AB34" s="52">
        <f t="shared" si="1902"/>
        <v>3.7699111843077517</v>
      </c>
      <c r="AC34" s="52">
        <f t="shared" si="1902"/>
        <v>3.7699111843077517</v>
      </c>
      <c r="AD34" s="52">
        <f t="shared" si="1902"/>
        <v>3.7699111843077517</v>
      </c>
      <c r="AE34" s="52">
        <f t="shared" si="1902"/>
        <v>3.7699111843077517</v>
      </c>
      <c r="AF34" s="52">
        <f t="shared" si="1902"/>
        <v>3.7699111843077517</v>
      </c>
      <c r="AG34" s="52">
        <f t="shared" si="1902"/>
        <v>3.7699111843077517</v>
      </c>
      <c r="AH34" s="52">
        <f t="shared" si="1902"/>
        <v>3.7699111843077517</v>
      </c>
      <c r="AI34" s="52">
        <f t="shared" si="1902"/>
        <v>3.7699111843077517</v>
      </c>
      <c r="AJ34" s="52">
        <f t="shared" si="1902"/>
        <v>3.7699111843077517</v>
      </c>
      <c r="AK34" s="52">
        <f t="shared" si="1902"/>
        <v>3.7699111843077517</v>
      </c>
      <c r="AL34" s="52">
        <f t="shared" si="1902"/>
        <v>3.7699111843077517</v>
      </c>
      <c r="AM34" s="52">
        <f t="shared" si="1902"/>
        <v>3.7699111843077517</v>
      </c>
      <c r="AN34" s="52">
        <f t="shared" si="1902"/>
        <v>3.7699111843077517</v>
      </c>
      <c r="AO34" s="52">
        <f t="shared" si="1902"/>
        <v>3.7699111843077517</v>
      </c>
      <c r="AP34" s="52">
        <f t="shared" si="1902"/>
        <v>3.7699111843077517</v>
      </c>
      <c r="AQ34" s="52">
        <f t="shared" si="1902"/>
        <v>3.7699111843077517</v>
      </c>
      <c r="AR34" s="52">
        <f t="shared" si="1902"/>
        <v>3.7699111843077517</v>
      </c>
      <c r="AS34" s="52">
        <f t="shared" si="1902"/>
        <v>3.7699111843077517</v>
      </c>
      <c r="AT34" s="52">
        <f t="shared" si="1902"/>
        <v>3.7699111843077517</v>
      </c>
      <c r="AU34" s="52">
        <f t="shared" si="1902"/>
        <v>3.7699111843077517</v>
      </c>
      <c r="AV34" s="52">
        <f t="shared" si="1902"/>
        <v>3.7699111843077517</v>
      </c>
      <c r="AW34" s="52">
        <f t="shared" si="1902"/>
        <v>3.7699111843077517</v>
      </c>
      <c r="AX34" s="52">
        <f t="shared" si="1902"/>
        <v>3.7699111843077517</v>
      </c>
      <c r="AY34" s="52">
        <f t="shared" si="1902"/>
        <v>3.7699111843077517</v>
      </c>
      <c r="AZ34" s="52">
        <f t="shared" si="1902"/>
        <v>3.7699111843077517</v>
      </c>
      <c r="BA34" s="52">
        <f t="shared" si="1902"/>
        <v>3.7699111843077517</v>
      </c>
      <c r="BB34" s="52">
        <f t="shared" si="1902"/>
        <v>3.7699111843077517</v>
      </c>
      <c r="BC34" s="52">
        <f t="shared" si="1902"/>
        <v>3.7699111843077517</v>
      </c>
      <c r="BD34" s="52">
        <f t="shared" si="1902"/>
        <v>3.7699111843077517</v>
      </c>
      <c r="BE34" s="52">
        <f t="shared" si="1902"/>
        <v>3.7699111843077517</v>
      </c>
      <c r="BF34" s="85">
        <f t="shared" si="1902"/>
        <v>3.7699111843077517</v>
      </c>
      <c r="BG34" s="88">
        <f t="shared" si="1902"/>
        <v>3.7699111843077517</v>
      </c>
      <c r="BH34" s="52">
        <f t="shared" ref="BH34:DS34" si="1903">BH23*BH6</f>
        <v>3.7699111843077517</v>
      </c>
      <c r="BI34" s="52">
        <f t="shared" si="1903"/>
        <v>3.7699111843077517</v>
      </c>
      <c r="BJ34" s="52">
        <f t="shared" si="1903"/>
        <v>3.7699111843077517</v>
      </c>
      <c r="BK34" s="52">
        <f t="shared" si="1903"/>
        <v>3.7699111843077517</v>
      </c>
      <c r="BL34" s="52">
        <f t="shared" si="1903"/>
        <v>3.7699111843077517</v>
      </c>
      <c r="BM34" s="52">
        <f t="shared" si="1903"/>
        <v>3.7699111843077517</v>
      </c>
      <c r="BN34" s="52">
        <f t="shared" si="1903"/>
        <v>3.7699111843077517</v>
      </c>
      <c r="BO34" s="52">
        <f t="shared" si="1903"/>
        <v>3.7699111843077517</v>
      </c>
      <c r="BP34" s="52">
        <f t="shared" si="1903"/>
        <v>3.7699111843077517</v>
      </c>
      <c r="BQ34" s="52">
        <f t="shared" si="1903"/>
        <v>3.7699111843077517</v>
      </c>
      <c r="BR34" s="52">
        <f t="shared" si="1903"/>
        <v>3.7699111843077517</v>
      </c>
      <c r="BS34" s="52">
        <f t="shared" si="1903"/>
        <v>3.7699111843077517</v>
      </c>
      <c r="BT34" s="52">
        <f t="shared" si="1903"/>
        <v>3.7699111843077517</v>
      </c>
      <c r="BU34" s="52">
        <f t="shared" si="1903"/>
        <v>3.7699111843077517</v>
      </c>
      <c r="BV34" s="52">
        <f t="shared" si="1903"/>
        <v>3.7699111843077517</v>
      </c>
      <c r="BW34" s="52">
        <f t="shared" si="1903"/>
        <v>3.7699111843077517</v>
      </c>
      <c r="BX34" s="52">
        <f t="shared" si="1903"/>
        <v>3.7699111843077517</v>
      </c>
      <c r="BY34" s="52">
        <f t="shared" si="1903"/>
        <v>3.7699111843077517</v>
      </c>
      <c r="BZ34" s="52">
        <f t="shared" si="1903"/>
        <v>3.7699111843077517</v>
      </c>
      <c r="CA34" s="52">
        <f t="shared" si="1903"/>
        <v>3.7699111843077517</v>
      </c>
      <c r="CB34" s="52">
        <f t="shared" si="1903"/>
        <v>3.7699111843077517</v>
      </c>
      <c r="CC34" s="52">
        <f t="shared" si="1903"/>
        <v>3.7699111843077517</v>
      </c>
      <c r="CD34" s="52">
        <f t="shared" si="1903"/>
        <v>3.7699111843077517</v>
      </c>
      <c r="CE34" s="52">
        <f t="shared" si="1903"/>
        <v>3.7699111843077517</v>
      </c>
      <c r="CF34" s="52">
        <f t="shared" si="1903"/>
        <v>3.7699111843077517</v>
      </c>
      <c r="CG34" s="52">
        <f t="shared" si="1903"/>
        <v>3.7699111843077517</v>
      </c>
      <c r="CH34" s="52">
        <f t="shared" si="1903"/>
        <v>3.7699111843077517</v>
      </c>
      <c r="CI34" s="52">
        <f t="shared" si="1903"/>
        <v>3.7699111843077517</v>
      </c>
      <c r="CJ34" s="52">
        <f t="shared" si="1903"/>
        <v>3.7699111843077517</v>
      </c>
      <c r="CK34" s="52">
        <f t="shared" si="1903"/>
        <v>3.7699111843077517</v>
      </c>
      <c r="CL34" s="52">
        <f t="shared" si="1903"/>
        <v>3.7699111843077517</v>
      </c>
      <c r="CM34" s="52">
        <f t="shared" si="1903"/>
        <v>3.7699111843077517</v>
      </c>
      <c r="CN34" s="52">
        <f t="shared" si="1903"/>
        <v>3.7699111843077517</v>
      </c>
      <c r="CO34" s="52">
        <f t="shared" si="1903"/>
        <v>3.7699111843077517</v>
      </c>
      <c r="CP34" s="52">
        <f t="shared" si="1903"/>
        <v>3.7699111843077517</v>
      </c>
      <c r="CQ34" s="52">
        <f t="shared" si="1903"/>
        <v>3.7699111843077517</v>
      </c>
      <c r="CR34" s="52">
        <f t="shared" si="1903"/>
        <v>3.7699111843077517</v>
      </c>
      <c r="CS34" s="52">
        <f t="shared" si="1903"/>
        <v>3.7699111843077517</v>
      </c>
      <c r="CT34" s="52">
        <f t="shared" si="1903"/>
        <v>3.7699111843077517</v>
      </c>
      <c r="CU34" s="52">
        <f t="shared" si="1903"/>
        <v>3.7699111843077517</v>
      </c>
      <c r="CV34" s="52">
        <f t="shared" si="1903"/>
        <v>3.7699111843077517</v>
      </c>
      <c r="CW34" s="52">
        <f t="shared" si="1903"/>
        <v>3.7699111843077517</v>
      </c>
      <c r="CX34" s="52">
        <f t="shared" si="1903"/>
        <v>3.7699111843077517</v>
      </c>
      <c r="CY34" s="52">
        <f t="shared" si="1903"/>
        <v>3.7699111843077517</v>
      </c>
      <c r="CZ34" s="52">
        <f t="shared" si="1903"/>
        <v>3.7699111843077517</v>
      </c>
      <c r="DA34" s="52">
        <f t="shared" si="1903"/>
        <v>3.7699111843077517</v>
      </c>
      <c r="DB34" s="52">
        <f t="shared" si="1903"/>
        <v>3.7699111843077517</v>
      </c>
      <c r="DC34" s="52">
        <f t="shared" si="1903"/>
        <v>3.7699111843077517</v>
      </c>
      <c r="DD34" s="52">
        <f t="shared" si="1903"/>
        <v>3.7699111843077517</v>
      </c>
      <c r="DE34" s="52">
        <f t="shared" si="1903"/>
        <v>3.7699111843077517</v>
      </c>
      <c r="DF34" s="52">
        <f t="shared" si="1903"/>
        <v>3.7699111843077517</v>
      </c>
      <c r="DG34" s="52">
        <f t="shared" si="1903"/>
        <v>3.7699111843077517</v>
      </c>
      <c r="DH34" s="52">
        <f t="shared" si="1903"/>
        <v>3.7699111843077517</v>
      </c>
      <c r="DI34" s="52">
        <f t="shared" si="1903"/>
        <v>3.7699111843077517</v>
      </c>
      <c r="DJ34" s="52">
        <f t="shared" si="1903"/>
        <v>3.7699111843077517</v>
      </c>
      <c r="DK34" s="52">
        <f t="shared" si="1903"/>
        <v>3.7699111843077517</v>
      </c>
      <c r="DL34" s="52">
        <f t="shared" si="1903"/>
        <v>3.7699111843077517</v>
      </c>
      <c r="DM34" s="52">
        <f t="shared" si="1903"/>
        <v>3.7699111843077517</v>
      </c>
      <c r="DN34" s="52">
        <f t="shared" si="1903"/>
        <v>3.7699111843077517</v>
      </c>
      <c r="DO34" s="52">
        <f t="shared" si="1903"/>
        <v>3.7699111843077517</v>
      </c>
      <c r="DP34" s="52">
        <f t="shared" si="1903"/>
        <v>3.7699111843077517</v>
      </c>
      <c r="DQ34" s="52">
        <f t="shared" si="1903"/>
        <v>3.7699111843077517</v>
      </c>
      <c r="DR34" s="52">
        <f t="shared" si="1903"/>
        <v>3.7699111843077517</v>
      </c>
      <c r="DS34" s="52">
        <f t="shared" si="1903"/>
        <v>3.7699111843077517</v>
      </c>
      <c r="DT34" s="52">
        <f t="shared" ref="DT34:FW34" si="1904">DT23*DT6</f>
        <v>3.7699111843077517</v>
      </c>
      <c r="DU34" s="52">
        <f t="shared" si="1904"/>
        <v>3.7699111843077517</v>
      </c>
      <c r="DV34" s="52">
        <f t="shared" si="1904"/>
        <v>3.7699111843077517</v>
      </c>
      <c r="DW34" s="52">
        <f t="shared" si="1904"/>
        <v>3.7699111843077517</v>
      </c>
      <c r="DX34" s="52">
        <f t="shared" si="1904"/>
        <v>3.7699111843077517</v>
      </c>
      <c r="DY34" s="52">
        <f t="shared" si="1904"/>
        <v>3.7699111843077517</v>
      </c>
      <c r="DZ34" s="52">
        <f t="shared" si="1904"/>
        <v>3.7699111843077517</v>
      </c>
      <c r="EA34" s="52">
        <f t="shared" si="1904"/>
        <v>3.7699111843077517</v>
      </c>
      <c r="EB34" s="52">
        <f t="shared" si="1904"/>
        <v>3.7699111843077517</v>
      </c>
      <c r="EC34" s="52">
        <f t="shared" si="1904"/>
        <v>3.7699111843077517</v>
      </c>
      <c r="ED34" s="52">
        <f t="shared" si="1904"/>
        <v>3.7699111843077517</v>
      </c>
      <c r="EE34" s="52">
        <f t="shared" si="1904"/>
        <v>3.7699111843077517</v>
      </c>
      <c r="EF34" s="52">
        <f t="shared" si="1904"/>
        <v>3.7699111843077517</v>
      </c>
      <c r="EG34" s="52">
        <f t="shared" si="1904"/>
        <v>3.7699111843077517</v>
      </c>
      <c r="EH34" s="52">
        <f t="shared" si="1904"/>
        <v>3.7699111843077517</v>
      </c>
      <c r="EI34" s="52">
        <f t="shared" si="1904"/>
        <v>3.7699111843077517</v>
      </c>
      <c r="EJ34" s="52">
        <f t="shared" si="1904"/>
        <v>3.7699111843077517</v>
      </c>
      <c r="EK34" s="52">
        <f t="shared" si="1904"/>
        <v>3.7699111843077517</v>
      </c>
      <c r="EL34" s="52">
        <f t="shared" si="1904"/>
        <v>3.7699111843077517</v>
      </c>
      <c r="EM34" s="52">
        <f t="shared" si="1904"/>
        <v>3.7699111843077517</v>
      </c>
      <c r="EN34" s="52">
        <f t="shared" si="1904"/>
        <v>3.7699111843077517</v>
      </c>
      <c r="EO34" s="52">
        <f t="shared" si="1904"/>
        <v>3.7699111843077517</v>
      </c>
      <c r="EP34" s="52">
        <f t="shared" si="1904"/>
        <v>3.7699111843077517</v>
      </c>
      <c r="EQ34" s="88">
        <f t="shared" si="1904"/>
        <v>3.7699111843077517</v>
      </c>
      <c r="ER34" s="52">
        <f t="shared" si="1904"/>
        <v>3.7699111843077517</v>
      </c>
      <c r="ES34" s="52">
        <f t="shared" si="1904"/>
        <v>3.7699111843077517</v>
      </c>
      <c r="ET34" s="52">
        <f t="shared" si="1904"/>
        <v>3.7699111843077517</v>
      </c>
      <c r="EU34" s="52">
        <f t="shared" si="1904"/>
        <v>3.7699111843077517</v>
      </c>
      <c r="EV34" s="52">
        <f t="shared" si="1904"/>
        <v>3.7699111843077517</v>
      </c>
      <c r="EW34" s="52">
        <f t="shared" si="1904"/>
        <v>3.7699111843077517</v>
      </c>
      <c r="EX34" s="52">
        <f t="shared" si="1904"/>
        <v>3.7699111843077517</v>
      </c>
      <c r="EY34" s="52">
        <f t="shared" si="1904"/>
        <v>3.7699111843077517</v>
      </c>
      <c r="EZ34" s="52">
        <f t="shared" si="1904"/>
        <v>3.7699111843077517</v>
      </c>
      <c r="FA34" s="52">
        <f t="shared" si="1904"/>
        <v>3.7699111843077517</v>
      </c>
      <c r="FB34" s="52">
        <f t="shared" si="1904"/>
        <v>3.7699111843077517</v>
      </c>
      <c r="FC34" s="52">
        <f t="shared" si="1904"/>
        <v>3.7699111843077517</v>
      </c>
      <c r="FD34" s="52">
        <f t="shared" si="1904"/>
        <v>3.7699111843077517</v>
      </c>
      <c r="FE34" s="52">
        <f t="shared" si="1904"/>
        <v>3.7699111843077517</v>
      </c>
      <c r="FF34" s="52">
        <f t="shared" si="1904"/>
        <v>3.7699111843077517</v>
      </c>
      <c r="FG34" s="52">
        <f t="shared" si="1904"/>
        <v>3.7699111843077517</v>
      </c>
      <c r="FH34" s="52">
        <f t="shared" si="1904"/>
        <v>3.7699111843077517</v>
      </c>
      <c r="FI34" s="52">
        <f t="shared" si="1904"/>
        <v>3.7699111843077517</v>
      </c>
      <c r="FJ34" s="52">
        <f t="shared" si="1904"/>
        <v>3.7699111843077517</v>
      </c>
      <c r="FK34" s="52">
        <f t="shared" si="1904"/>
        <v>3.7699111843077517</v>
      </c>
      <c r="FL34" s="52">
        <f t="shared" si="1904"/>
        <v>3.7699111843077517</v>
      </c>
      <c r="FM34" s="52">
        <f t="shared" si="1904"/>
        <v>3.7699111843077517</v>
      </c>
      <c r="FN34" s="52">
        <f t="shared" si="1904"/>
        <v>3.7699111843077517</v>
      </c>
      <c r="FO34" s="52">
        <f t="shared" si="1904"/>
        <v>3.7699111843077517</v>
      </c>
      <c r="FP34" s="52">
        <f t="shared" si="1904"/>
        <v>3.7699111843077517</v>
      </c>
      <c r="FQ34" s="52">
        <f t="shared" si="1904"/>
        <v>3.7699111843077517</v>
      </c>
      <c r="FR34" s="52">
        <f t="shared" si="1904"/>
        <v>3.7699111843077517</v>
      </c>
      <c r="FS34" s="52">
        <f t="shared" si="1904"/>
        <v>3.7699111843077517</v>
      </c>
      <c r="FT34" s="52">
        <f t="shared" si="1904"/>
        <v>3.7699111843077517</v>
      </c>
      <c r="FU34" s="52">
        <f t="shared" si="1904"/>
        <v>3.7699111843077517</v>
      </c>
      <c r="FV34" s="88">
        <f t="shared" si="1904"/>
        <v>3.7699111843077517</v>
      </c>
      <c r="FW34" s="52">
        <f t="shared" si="1904"/>
        <v>3.7699111843077517</v>
      </c>
      <c r="FX34" s="52">
        <f t="shared" ref="FX34:II34" si="1905">FX23*FX6</f>
        <v>3.7699111843077517</v>
      </c>
      <c r="FY34" s="52">
        <f t="shared" si="1905"/>
        <v>3.7699111843077517</v>
      </c>
      <c r="FZ34" s="52">
        <f t="shared" si="1905"/>
        <v>3.7699111843077517</v>
      </c>
      <c r="GA34" s="52">
        <f t="shared" si="1905"/>
        <v>3.7699111843077517</v>
      </c>
      <c r="GB34" s="52">
        <f t="shared" si="1905"/>
        <v>3.7699111843077517</v>
      </c>
      <c r="GC34" s="52">
        <f t="shared" si="1905"/>
        <v>3.7699111843077517</v>
      </c>
      <c r="GD34" s="52">
        <f t="shared" si="1905"/>
        <v>3.7699111843077517</v>
      </c>
      <c r="GE34" s="52">
        <f t="shared" si="1905"/>
        <v>3.7699111843077517</v>
      </c>
      <c r="GF34" s="52">
        <f t="shared" si="1905"/>
        <v>3.7699111843077517</v>
      </c>
      <c r="GG34" s="52">
        <f t="shared" si="1905"/>
        <v>3.7699111843077517</v>
      </c>
      <c r="GH34" s="52">
        <f t="shared" si="1905"/>
        <v>3.7699111843077517</v>
      </c>
      <c r="GI34" s="52">
        <f t="shared" si="1905"/>
        <v>3.7699111843077517</v>
      </c>
      <c r="GJ34" s="52">
        <f t="shared" si="1905"/>
        <v>3.7699111843077517</v>
      </c>
      <c r="GK34" s="52">
        <f t="shared" si="1905"/>
        <v>3.7699111843077517</v>
      </c>
      <c r="GL34" s="52">
        <f t="shared" si="1905"/>
        <v>3.7699111843077517</v>
      </c>
      <c r="GM34" s="52">
        <f t="shared" si="1905"/>
        <v>3.7699111843077517</v>
      </c>
      <c r="GN34" s="52">
        <f t="shared" si="1905"/>
        <v>3.7699111843077517</v>
      </c>
      <c r="GO34" s="52">
        <f t="shared" si="1905"/>
        <v>3.7699111843077517</v>
      </c>
      <c r="GP34" s="52">
        <f t="shared" si="1905"/>
        <v>3.7699111843077517</v>
      </c>
      <c r="GQ34" s="52">
        <f t="shared" si="1905"/>
        <v>3.7699111843077517</v>
      </c>
      <c r="GR34" s="52">
        <f t="shared" si="1905"/>
        <v>3.7699111843077517</v>
      </c>
      <c r="GS34" s="52">
        <f t="shared" si="1905"/>
        <v>3.7699111843077517</v>
      </c>
      <c r="GT34" s="52">
        <f t="shared" si="1905"/>
        <v>3.7699111843077517</v>
      </c>
      <c r="GU34" s="52">
        <f t="shared" si="1905"/>
        <v>3.7699111843077517</v>
      </c>
      <c r="GV34" s="52">
        <f t="shared" si="1905"/>
        <v>3.7699111843077517</v>
      </c>
      <c r="GW34" s="52">
        <f t="shared" si="1905"/>
        <v>3.7699111843077517</v>
      </c>
      <c r="GX34" s="52">
        <f t="shared" si="1905"/>
        <v>3.7699111843077517</v>
      </c>
      <c r="GY34" s="52">
        <f t="shared" si="1905"/>
        <v>3.7699111843077517</v>
      </c>
      <c r="GZ34" s="52">
        <f t="shared" si="1905"/>
        <v>3.7699111843077517</v>
      </c>
      <c r="HA34" s="52">
        <f t="shared" si="1905"/>
        <v>3.7699111843077517</v>
      </c>
      <c r="HB34" s="52">
        <f t="shared" si="1905"/>
        <v>3.7699111843077517</v>
      </c>
      <c r="HC34" s="52">
        <f t="shared" si="1905"/>
        <v>3.7699111843077517</v>
      </c>
      <c r="HD34" s="52">
        <f t="shared" si="1905"/>
        <v>3.7699111843077517</v>
      </c>
      <c r="HE34" s="52">
        <f t="shared" si="1905"/>
        <v>3.7699111843077517</v>
      </c>
      <c r="HF34" s="52">
        <f t="shared" si="1905"/>
        <v>3.7699111843077517</v>
      </c>
      <c r="HG34" s="52">
        <f t="shared" si="1905"/>
        <v>3.7699111843077517</v>
      </c>
      <c r="HH34" s="52">
        <f t="shared" si="1905"/>
        <v>3.7699111843077517</v>
      </c>
      <c r="HI34" s="52">
        <f t="shared" si="1905"/>
        <v>3.7699111843077517</v>
      </c>
      <c r="HJ34" s="52">
        <f t="shared" si="1905"/>
        <v>3.7699111843077517</v>
      </c>
      <c r="HK34" s="52">
        <f t="shared" si="1905"/>
        <v>3.7699111843077517</v>
      </c>
      <c r="HL34" s="52">
        <f t="shared" si="1905"/>
        <v>3.7699111843077517</v>
      </c>
      <c r="HM34" s="52">
        <f t="shared" si="1905"/>
        <v>3.7699111843077517</v>
      </c>
      <c r="HN34" s="52">
        <f t="shared" si="1905"/>
        <v>3.7699111843077517</v>
      </c>
      <c r="HO34" s="52">
        <f t="shared" si="1905"/>
        <v>3.7699111843077517</v>
      </c>
      <c r="HP34" s="52">
        <f t="shared" si="1905"/>
        <v>3.7699111843077517</v>
      </c>
      <c r="HQ34" s="52">
        <f t="shared" si="1905"/>
        <v>3.7699111843077517</v>
      </c>
      <c r="HR34" s="52">
        <f t="shared" si="1905"/>
        <v>3.7699111843077517</v>
      </c>
      <c r="HS34" s="52">
        <f t="shared" si="1905"/>
        <v>3.7699111843077517</v>
      </c>
      <c r="HT34" s="52">
        <f t="shared" si="1905"/>
        <v>3.7699111843077517</v>
      </c>
      <c r="HU34" s="52">
        <f t="shared" si="1905"/>
        <v>3.7699111843077517</v>
      </c>
      <c r="HV34" s="52">
        <f t="shared" si="1905"/>
        <v>3.7699111843077517</v>
      </c>
      <c r="HW34" s="52">
        <f t="shared" si="1905"/>
        <v>3.7699111843077517</v>
      </c>
      <c r="HX34" s="52">
        <f t="shared" si="1905"/>
        <v>3.7699111843077517</v>
      </c>
      <c r="HY34" s="52">
        <f t="shared" si="1905"/>
        <v>3.7699111843077517</v>
      </c>
      <c r="HZ34" s="52">
        <f t="shared" si="1905"/>
        <v>3.7699111843077517</v>
      </c>
      <c r="IA34" s="52">
        <f t="shared" si="1905"/>
        <v>3.7699111843077517</v>
      </c>
      <c r="IB34" s="52">
        <f t="shared" si="1905"/>
        <v>3.7699111843077517</v>
      </c>
      <c r="IC34" s="52">
        <f t="shared" si="1905"/>
        <v>3.7699111843077517</v>
      </c>
      <c r="ID34" s="52">
        <f t="shared" si="1905"/>
        <v>3.7699111843077517</v>
      </c>
      <c r="IE34" s="52">
        <f t="shared" si="1905"/>
        <v>3.7699111843077517</v>
      </c>
      <c r="IF34" s="52">
        <f t="shared" si="1905"/>
        <v>3.7699111843077517</v>
      </c>
      <c r="IG34" s="52">
        <f t="shared" si="1905"/>
        <v>3.7699111843077517</v>
      </c>
      <c r="IH34" s="52">
        <f t="shared" si="1905"/>
        <v>3.7699111843077517</v>
      </c>
      <c r="II34" s="52">
        <f t="shared" si="1905"/>
        <v>3.7699111843077517</v>
      </c>
      <c r="IJ34" s="52">
        <f t="shared" ref="IJ34:KU34" si="1906">IJ23*IJ6</f>
        <v>3.7699111843077517</v>
      </c>
      <c r="IK34" s="52">
        <f t="shared" si="1906"/>
        <v>3.7699111843077517</v>
      </c>
      <c r="IL34" s="52">
        <f t="shared" si="1906"/>
        <v>3.7699111843077517</v>
      </c>
      <c r="IM34" s="52">
        <f t="shared" si="1906"/>
        <v>3.7699111843077517</v>
      </c>
      <c r="IN34" s="52">
        <f t="shared" si="1906"/>
        <v>3.7699111843077517</v>
      </c>
      <c r="IO34" s="52">
        <f t="shared" si="1906"/>
        <v>3.7699111843077517</v>
      </c>
      <c r="IP34" s="52">
        <f t="shared" si="1906"/>
        <v>3.7699111843077517</v>
      </c>
      <c r="IQ34" s="52">
        <f t="shared" si="1906"/>
        <v>3.7699111843077517</v>
      </c>
      <c r="IR34" s="52">
        <f t="shared" si="1906"/>
        <v>3.7699111843077517</v>
      </c>
      <c r="IS34" s="52">
        <f t="shared" si="1906"/>
        <v>3.7699111843077517</v>
      </c>
      <c r="IT34" s="52">
        <f t="shared" si="1906"/>
        <v>3.7699111843077517</v>
      </c>
      <c r="IU34" s="52">
        <f t="shared" si="1906"/>
        <v>3.7699111843077517</v>
      </c>
      <c r="IV34" s="52">
        <f t="shared" si="1906"/>
        <v>3.7699111843077517</v>
      </c>
      <c r="IW34" s="52">
        <f t="shared" si="1906"/>
        <v>3.7699111843077517</v>
      </c>
      <c r="IX34" s="52">
        <f t="shared" si="1906"/>
        <v>3.7699111843077517</v>
      </c>
      <c r="IY34" s="52">
        <f t="shared" si="1906"/>
        <v>3.7699111843077517</v>
      </c>
      <c r="IZ34" s="52">
        <f t="shared" si="1906"/>
        <v>3.7699111843077517</v>
      </c>
      <c r="JA34" s="52">
        <f t="shared" si="1906"/>
        <v>3.7699111843077517</v>
      </c>
      <c r="JB34" s="52">
        <f t="shared" si="1906"/>
        <v>3.7699111843077517</v>
      </c>
      <c r="JC34" s="52">
        <f t="shared" si="1906"/>
        <v>3.7699111843077517</v>
      </c>
      <c r="JD34" s="52">
        <f t="shared" si="1906"/>
        <v>3.7699111843077517</v>
      </c>
      <c r="JE34" s="52">
        <f t="shared" si="1906"/>
        <v>3.7699111843077517</v>
      </c>
      <c r="JF34" s="52">
        <f t="shared" si="1906"/>
        <v>3.7699111843077517</v>
      </c>
      <c r="JG34" s="52">
        <f t="shared" si="1906"/>
        <v>3.7699111843077517</v>
      </c>
      <c r="JH34" s="52">
        <f t="shared" si="1906"/>
        <v>3.7699111843077517</v>
      </c>
      <c r="JI34" s="52">
        <f t="shared" si="1906"/>
        <v>3.7699111843077517</v>
      </c>
      <c r="JJ34" s="52">
        <f t="shared" si="1906"/>
        <v>3.7699111843077517</v>
      </c>
      <c r="JK34" s="52">
        <f t="shared" si="1906"/>
        <v>3.7699111843077517</v>
      </c>
      <c r="JL34" s="52">
        <f t="shared" si="1906"/>
        <v>3.7699111843077517</v>
      </c>
      <c r="JM34" s="52">
        <f t="shared" si="1906"/>
        <v>3.7699111843077517</v>
      </c>
      <c r="JN34" s="52">
        <f t="shared" si="1906"/>
        <v>3.7699111843077517</v>
      </c>
      <c r="JO34" s="52">
        <f t="shared" si="1906"/>
        <v>3.7699111843077517</v>
      </c>
      <c r="JP34" s="52">
        <f t="shared" si="1906"/>
        <v>3.7699111843077517</v>
      </c>
      <c r="JQ34" s="52">
        <f t="shared" si="1906"/>
        <v>3.7699111843077517</v>
      </c>
      <c r="JR34" s="52">
        <f t="shared" si="1906"/>
        <v>3.7699111843077517</v>
      </c>
      <c r="JS34" s="52">
        <f t="shared" si="1906"/>
        <v>3.7699111843077517</v>
      </c>
      <c r="JT34" s="52">
        <f t="shared" si="1906"/>
        <v>3.7699111843077517</v>
      </c>
      <c r="JU34" s="52">
        <f t="shared" si="1906"/>
        <v>3.7699111843077517</v>
      </c>
      <c r="JV34" s="52">
        <f t="shared" si="1906"/>
        <v>3.7699111843077517</v>
      </c>
      <c r="JW34" s="52">
        <f t="shared" si="1906"/>
        <v>3.7699111843077517</v>
      </c>
      <c r="JX34" s="52">
        <f t="shared" si="1906"/>
        <v>3.7699111843077517</v>
      </c>
      <c r="JY34" s="52">
        <f t="shared" si="1906"/>
        <v>3.7699111843077517</v>
      </c>
      <c r="JZ34" s="52">
        <f t="shared" si="1906"/>
        <v>3.7699111843077517</v>
      </c>
      <c r="KA34" s="52">
        <f t="shared" si="1906"/>
        <v>3.7699111843077517</v>
      </c>
      <c r="KB34" s="52">
        <f t="shared" si="1906"/>
        <v>3.7699111843077517</v>
      </c>
      <c r="KC34" s="52">
        <f t="shared" si="1906"/>
        <v>3.7699111843077517</v>
      </c>
      <c r="KD34" s="52">
        <f t="shared" si="1906"/>
        <v>3.7699111843077517</v>
      </c>
      <c r="KE34" s="52">
        <f t="shared" si="1906"/>
        <v>3.7699111843077517</v>
      </c>
      <c r="KF34" s="52">
        <f t="shared" si="1906"/>
        <v>3.7699111843077517</v>
      </c>
      <c r="KG34" s="52">
        <f t="shared" si="1906"/>
        <v>3.7699111843077517</v>
      </c>
      <c r="KH34" s="52">
        <f t="shared" si="1906"/>
        <v>3.7699111843077517</v>
      </c>
      <c r="KI34" s="52">
        <f t="shared" si="1906"/>
        <v>3.7699111843077517</v>
      </c>
      <c r="KJ34" s="52">
        <f t="shared" si="1906"/>
        <v>3.7699111843077517</v>
      </c>
      <c r="KK34" s="52">
        <f t="shared" si="1906"/>
        <v>3.7699111843077517</v>
      </c>
      <c r="KL34" s="52">
        <f t="shared" si="1906"/>
        <v>3.7699111843077517</v>
      </c>
      <c r="KM34" s="52">
        <f t="shared" si="1906"/>
        <v>3.7699111843077517</v>
      </c>
      <c r="KN34" s="52">
        <f t="shared" si="1906"/>
        <v>3.7699111843077517</v>
      </c>
      <c r="KO34" s="52">
        <f t="shared" si="1906"/>
        <v>3.7699111843077517</v>
      </c>
      <c r="KP34" s="52">
        <f t="shared" si="1906"/>
        <v>3.7699111843077517</v>
      </c>
      <c r="KQ34" s="52">
        <f t="shared" si="1906"/>
        <v>3.7699111843077517</v>
      </c>
      <c r="KR34" s="52">
        <f t="shared" si="1906"/>
        <v>3.7699111843077517</v>
      </c>
      <c r="KS34" s="52">
        <f t="shared" si="1906"/>
        <v>3.7699111843077517</v>
      </c>
      <c r="KT34" s="52">
        <f t="shared" si="1906"/>
        <v>3.7699111843077517</v>
      </c>
      <c r="KU34" s="52">
        <f t="shared" si="1906"/>
        <v>3.7699111843077517</v>
      </c>
      <c r="KV34" s="52">
        <f t="shared" ref="KV34:NG34" si="1907">KV23*KV6</f>
        <v>3.7699111843077517</v>
      </c>
      <c r="KW34" s="52">
        <f t="shared" si="1907"/>
        <v>3.7699111843077517</v>
      </c>
      <c r="KX34" s="52">
        <f t="shared" si="1907"/>
        <v>3.7699111843077517</v>
      </c>
      <c r="KY34" s="52">
        <f t="shared" si="1907"/>
        <v>3.7699111843077517</v>
      </c>
      <c r="KZ34" s="52">
        <f t="shared" si="1907"/>
        <v>3.7699111843077517</v>
      </c>
      <c r="LA34" s="52">
        <f t="shared" si="1907"/>
        <v>3.7699111843077517</v>
      </c>
      <c r="LB34" s="52">
        <f t="shared" si="1907"/>
        <v>3.7699111843077517</v>
      </c>
      <c r="LC34" s="52">
        <f t="shared" si="1907"/>
        <v>3.7699111843077517</v>
      </c>
      <c r="LD34" s="52">
        <f t="shared" si="1907"/>
        <v>3.7699111843077517</v>
      </c>
      <c r="LE34" s="52">
        <f t="shared" si="1907"/>
        <v>3.7699111843077517</v>
      </c>
      <c r="LF34" s="52">
        <f t="shared" si="1907"/>
        <v>3.7699111843077517</v>
      </c>
      <c r="LG34" s="52">
        <f t="shared" si="1907"/>
        <v>3.7699111843077517</v>
      </c>
      <c r="LH34" s="52">
        <f t="shared" si="1907"/>
        <v>3.7699111843077517</v>
      </c>
      <c r="LI34" s="52">
        <f t="shared" si="1907"/>
        <v>3.7699111843077517</v>
      </c>
      <c r="LJ34" s="52">
        <f t="shared" si="1907"/>
        <v>3.7699111843077517</v>
      </c>
      <c r="LK34" s="52">
        <f t="shared" si="1907"/>
        <v>3.7699111843077517</v>
      </c>
      <c r="LL34" s="52">
        <f t="shared" si="1907"/>
        <v>3.7699111843077517</v>
      </c>
      <c r="LM34" s="52">
        <f t="shared" si="1907"/>
        <v>3.7699111843077517</v>
      </c>
      <c r="LN34" s="52">
        <f t="shared" si="1907"/>
        <v>3.7699111843077517</v>
      </c>
      <c r="LO34" s="52">
        <f t="shared" si="1907"/>
        <v>3.7699111843077517</v>
      </c>
      <c r="LP34" s="52">
        <f t="shared" si="1907"/>
        <v>3.7699111843077517</v>
      </c>
      <c r="LQ34" s="52">
        <f t="shared" si="1907"/>
        <v>3.7699111843077517</v>
      </c>
      <c r="LR34" s="52">
        <f t="shared" si="1907"/>
        <v>3.7699111843077517</v>
      </c>
      <c r="LS34" s="52">
        <f t="shared" si="1907"/>
        <v>3.7699111843077517</v>
      </c>
      <c r="LT34" s="52">
        <f t="shared" si="1907"/>
        <v>3.7699111843077517</v>
      </c>
      <c r="LU34" s="52">
        <f t="shared" si="1907"/>
        <v>3.7699111843077517</v>
      </c>
      <c r="LV34" s="52">
        <f t="shared" si="1907"/>
        <v>3.7699111843077517</v>
      </c>
      <c r="LW34" s="52">
        <f t="shared" si="1907"/>
        <v>3.7699111843077517</v>
      </c>
      <c r="LX34" s="52">
        <f t="shared" si="1907"/>
        <v>3.7699111843077517</v>
      </c>
      <c r="LY34" s="52">
        <f t="shared" si="1907"/>
        <v>3.7699111843077517</v>
      </c>
      <c r="LZ34" s="52">
        <f t="shared" si="1907"/>
        <v>3.7699111843077517</v>
      </c>
      <c r="MA34" s="52">
        <f t="shared" si="1907"/>
        <v>3.7699111843077517</v>
      </c>
      <c r="MB34" s="52">
        <f t="shared" si="1907"/>
        <v>3.7699111843077517</v>
      </c>
      <c r="MC34" s="52">
        <f t="shared" si="1907"/>
        <v>3.7699111843077517</v>
      </c>
      <c r="MD34" s="52">
        <f t="shared" si="1907"/>
        <v>3.7699111843077517</v>
      </c>
      <c r="ME34" s="52">
        <f t="shared" si="1907"/>
        <v>3.7699111843077517</v>
      </c>
      <c r="MF34" s="52">
        <f t="shared" si="1907"/>
        <v>3.7699111843077517</v>
      </c>
      <c r="MG34" s="52">
        <f t="shared" si="1907"/>
        <v>3.7699111843077517</v>
      </c>
      <c r="MH34" s="52">
        <f t="shared" si="1907"/>
        <v>3.7699111843077517</v>
      </c>
      <c r="MI34" s="52">
        <f t="shared" si="1907"/>
        <v>3.7699111843077517</v>
      </c>
      <c r="MJ34" s="52">
        <f t="shared" si="1907"/>
        <v>3.7699111843077517</v>
      </c>
      <c r="MK34" s="52">
        <f t="shared" si="1907"/>
        <v>3.7699111843077517</v>
      </c>
      <c r="ML34" s="52">
        <f t="shared" si="1907"/>
        <v>3.7699111843077517</v>
      </c>
      <c r="MM34" s="52">
        <f t="shared" si="1907"/>
        <v>3.7699111843077517</v>
      </c>
      <c r="MN34" s="52">
        <f t="shared" si="1907"/>
        <v>3.7699111843077517</v>
      </c>
      <c r="MO34" s="52">
        <f t="shared" si="1907"/>
        <v>3.7699111843077517</v>
      </c>
      <c r="MP34" s="52">
        <f t="shared" si="1907"/>
        <v>3.7699111843077517</v>
      </c>
      <c r="MQ34" s="52">
        <f t="shared" si="1907"/>
        <v>3.7699111843077517</v>
      </c>
      <c r="MR34" s="52">
        <f t="shared" si="1907"/>
        <v>3.7699111843077517</v>
      </c>
      <c r="MS34" s="52">
        <f t="shared" si="1907"/>
        <v>3.7699111843077517</v>
      </c>
      <c r="MT34" s="52">
        <f t="shared" si="1907"/>
        <v>3.7699111843077517</v>
      </c>
      <c r="MU34" s="52">
        <f t="shared" si="1907"/>
        <v>3.7699111843077517</v>
      </c>
      <c r="MV34" s="52">
        <f t="shared" si="1907"/>
        <v>3.7699111843077517</v>
      </c>
      <c r="MW34" s="52">
        <f t="shared" si="1907"/>
        <v>3.7699111843077517</v>
      </c>
      <c r="MX34" s="52">
        <f t="shared" si="1907"/>
        <v>3.7699111843077517</v>
      </c>
      <c r="MY34" s="52">
        <f t="shared" si="1907"/>
        <v>3.7699111843077517</v>
      </c>
      <c r="MZ34" s="52">
        <f t="shared" si="1907"/>
        <v>3.7699111843077517</v>
      </c>
      <c r="NA34" s="52">
        <f t="shared" si="1907"/>
        <v>3.7699111843077517</v>
      </c>
      <c r="NB34" s="52">
        <f t="shared" si="1907"/>
        <v>3.7699111843077517</v>
      </c>
      <c r="NC34" s="52">
        <f t="shared" si="1907"/>
        <v>3.7699111843077517</v>
      </c>
      <c r="ND34" s="52">
        <f t="shared" si="1907"/>
        <v>3.7699111843077517</v>
      </c>
      <c r="NE34" s="52">
        <f t="shared" si="1907"/>
        <v>3.7699111843077517</v>
      </c>
      <c r="NF34" s="52">
        <f t="shared" si="1907"/>
        <v>3.7699111843077517</v>
      </c>
      <c r="NG34" s="52">
        <f t="shared" si="1907"/>
        <v>3.7699111843077517</v>
      </c>
      <c r="NH34" s="52">
        <f t="shared" ref="NH34:PA34" si="1908">NH23*NH6</f>
        <v>3.7699111843077517</v>
      </c>
      <c r="NI34" s="52">
        <f t="shared" si="1908"/>
        <v>3.7699111843077517</v>
      </c>
      <c r="NJ34" s="52">
        <f t="shared" si="1908"/>
        <v>3.7699111843077517</v>
      </c>
      <c r="NK34" s="52">
        <f t="shared" si="1908"/>
        <v>3.7699111843077517</v>
      </c>
      <c r="NL34" s="52">
        <f t="shared" si="1908"/>
        <v>3.7699111843077517</v>
      </c>
      <c r="NM34" s="52">
        <f t="shared" si="1908"/>
        <v>3.7699111843077517</v>
      </c>
      <c r="NN34" s="52">
        <f t="shared" si="1908"/>
        <v>3.7699111843077517</v>
      </c>
      <c r="NO34" s="52">
        <f t="shared" si="1908"/>
        <v>3.7699111843077517</v>
      </c>
      <c r="NP34" s="52">
        <f t="shared" si="1908"/>
        <v>3.7699111843077517</v>
      </c>
      <c r="NQ34" s="52">
        <f t="shared" si="1908"/>
        <v>3.7699111843077517</v>
      </c>
      <c r="NR34" s="52">
        <f t="shared" si="1908"/>
        <v>3.7699111843077517</v>
      </c>
      <c r="NS34" s="52">
        <f t="shared" si="1908"/>
        <v>3.7699111843077517</v>
      </c>
      <c r="NT34" s="52">
        <f t="shared" si="1908"/>
        <v>3.7699111843077517</v>
      </c>
      <c r="NU34" s="52">
        <f t="shared" si="1908"/>
        <v>3.7699111843077517</v>
      </c>
      <c r="NV34" s="52">
        <f t="shared" si="1908"/>
        <v>3.7699111843077517</v>
      </c>
      <c r="NW34" s="52">
        <f t="shared" si="1908"/>
        <v>3.7699111843077517</v>
      </c>
      <c r="NX34" s="52">
        <f t="shared" si="1908"/>
        <v>3.7699111843077517</v>
      </c>
      <c r="NY34" s="52">
        <f t="shared" si="1908"/>
        <v>3.7699111843077517</v>
      </c>
      <c r="NZ34" s="52">
        <f t="shared" si="1908"/>
        <v>3.7699111843077517</v>
      </c>
      <c r="OA34" s="52">
        <f t="shared" si="1908"/>
        <v>3.7699111843077517</v>
      </c>
      <c r="OB34" s="52">
        <f t="shared" si="1908"/>
        <v>3.7699111843077517</v>
      </c>
      <c r="OC34" s="52">
        <f t="shared" si="1908"/>
        <v>3.7699111843077517</v>
      </c>
      <c r="OD34" s="52">
        <f t="shared" si="1908"/>
        <v>3.7699111843077517</v>
      </c>
      <c r="OE34" s="52">
        <f t="shared" si="1908"/>
        <v>3.7699111843077517</v>
      </c>
      <c r="OF34" s="52">
        <f t="shared" si="1908"/>
        <v>3.7699111843077517</v>
      </c>
      <c r="OG34" s="52">
        <f t="shared" si="1908"/>
        <v>3.7699111843077517</v>
      </c>
      <c r="OH34" s="52">
        <f t="shared" si="1908"/>
        <v>3.7699111843077517</v>
      </c>
      <c r="OI34" s="52">
        <f t="shared" si="1908"/>
        <v>3.7699111843077517</v>
      </c>
      <c r="OJ34" s="52">
        <f t="shared" si="1908"/>
        <v>3.7699111843077517</v>
      </c>
      <c r="OK34" s="52">
        <f t="shared" si="1908"/>
        <v>3.7699111843077517</v>
      </c>
      <c r="OL34" s="52">
        <f t="shared" si="1908"/>
        <v>3.7699111843077517</v>
      </c>
      <c r="OM34" s="52">
        <f t="shared" si="1908"/>
        <v>3.7699111843077517</v>
      </c>
      <c r="ON34" s="52">
        <f t="shared" si="1908"/>
        <v>3.7699111843077517</v>
      </c>
      <c r="OO34" s="52">
        <f t="shared" si="1908"/>
        <v>3.7699111843077517</v>
      </c>
      <c r="OP34" s="52">
        <f t="shared" si="1908"/>
        <v>3.7699111843077517</v>
      </c>
      <c r="OQ34" s="52">
        <f t="shared" si="1908"/>
        <v>3.7699111843077517</v>
      </c>
      <c r="OR34" s="52">
        <f t="shared" si="1908"/>
        <v>3.7699111843077517</v>
      </c>
      <c r="OS34" s="52">
        <f t="shared" si="1908"/>
        <v>3.7699111843077517</v>
      </c>
      <c r="OT34" s="52">
        <f t="shared" si="1908"/>
        <v>3.7699111843077517</v>
      </c>
      <c r="OU34" s="52">
        <f t="shared" si="1908"/>
        <v>3.7699111843077517</v>
      </c>
      <c r="OV34" s="52">
        <f t="shared" si="1908"/>
        <v>3.7699111843077517</v>
      </c>
      <c r="OW34" s="52">
        <f t="shared" si="1908"/>
        <v>3.7699111843077517</v>
      </c>
      <c r="OX34" s="52">
        <f t="shared" si="1908"/>
        <v>3.7699111843077517</v>
      </c>
      <c r="OY34" s="52">
        <f t="shared" si="1908"/>
        <v>3.7699111843077517</v>
      </c>
      <c r="OZ34" s="52">
        <f t="shared" si="1908"/>
        <v>3.7699111843077517</v>
      </c>
      <c r="PA34" s="52">
        <f t="shared" si="1908"/>
        <v>3.7699111843077517</v>
      </c>
      <c r="PB34" s="53">
        <f t="shared" si="365"/>
        <v>1568.2830526720322</v>
      </c>
    </row>
    <row r="35" spans="1:418" ht="15" customHeight="1" x14ac:dyDescent="0.2">
      <c r="A35" s="55"/>
    </row>
    <row r="36" spans="1:418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</row>
    <row r="37" spans="1:418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</row>
    <row r="38" spans="1:418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Ведомость объемов работ В1</vt:lpstr>
      <vt:lpstr>ВОР НК6</vt:lpstr>
      <vt:lpstr>Лист1</vt:lpstr>
      <vt:lpstr>ВОР НК6 1</vt:lpstr>
      <vt:lpstr>Лист 1</vt:lpstr>
      <vt:lpstr>песок труба</vt:lpstr>
      <vt:lpstr>ГИ и бетон</vt:lpstr>
      <vt:lpstr>Лист2</vt:lpstr>
      <vt:lpstr>земляные колодцы 1м</vt:lpstr>
      <vt:lpstr>земляные колодцы 1,5м</vt:lpstr>
      <vt:lpstr>земляные колодцы 2м</vt:lpstr>
      <vt:lpstr>земляные трубы</vt:lpstr>
      <vt:lpstr>земляные колодцы 2м (2)</vt:lpstr>
      <vt:lpstr>'Ведомость объемов работ В1'!Заголовки_для_печати</vt:lpstr>
      <vt:lpstr>'ВОР НК6'!Заголовки_для_печати</vt:lpstr>
      <vt:lpstr>'ВОР НК6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Дмитрук Антон Васильевич</dc:creator>
  <cp:lastModifiedBy>Бильчак Дмитрий Романович</cp:lastModifiedBy>
  <cp:lastPrinted>2024-07-25T14:10:58Z</cp:lastPrinted>
  <dcterms:created xsi:type="dcterms:W3CDTF">2002-02-11T05:58:42Z</dcterms:created>
  <dcterms:modified xsi:type="dcterms:W3CDTF">2024-11-05T09:27:53Z</dcterms:modified>
</cp:coreProperties>
</file>