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6310" windowHeight="10140"/>
  </bookViews>
  <sheets>
    <sheet name="Окна ПВХ" sheetId="4" r:id="rId1"/>
  </sheets>
  <definedNames>
    <definedName name="_xlnm.Print_Area" localSheetId="0">'Окна ПВХ'!$A$2:$M$39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E28" i="4"/>
  <c r="J26" i="4"/>
  <c r="K26" i="4" s="1"/>
  <c r="I26" i="4"/>
  <c r="G26" i="4"/>
  <c r="J25" i="4"/>
  <c r="K25" i="4" s="1"/>
  <c r="I25" i="4"/>
  <c r="G25" i="4"/>
  <c r="J24" i="4"/>
  <c r="K24" i="4" s="1"/>
  <c r="I24" i="4"/>
  <c r="G24" i="4"/>
  <c r="J23" i="4"/>
  <c r="K23" i="4" s="1"/>
  <c r="I23" i="4"/>
  <c r="G23" i="4"/>
  <c r="J22" i="4"/>
  <c r="K22" i="4" s="1"/>
  <c r="I22" i="4"/>
  <c r="G22" i="4"/>
  <c r="J19" i="4" l="1"/>
  <c r="K19" i="4" s="1"/>
  <c r="I19" i="4"/>
  <c r="G19" i="4"/>
  <c r="J18" i="4"/>
  <c r="K18" i="4" s="1"/>
  <c r="I18" i="4"/>
  <c r="G18" i="4"/>
  <c r="J17" i="4"/>
  <c r="K17" i="4" s="1"/>
  <c r="I17" i="4"/>
  <c r="G17" i="4"/>
  <c r="J16" i="4"/>
  <c r="K16" i="4" s="1"/>
  <c r="I16" i="4"/>
  <c r="G16" i="4"/>
  <c r="J14" i="4"/>
  <c r="K14" i="4" s="1"/>
  <c r="I14" i="4"/>
  <c r="G14" i="4"/>
  <c r="J13" i="4"/>
  <c r="K13" i="4" s="1"/>
  <c r="I13" i="4"/>
  <c r="G13" i="4"/>
  <c r="J12" i="4"/>
  <c r="K12" i="4" s="1"/>
  <c r="I12" i="4"/>
  <c r="G12" i="4"/>
  <c r="J11" i="4"/>
  <c r="K11" i="4" s="1"/>
  <c r="I11" i="4"/>
  <c r="G11" i="4"/>
  <c r="J10" i="4"/>
  <c r="K10" i="4" s="1"/>
  <c r="I10" i="4"/>
  <c r="G10" i="4"/>
  <c r="I20" i="4" l="1"/>
  <c r="K20" i="4"/>
  <c r="G20" i="4"/>
  <c r="G27" i="4"/>
  <c r="G28" i="4" s="1"/>
  <c r="I27" i="4"/>
  <c r="K27" i="4"/>
  <c r="K28" i="4" l="1"/>
  <c r="K29" i="4" s="1"/>
  <c r="I28" i="4"/>
  <c r="I29" i="4" s="1"/>
  <c r="G29" i="4"/>
</calcChain>
</file>

<file path=xl/sharedStrings.xml><?xml version="1.0" encoding="utf-8"?>
<sst xmlns="http://schemas.openxmlformats.org/spreadsheetml/2006/main" count="96" uniqueCount="81">
  <si>
    <t>№ п.п.</t>
  </si>
  <si>
    <t>Наименование комплекса работ</t>
  </si>
  <si>
    <t>Работа (Монтаж)</t>
  </si>
  <si>
    <t>Примечание</t>
  </si>
  <si>
    <t>Всего:</t>
  </si>
  <si>
    <t>Дополнительная информация</t>
  </si>
  <si>
    <t>Стоимость за единицу, в т.ч. НДС 20%</t>
  </si>
  <si>
    <t>Стоимость работ
(всего), в т.ч. НДС 20%</t>
  </si>
  <si>
    <t>Всего, стоимость, в т.ч. НДС 20%</t>
  </si>
  <si>
    <t>в т.ч. НДС 20%</t>
  </si>
  <si>
    <t>1</t>
  </si>
  <si>
    <t xml:space="preserve">Материал </t>
  </si>
  <si>
    <t>Окна в палатах, кабинетах и т.д. Открывающиеся
части оконного блока оборудовать москитными
сетками, цвет рамы по коллеровочной системе RAL -
7011 (серый).</t>
  </si>
  <si>
    <t xml:space="preserve">Размер проема  h x b </t>
  </si>
  <si>
    <t>Размер окна</t>
  </si>
  <si>
    <t>2400x1800</t>
  </si>
  <si>
    <t>2360x1760</t>
  </si>
  <si>
    <t xml:space="preserve"> Приведенное сопротивление теплопередачи 0,79 м2°С/Вт, показатель звукоизоляции 37-39дБА. Наружный слой из закаленного стекла. Коэффициент пропускания света -0,66%</t>
  </si>
  <si>
    <t>2</t>
  </si>
  <si>
    <t>3</t>
  </si>
  <si>
    <t>4</t>
  </si>
  <si>
    <t>5</t>
  </si>
  <si>
    <t>1300x1800</t>
  </si>
  <si>
    <t>1260x1760</t>
  </si>
  <si>
    <t>Окна в кабинетах и т.д. Открывающиеся
части оконного блока оборудовать москитными
сетками, цвет рамы по коллеровочной системе RAL -
7011 (серый).</t>
  </si>
  <si>
    <t>800x1800</t>
  </si>
  <si>
    <t>760x1760</t>
  </si>
  <si>
    <t>Приведенное сопротивление теплопередачи 0,61м2˚С/Вт. Показатель звукоизоляции 26-28дБА. Наружный слой из закаленного стекла. Коэффициента пропускания света -0.73%</t>
  </si>
  <si>
    <t>Окна в лестничных клетках типа Н3. Открывающиеся части оконного блока оборудовать москитными сетками, цвет рамы по коллеровочной системе RAL-7011 (серый).</t>
  </si>
  <si>
    <t>1500x1800</t>
  </si>
  <si>
    <t>1460x1760</t>
  </si>
  <si>
    <t>7</t>
  </si>
  <si>
    <t>"Комплекс работ по устройству оконных блоков "</t>
  </si>
  <si>
    <t>Прилагаемые объемы работ, материалов и оборудования служат для обоснования цены предложения и проверки квалификации претендента. 
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
 1.    В предложении замена оборудования, материалов не допускается, за исключением, если эта возможность прописана в ТЗ. 
 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
 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
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
При подаче коммерческого предложения обязательно указывать поставщика (фирму-производителя) и прикладывать эскиз.</t>
  </si>
  <si>
    <t>6</t>
  </si>
  <si>
    <t>8</t>
  </si>
  <si>
    <t>9</t>
  </si>
  <si>
    <t>10</t>
  </si>
  <si>
    <r>
      <rPr>
        <b/>
        <sz val="14"/>
        <color theme="1"/>
        <rFont val="Times New Roman"/>
        <family val="1"/>
        <charset val="204"/>
      </rPr>
      <t xml:space="preserve">Объект: </t>
    </r>
    <r>
      <rPr>
        <sz val="14"/>
        <color theme="1"/>
        <rFont val="Times New Roman"/>
        <family val="1"/>
        <charset val="204"/>
      </rPr>
      <t>Строительство здания высокотехнологического медицинского корпуса для Санкт-Петербургского государственного бюджетного учреждения здравоохранения "Городская больница №15"</t>
    </r>
  </si>
  <si>
    <r>
      <rPr>
        <b/>
        <sz val="14"/>
        <color theme="1"/>
        <rFont val="Times New Roman"/>
        <family val="1"/>
        <charset val="204"/>
      </rPr>
      <t>Адрес:</t>
    </r>
    <r>
      <rPr>
        <sz val="14"/>
        <color theme="1"/>
        <rFont val="Times New Roman"/>
        <family val="1"/>
        <charset val="204"/>
      </rPr>
      <t xml:space="preserve"> г. Санкт-Петербург, ул. Авангардная, д.4, литера А</t>
    </r>
  </si>
  <si>
    <r>
      <t xml:space="preserve">Оконный блок </t>
    </r>
    <r>
      <rPr>
        <b/>
        <sz val="14"/>
        <rFont val="Times New Roman"/>
        <family val="1"/>
        <charset val="204"/>
      </rPr>
      <t xml:space="preserve">ОК-1 </t>
    </r>
    <r>
      <rPr>
        <sz val="14"/>
        <rFont val="Times New Roman"/>
        <family val="1"/>
        <charset val="204"/>
      </rPr>
      <t>индивидуального
изготовления класса А по ГОСТ
23166-99; двухкамерный стеклопакет и энергосберегающее стекло СПД 4M1Зак-10-4M1-10Ar-4u ГОСТ 24866-2014; Профиль Softline 70; окно с поворотно-откидным открыванием.</t>
    </r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</si>
  <si>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 xml:space="preserve">ОК-2 </t>
    </r>
    <r>
      <rPr>
        <sz val="14"/>
        <color theme="1"/>
        <rFont val="Times New Roman"/>
        <family val="1"/>
        <charset val="204"/>
      </rPr>
      <t>индивидуального
изготовления класса А по ГОСТ
23166-99; двухкамерный стеклопакет и энергосберегающее стекло СПД 4M1Зак-10-4M1-10Ar-4u ГОСТ 24866-2014; Профиль Softline 70; окно с поворотно-откидным открыванием.</t>
    </r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</si>
  <si>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 xml:space="preserve">ОК-3 </t>
    </r>
    <r>
      <rPr>
        <sz val="14"/>
        <color theme="1"/>
        <rFont val="Times New Roman"/>
        <family val="1"/>
        <charset val="204"/>
      </rPr>
      <t>индивидуального
изготовления класса А по ГОСТ
23166-99; двухкамерный стеклопакет и энергосберегающее стекло СПД 4M1Зак-10-4M1-10Ar-4u ГОСТ 24866-2014; Профиль Softline 70; окно с поворотно-откидным открыванием.</t>
    </r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</si>
  <si>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>ОК-4</t>
    </r>
    <r>
      <rPr>
        <sz val="14"/>
        <color theme="1"/>
        <rFont val="Times New Roman"/>
        <family val="1"/>
        <charset val="204"/>
      </rPr>
      <t xml:space="preserve"> индивидуального
изготовления класса А по ГОСТ
23166-99; однокамерный стеклопакет и энергосберегающее стекло СПД 4M1Зак-16Ar-4u ГОСТ 24866-2014 Профиль Softline 70; окно открывающееся, с площадью остекления не менее 1,2 м², ручка на высоте не более 1,7 м от пола.</t>
    </r>
  </si>
  <si>
    <r>
      <t xml:space="preserve">Монтаж москитной сетки на оконный блок </t>
    </r>
    <r>
      <rPr>
        <b/>
        <sz val="14"/>
        <color theme="1"/>
        <rFont val="Times New Roman"/>
        <family val="1"/>
        <charset val="204"/>
      </rPr>
      <t>ОК-1,</t>
    </r>
    <r>
      <rPr>
        <sz val="14"/>
        <color theme="1"/>
        <rFont val="Times New Roman"/>
        <family val="1"/>
        <charset val="204"/>
      </rPr>
      <t xml:space="preserve"> размер 1300х800 мм</t>
    </r>
  </si>
  <si>
    <r>
      <t xml:space="preserve">Монтаж москитной сетки на оконный блок </t>
    </r>
    <r>
      <rPr>
        <b/>
        <sz val="14"/>
        <color theme="1"/>
        <rFont val="Times New Roman"/>
        <family val="1"/>
        <charset val="204"/>
      </rPr>
      <t>ОК-2</t>
    </r>
    <r>
      <rPr>
        <sz val="14"/>
        <color theme="1"/>
        <rFont val="Times New Roman"/>
        <family val="1"/>
        <charset val="204"/>
      </rPr>
      <t>, размер 1300х650 мм</t>
    </r>
  </si>
  <si>
    <r>
      <t xml:space="preserve">Монтаж москитной сетки на оконный блок </t>
    </r>
    <r>
      <rPr>
        <b/>
        <sz val="14"/>
        <color theme="1"/>
        <rFont val="Times New Roman"/>
        <family val="1"/>
        <charset val="204"/>
      </rPr>
      <t>ОК-3</t>
    </r>
    <r>
      <rPr>
        <sz val="14"/>
        <color theme="1"/>
        <rFont val="Times New Roman"/>
        <family val="1"/>
        <charset val="204"/>
      </rPr>
      <t>, размер 1300х800 мм</t>
    </r>
  </si>
  <si>
    <r>
      <t xml:space="preserve">Монтаж москитной сетки на оконный блок </t>
    </r>
    <r>
      <rPr>
        <b/>
        <sz val="14"/>
        <color theme="1"/>
        <rFont val="Times New Roman"/>
        <family val="1"/>
        <charset val="204"/>
      </rPr>
      <t>ОК-4</t>
    </r>
    <r>
      <rPr>
        <sz val="14"/>
        <color theme="1"/>
        <rFont val="Times New Roman"/>
        <family val="1"/>
        <charset val="204"/>
      </rPr>
      <t>, размер 1800х1500 мм</t>
    </r>
  </si>
  <si>
    <t>Кол-во, шт.</t>
  </si>
  <si>
    <t>Стоимость за единицу 
(работа + материал)</t>
  </si>
  <si>
    <t>Итого:</t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</si>
  <si>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>ОКв-1</t>
    </r>
    <r>
      <rPr>
        <sz val="14"/>
        <color theme="1"/>
        <rFont val="Times New Roman"/>
        <family val="1"/>
        <charset val="204"/>
      </rPr>
      <t xml:space="preserve">  индивидуального
изготовления  по ГОСТ 23166-99; ОП ОСП 6-6, окно с однокамерным стеклопакетом СПО 4М1-16-4P5А ГОСТ 24866-2014</t>
    </r>
  </si>
  <si>
    <t>600x600</t>
  </si>
  <si>
    <t>560x560</t>
  </si>
  <si>
    <t>Окно глухое неоткрывающееся из ударостойкого стекла класса защиты Р5А с решеткой внутри помещения</t>
  </si>
  <si>
    <t>Окно в помещение временного мониторинга</t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</si>
  <si>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>ОКв-2</t>
    </r>
    <r>
      <rPr>
        <sz val="14"/>
        <color theme="1"/>
        <rFont val="Times New Roman"/>
        <family val="1"/>
        <charset val="204"/>
      </rPr>
      <t xml:space="preserve">  индивидуального
изготовления  по ГОСТ 23166-99; ОП ОСП 6-6 П, окно с однокамерным стеклопакетом СПО 4М1-16-4М1 ГОСТ 24866-2014</t>
    </r>
  </si>
  <si>
    <t>Окно передаточное герметичное правого открывания</t>
  </si>
  <si>
    <t>Окно в помещение приема биоматериала</t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</si>
  <si>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>ОКв-4</t>
    </r>
    <r>
      <rPr>
        <sz val="14"/>
        <color theme="1"/>
        <rFont val="Times New Roman"/>
        <family val="1"/>
        <charset val="204"/>
      </rPr>
      <t xml:space="preserve">  индивидуального
изготовления  по ГОСТ 23166-99; ОП ОСП 7-9 Л, окно с однокамерным стеклопакетом СПО 4М1-16-4М1 ГОСТ 24866-2014</t>
    </r>
  </si>
  <si>
    <t>900x700</t>
  </si>
  <si>
    <t>860x660</t>
  </si>
  <si>
    <t>Окно левого открывания</t>
  </si>
  <si>
    <t>Окно в гардероб верхней одежды посетителей</t>
  </si>
  <si>
    <r>
      <t xml:space="preserve">Оконный блок </t>
    </r>
    <r>
      <rPr>
        <b/>
        <sz val="14"/>
        <color theme="1"/>
        <rFont val="Times New Roman"/>
        <family val="1"/>
        <charset val="204"/>
      </rPr>
      <t>ОКв-6</t>
    </r>
    <r>
      <rPr>
        <sz val="14"/>
        <color theme="1"/>
        <rFont val="Times New Roman"/>
        <family val="1"/>
        <charset val="204"/>
      </rPr>
      <t xml:space="preserve">  индивидуального
изготовления  по ГОСТ 23166-99; ОП ОСП 10-15, окно с однокамерным стеклопакетом СПО 4М1-16-4P5А ГОСТ 24866-2014</t>
    </r>
  </si>
  <si>
    <t>1500x1000</t>
  </si>
  <si>
    <t>1460x960</t>
  </si>
  <si>
    <t>Окно глухое неоткрывающееся</t>
  </si>
  <si>
    <t>Окно из операторской в помещение криохранилища</t>
  </si>
  <si>
    <t>Монтаж москитных сеток Этап 2 (проект СЭ-08/21-547-АР2 лист 47)</t>
  </si>
  <si>
    <t>Окна в кабинетах и т.д. Открывающиеся
части оконного блока оборудовать москитными
сетками, цвет рамы по коллеровочной системе RAL - 7011 (серый).</t>
  </si>
  <si>
    <r>
      <t xml:space="preserve">Оконный блок </t>
    </r>
    <r>
      <rPr>
        <b/>
        <sz val="14"/>
        <rFont val="Times New Roman"/>
        <family val="1"/>
        <charset val="204"/>
      </rPr>
      <t>ОК-5</t>
    </r>
    <r>
      <rPr>
        <sz val="14"/>
        <rFont val="Times New Roman"/>
        <family val="1"/>
        <charset val="204"/>
      </rPr>
      <t xml:space="preserve"> индивидуального
изготовления класса А по ГОСТ
23166-99; противопожарное Е30; окно с поворотно откидным открыванием. Огнеупорное E30.</t>
    </r>
  </si>
  <si>
    <t>11</t>
  </si>
  <si>
    <t>12</t>
  </si>
  <si>
    <t>13</t>
  </si>
  <si>
    <t>14</t>
  </si>
  <si>
    <r>
      <t xml:space="preserve">Монтаж москитной сетки на оконный блок </t>
    </r>
    <r>
      <rPr>
        <b/>
        <sz val="14"/>
        <color theme="1"/>
        <rFont val="Times New Roman"/>
        <family val="1"/>
        <charset val="204"/>
      </rPr>
      <t>ОК-5</t>
    </r>
    <r>
      <rPr>
        <sz val="14"/>
        <color theme="1"/>
        <rFont val="Times New Roman"/>
        <family val="1"/>
        <charset val="204"/>
      </rPr>
      <t>, размер 1300х650 мм (глухое окно)</t>
    </r>
  </si>
  <si>
    <r>
      <rPr>
        <b/>
        <sz val="14"/>
        <color theme="1"/>
        <rFont val="Times New Roman"/>
        <family val="1"/>
        <charset val="204"/>
      </rPr>
      <t xml:space="preserve">Этап: </t>
    </r>
    <r>
      <rPr>
        <sz val="14"/>
        <color theme="1"/>
        <rFont val="Times New Roman"/>
        <family val="1"/>
        <charset val="204"/>
      </rPr>
      <t>2 (основной корпус)</t>
    </r>
  </si>
  <si>
    <t>Расчёт договорной цены</t>
  </si>
  <si>
    <t>Устройсво оконных блоков наружных Этап 2 ( проект СЭ-08/21-547-АР2 лист 48)</t>
  </si>
  <si>
    <t>Устройсво оконных блоков внутренних Этап 2 ( проект СЭ-08/21-547-АР2 лист 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</si>
</sst>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1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14" fillId="0" borderId="0" xfId="0" applyFont="1"/>
    <xf numFmtId="0" fontId="9" fillId="0" borderId="0" xfId="0" applyFont="1" applyAlignment="1">
      <alignment horizontal="right"/>
    </xf>
    <xf numFmtId="165" fontId="9" fillId="0" borderId="0" xfId="0" applyNumberFormat="1" applyFont="1"/>
    <xf numFmtId="2" fontId="9" fillId="0" borderId="0" xfId="0" applyNumberFormat="1" applyFont="1"/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top"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4" fontId="9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49" fontId="9" fillId="4" borderId="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4" fillId="6" borderId="14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4" fontId="4" fillId="0" borderId="0" xfId="0" applyNumberFormat="1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right" vertical="center" wrapText="1"/>
    </xf>
    <xf numFmtId="4" fontId="4" fillId="6" borderId="1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0">
    <cellStyle name="Обычный" xfId="0" builtinId="0"/>
    <cellStyle name="Обычный 2" xfId="3"/>
    <cellStyle name="Обычный 3" xfId="2"/>
    <cellStyle name="Обычный 3 2" xfId="5"/>
    <cellStyle name="Обычный 4" xfId="7"/>
    <cellStyle name="Финансовый 2" xfId="4"/>
    <cellStyle name="Финансовый 2 2" xfId="6"/>
    <cellStyle name="Финансовый 2 3" xfId="9"/>
    <cellStyle name="Финансовый 3" xfId="1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69" zoomScaleNormal="69" zoomScaleSheetLayoutView="69" workbookViewId="0">
      <selection activeCell="B7" sqref="B7:B8"/>
    </sheetView>
  </sheetViews>
  <sheetFormatPr defaultColWidth="17.28515625" defaultRowHeight="18.75" x14ac:dyDescent="0.3"/>
  <cols>
    <col min="1" max="1" width="7.7109375" style="18" customWidth="1"/>
    <col min="2" max="2" width="51.5703125" style="1" customWidth="1"/>
    <col min="3" max="3" width="17.28515625" style="1" customWidth="1"/>
    <col min="4" max="4" width="16" style="1" customWidth="1"/>
    <col min="5" max="5" width="13.7109375" style="56" customWidth="1"/>
    <col min="6" max="6" width="17.28515625" style="30" customWidth="1"/>
    <col min="7" max="8" width="19.5703125" style="30" customWidth="1"/>
    <col min="9" max="9" width="20.85546875" style="30" bestFit="1" customWidth="1"/>
    <col min="10" max="10" width="24" style="30" customWidth="1"/>
    <col min="11" max="11" width="23.85546875" style="30" bestFit="1" customWidth="1"/>
    <col min="12" max="12" width="35.140625" style="2" customWidth="1"/>
    <col min="13" max="13" width="45.42578125" style="2" customWidth="1"/>
    <col min="14" max="16384" width="17.28515625" style="1"/>
  </cols>
  <sheetData>
    <row r="1" spans="1:14" ht="90" x14ac:dyDescent="1.1499999999999999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23.25" customHeight="1" x14ac:dyDescent="0.3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22.5" customHeight="1" x14ac:dyDescent="0.3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22.5" customHeight="1" x14ac:dyDescent="0.3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22.5" customHeight="1" x14ac:dyDescent="0.3">
      <c r="A5" s="103" t="s">
        <v>39</v>
      </c>
      <c r="B5" s="103"/>
      <c r="C5" s="103"/>
      <c r="D5" s="103"/>
      <c r="E5" s="103"/>
      <c r="F5" s="27"/>
      <c r="G5" s="27"/>
      <c r="H5" s="27"/>
      <c r="I5" s="27"/>
      <c r="J5" s="27"/>
      <c r="K5" s="27"/>
      <c r="L5" s="24"/>
      <c r="M5" s="24"/>
    </row>
    <row r="6" spans="1:14" ht="22.5" customHeight="1" thickBot="1" x14ac:dyDescent="0.35">
      <c r="A6" s="103" t="s">
        <v>77</v>
      </c>
      <c r="B6" s="103"/>
      <c r="C6" s="103"/>
      <c r="D6" s="103"/>
      <c r="E6" s="103"/>
      <c r="F6" s="27"/>
      <c r="G6" s="27"/>
      <c r="H6" s="27"/>
      <c r="I6" s="27"/>
      <c r="J6" s="27"/>
      <c r="K6" s="27"/>
      <c r="L6" s="24"/>
      <c r="M6" s="24"/>
    </row>
    <row r="7" spans="1:14" ht="38.25" customHeight="1" x14ac:dyDescent="0.3">
      <c r="A7" s="96" t="s">
        <v>0</v>
      </c>
      <c r="B7" s="96" t="s">
        <v>1</v>
      </c>
      <c r="C7" s="92" t="s">
        <v>13</v>
      </c>
      <c r="D7" s="96" t="s">
        <v>14</v>
      </c>
      <c r="E7" s="97" t="s">
        <v>48</v>
      </c>
      <c r="F7" s="100" t="s">
        <v>2</v>
      </c>
      <c r="G7" s="90"/>
      <c r="H7" s="90" t="s">
        <v>11</v>
      </c>
      <c r="I7" s="90"/>
      <c r="J7" s="90" t="s">
        <v>49</v>
      </c>
      <c r="K7" s="101" t="s">
        <v>8</v>
      </c>
      <c r="L7" s="88" t="s">
        <v>3</v>
      </c>
      <c r="M7" s="88" t="s">
        <v>5</v>
      </c>
    </row>
    <row r="8" spans="1:14" ht="75" x14ac:dyDescent="0.3">
      <c r="A8" s="96"/>
      <c r="B8" s="96"/>
      <c r="C8" s="93"/>
      <c r="D8" s="96"/>
      <c r="E8" s="98"/>
      <c r="F8" s="34" t="s">
        <v>6</v>
      </c>
      <c r="G8" s="83" t="s">
        <v>7</v>
      </c>
      <c r="H8" s="83" t="s">
        <v>6</v>
      </c>
      <c r="I8" s="83" t="s">
        <v>7</v>
      </c>
      <c r="J8" s="91"/>
      <c r="K8" s="102"/>
      <c r="L8" s="88"/>
      <c r="M8" s="88"/>
    </row>
    <row r="9" spans="1:14" ht="35.25" customHeight="1" x14ac:dyDescent="0.3">
      <c r="A9" s="39" t="s">
        <v>79</v>
      </c>
      <c r="B9" s="37"/>
      <c r="C9" s="47"/>
      <c r="D9" s="47"/>
      <c r="E9" s="47"/>
      <c r="F9" s="72"/>
      <c r="G9" s="70"/>
      <c r="H9" s="70"/>
      <c r="I9" s="70"/>
      <c r="J9" s="70"/>
      <c r="K9" s="73"/>
      <c r="L9" s="37"/>
      <c r="M9" s="38"/>
    </row>
    <row r="10" spans="1:14" ht="144.75" customHeight="1" x14ac:dyDescent="0.3">
      <c r="A10" s="3" t="s">
        <v>10</v>
      </c>
      <c r="B10" s="22" t="s">
        <v>40</v>
      </c>
      <c r="C10" s="8" t="s">
        <v>15</v>
      </c>
      <c r="D10" s="8" t="s">
        <v>16</v>
      </c>
      <c r="E10" s="84">
        <v>125</v>
      </c>
      <c r="F10" s="35"/>
      <c r="G10" s="31">
        <f t="shared" ref="G10:G19" si="0">E10*F10</f>
        <v>0</v>
      </c>
      <c r="H10" s="31"/>
      <c r="I10" s="31">
        <f t="shared" ref="I10:I19" si="1">E10*H10</f>
        <v>0</v>
      </c>
      <c r="J10" s="31">
        <f t="shared" ref="J10:J19" si="2">F10+H10</f>
        <v>0</v>
      </c>
      <c r="K10" s="36">
        <f t="shared" ref="K10:K19" si="3">E10*J10</f>
        <v>0</v>
      </c>
      <c r="L10" s="32" t="s">
        <v>17</v>
      </c>
      <c r="M10" s="4" t="s">
        <v>12</v>
      </c>
      <c r="N10" s="5"/>
    </row>
    <row r="11" spans="1:14" ht="144.75" customHeight="1" x14ac:dyDescent="0.3">
      <c r="A11" s="3" t="s">
        <v>18</v>
      </c>
      <c r="B11" s="23" t="s">
        <v>41</v>
      </c>
      <c r="C11" s="8" t="s">
        <v>22</v>
      </c>
      <c r="D11" s="8" t="s">
        <v>23</v>
      </c>
      <c r="E11" s="84">
        <v>110</v>
      </c>
      <c r="F11" s="35"/>
      <c r="G11" s="31">
        <f t="shared" si="0"/>
        <v>0</v>
      </c>
      <c r="H11" s="31"/>
      <c r="I11" s="31">
        <f t="shared" si="1"/>
        <v>0</v>
      </c>
      <c r="J11" s="31">
        <f t="shared" si="2"/>
        <v>0</v>
      </c>
      <c r="K11" s="36">
        <f t="shared" si="3"/>
        <v>0</v>
      </c>
      <c r="L11" s="32" t="s">
        <v>17</v>
      </c>
      <c r="M11" s="4" t="s">
        <v>12</v>
      </c>
      <c r="N11" s="5"/>
    </row>
    <row r="12" spans="1:14" ht="144.75" customHeight="1" x14ac:dyDescent="0.3">
      <c r="A12" s="3" t="s">
        <v>19</v>
      </c>
      <c r="B12" s="23" t="s">
        <v>42</v>
      </c>
      <c r="C12" s="8" t="s">
        <v>25</v>
      </c>
      <c r="D12" s="8" t="s">
        <v>26</v>
      </c>
      <c r="E12" s="84">
        <v>5</v>
      </c>
      <c r="F12" s="35"/>
      <c r="G12" s="31">
        <f t="shared" si="0"/>
        <v>0</v>
      </c>
      <c r="H12" s="31"/>
      <c r="I12" s="31">
        <f t="shared" si="1"/>
        <v>0</v>
      </c>
      <c r="J12" s="31">
        <f t="shared" si="2"/>
        <v>0</v>
      </c>
      <c r="K12" s="36">
        <f t="shared" si="3"/>
        <v>0</v>
      </c>
      <c r="L12" s="32" t="s">
        <v>17</v>
      </c>
      <c r="M12" s="4" t="s">
        <v>24</v>
      </c>
      <c r="N12" s="5"/>
    </row>
    <row r="13" spans="1:14" ht="162" customHeight="1" x14ac:dyDescent="0.3">
      <c r="A13" s="3" t="s">
        <v>20</v>
      </c>
      <c r="B13" s="77" t="s">
        <v>43</v>
      </c>
      <c r="C13" s="8" t="s">
        <v>29</v>
      </c>
      <c r="D13" s="8" t="s">
        <v>30</v>
      </c>
      <c r="E13" s="84">
        <v>9</v>
      </c>
      <c r="F13" s="35"/>
      <c r="G13" s="31">
        <f t="shared" si="0"/>
        <v>0</v>
      </c>
      <c r="H13" s="31"/>
      <c r="I13" s="31">
        <f t="shared" si="1"/>
        <v>0</v>
      </c>
      <c r="J13" s="31">
        <f t="shared" si="2"/>
        <v>0</v>
      </c>
      <c r="K13" s="36">
        <f t="shared" si="3"/>
        <v>0</v>
      </c>
      <c r="L13" s="32" t="s">
        <v>27</v>
      </c>
      <c r="M13" s="78" t="s">
        <v>28</v>
      </c>
      <c r="N13" s="5"/>
    </row>
    <row r="14" spans="1:14" ht="144.75" customHeight="1" x14ac:dyDescent="0.3">
      <c r="A14" s="3" t="s">
        <v>21</v>
      </c>
      <c r="B14" s="82" t="s">
        <v>71</v>
      </c>
      <c r="C14" s="8" t="s">
        <v>22</v>
      </c>
      <c r="D14" s="8" t="s">
        <v>23</v>
      </c>
      <c r="E14" s="84">
        <v>5</v>
      </c>
      <c r="F14" s="35"/>
      <c r="G14" s="31">
        <f t="shared" si="0"/>
        <v>0</v>
      </c>
      <c r="H14" s="31"/>
      <c r="I14" s="31">
        <f t="shared" si="1"/>
        <v>0</v>
      </c>
      <c r="J14" s="31">
        <f t="shared" si="2"/>
        <v>0</v>
      </c>
      <c r="K14" s="36">
        <f t="shared" si="3"/>
        <v>0</v>
      </c>
      <c r="L14" s="32" t="s">
        <v>17</v>
      </c>
      <c r="M14" s="4" t="s">
        <v>70</v>
      </c>
      <c r="N14" s="5"/>
    </row>
    <row r="15" spans="1:14" ht="33" customHeight="1" x14ac:dyDescent="0.3">
      <c r="A15" s="39" t="s">
        <v>80</v>
      </c>
      <c r="B15" s="37"/>
      <c r="C15" s="47"/>
      <c r="D15" s="47"/>
      <c r="E15" s="47"/>
      <c r="F15" s="72"/>
      <c r="G15" s="70"/>
      <c r="H15" s="70"/>
      <c r="I15" s="70"/>
      <c r="J15" s="70"/>
      <c r="K15" s="73"/>
      <c r="L15" s="37"/>
      <c r="M15" s="38"/>
      <c r="N15" s="5"/>
    </row>
    <row r="16" spans="1:14" ht="106.5" customHeight="1" x14ac:dyDescent="0.3">
      <c r="A16" s="79" t="s">
        <v>34</v>
      </c>
      <c r="B16" s="80" t="s">
        <v>51</v>
      </c>
      <c r="C16" s="81" t="s">
        <v>52</v>
      </c>
      <c r="D16" s="81" t="s">
        <v>53</v>
      </c>
      <c r="E16" s="84" t="s">
        <v>10</v>
      </c>
      <c r="F16" s="35"/>
      <c r="G16" s="31">
        <f t="shared" si="0"/>
        <v>0</v>
      </c>
      <c r="H16" s="31"/>
      <c r="I16" s="31">
        <f t="shared" si="1"/>
        <v>0</v>
      </c>
      <c r="J16" s="31">
        <f t="shared" si="2"/>
        <v>0</v>
      </c>
      <c r="K16" s="36">
        <f t="shared" si="3"/>
        <v>0</v>
      </c>
      <c r="L16" s="32" t="s">
        <v>54</v>
      </c>
      <c r="M16" s="78" t="s">
        <v>55</v>
      </c>
      <c r="N16" s="5"/>
    </row>
    <row r="17" spans="1:16" ht="91.5" customHeight="1" x14ac:dyDescent="0.3">
      <c r="A17" s="79" t="s">
        <v>31</v>
      </c>
      <c r="B17" s="80" t="s">
        <v>56</v>
      </c>
      <c r="C17" s="81" t="s">
        <v>52</v>
      </c>
      <c r="D17" s="81" t="s">
        <v>53</v>
      </c>
      <c r="E17" s="84" t="s">
        <v>10</v>
      </c>
      <c r="F17" s="35"/>
      <c r="G17" s="31">
        <f t="shared" si="0"/>
        <v>0</v>
      </c>
      <c r="H17" s="31"/>
      <c r="I17" s="31">
        <f t="shared" si="1"/>
        <v>0</v>
      </c>
      <c r="J17" s="31">
        <f t="shared" si="2"/>
        <v>0</v>
      </c>
      <c r="K17" s="36">
        <f t="shared" si="3"/>
        <v>0</v>
      </c>
      <c r="L17" s="32" t="s">
        <v>57</v>
      </c>
      <c r="M17" s="4" t="s">
        <v>58</v>
      </c>
      <c r="N17" s="5"/>
    </row>
    <row r="18" spans="1:16" ht="90.75" customHeight="1" x14ac:dyDescent="0.3">
      <c r="A18" s="79" t="s">
        <v>35</v>
      </c>
      <c r="B18" s="80" t="s">
        <v>59</v>
      </c>
      <c r="C18" s="81" t="s">
        <v>60</v>
      </c>
      <c r="D18" s="81" t="s">
        <v>61</v>
      </c>
      <c r="E18" s="84" t="s">
        <v>10</v>
      </c>
      <c r="F18" s="35"/>
      <c r="G18" s="31">
        <f t="shared" si="0"/>
        <v>0</v>
      </c>
      <c r="H18" s="31"/>
      <c r="I18" s="31">
        <f t="shared" si="1"/>
        <v>0</v>
      </c>
      <c r="J18" s="31">
        <f t="shared" si="2"/>
        <v>0</v>
      </c>
      <c r="K18" s="36">
        <f t="shared" si="3"/>
        <v>0</v>
      </c>
      <c r="L18" s="32" t="s">
        <v>62</v>
      </c>
      <c r="M18" s="4" t="s">
        <v>63</v>
      </c>
      <c r="N18" s="5"/>
    </row>
    <row r="19" spans="1:16" ht="84.75" customHeight="1" x14ac:dyDescent="0.3">
      <c r="A19" s="79" t="s">
        <v>36</v>
      </c>
      <c r="B19" s="80" t="s">
        <v>64</v>
      </c>
      <c r="C19" s="81" t="s">
        <v>65</v>
      </c>
      <c r="D19" s="81" t="s">
        <v>66</v>
      </c>
      <c r="E19" s="84" t="s">
        <v>10</v>
      </c>
      <c r="F19" s="35"/>
      <c r="G19" s="31">
        <f t="shared" si="0"/>
        <v>0</v>
      </c>
      <c r="H19" s="31"/>
      <c r="I19" s="31">
        <f t="shared" si="1"/>
        <v>0</v>
      </c>
      <c r="J19" s="31">
        <f t="shared" si="2"/>
        <v>0</v>
      </c>
      <c r="K19" s="36">
        <f t="shared" si="3"/>
        <v>0</v>
      </c>
      <c r="L19" s="32" t="s">
        <v>67</v>
      </c>
      <c r="M19" s="4" t="s">
        <v>68</v>
      </c>
      <c r="N19" s="5"/>
    </row>
    <row r="20" spans="1:16" x14ac:dyDescent="0.3">
      <c r="A20" s="52"/>
      <c r="B20" s="53" t="s">
        <v>50</v>
      </c>
      <c r="C20" s="54"/>
      <c r="D20" s="54"/>
      <c r="E20" s="54">
        <f>E19+E18+E17+E16+E14+E13+E12+E11+E10</f>
        <v>258</v>
      </c>
      <c r="F20" s="42"/>
      <c r="G20" s="43">
        <f>SUM(G10:G19)</f>
        <v>0</v>
      </c>
      <c r="H20" s="43"/>
      <c r="I20" s="43">
        <f>SUM(I10:I19)</f>
        <v>0</v>
      </c>
      <c r="J20" s="43"/>
      <c r="K20" s="44">
        <f>SUM(K10:K19)</f>
        <v>0</v>
      </c>
      <c r="L20" s="75"/>
      <c r="M20" s="75"/>
      <c r="N20" s="5"/>
    </row>
    <row r="21" spans="1:16" ht="30.75" customHeight="1" x14ac:dyDescent="0.3">
      <c r="A21" s="39" t="s">
        <v>69</v>
      </c>
      <c r="B21" s="40"/>
      <c r="C21" s="48"/>
      <c r="D21" s="48"/>
      <c r="E21" s="47"/>
      <c r="F21" s="72"/>
      <c r="G21" s="70"/>
      <c r="H21" s="70"/>
      <c r="I21" s="70"/>
      <c r="J21" s="70"/>
      <c r="K21" s="73"/>
      <c r="L21" s="40"/>
      <c r="M21" s="41"/>
      <c r="N21" s="5"/>
    </row>
    <row r="22" spans="1:16" ht="37.5" x14ac:dyDescent="0.3">
      <c r="A22" s="3" t="s">
        <v>37</v>
      </c>
      <c r="B22" s="6" t="s">
        <v>44</v>
      </c>
      <c r="C22" s="7"/>
      <c r="D22" s="49"/>
      <c r="E22" s="84">
        <v>125</v>
      </c>
      <c r="F22" s="35"/>
      <c r="G22" s="31">
        <f t="shared" ref="G22:G26" si="4">E22*F22</f>
        <v>0</v>
      </c>
      <c r="H22" s="31"/>
      <c r="I22" s="31">
        <f t="shared" ref="I22:I26" si="5">E22*H22</f>
        <v>0</v>
      </c>
      <c r="J22" s="31">
        <f t="shared" ref="J22:J26" si="6">F22+H22</f>
        <v>0</v>
      </c>
      <c r="K22" s="36">
        <f t="shared" ref="K22:K26" si="7">E22*J22</f>
        <v>0</v>
      </c>
      <c r="L22" s="33"/>
      <c r="M22" s="8"/>
      <c r="N22" s="5"/>
    </row>
    <row r="23" spans="1:16" ht="37.5" x14ac:dyDescent="0.3">
      <c r="A23" s="3" t="s">
        <v>72</v>
      </c>
      <c r="B23" s="6" t="s">
        <v>45</v>
      </c>
      <c r="C23" s="7"/>
      <c r="D23" s="49"/>
      <c r="E23" s="84">
        <v>110</v>
      </c>
      <c r="F23" s="35"/>
      <c r="G23" s="31">
        <f t="shared" si="4"/>
        <v>0</v>
      </c>
      <c r="H23" s="31"/>
      <c r="I23" s="31">
        <f t="shared" si="5"/>
        <v>0</v>
      </c>
      <c r="J23" s="31">
        <f t="shared" si="6"/>
        <v>0</v>
      </c>
      <c r="K23" s="36">
        <f t="shared" si="7"/>
        <v>0</v>
      </c>
      <c r="L23" s="33"/>
      <c r="M23" s="8"/>
      <c r="N23" s="5"/>
    </row>
    <row r="24" spans="1:16" ht="37.5" x14ac:dyDescent="0.3">
      <c r="A24" s="3" t="s">
        <v>73</v>
      </c>
      <c r="B24" s="6" t="s">
        <v>46</v>
      </c>
      <c r="C24" s="7"/>
      <c r="D24" s="49"/>
      <c r="E24" s="84">
        <v>5</v>
      </c>
      <c r="F24" s="35"/>
      <c r="G24" s="31">
        <f t="shared" si="4"/>
        <v>0</v>
      </c>
      <c r="H24" s="31"/>
      <c r="I24" s="31">
        <f t="shared" si="5"/>
        <v>0</v>
      </c>
      <c r="J24" s="31">
        <f t="shared" si="6"/>
        <v>0</v>
      </c>
      <c r="K24" s="36">
        <f t="shared" si="7"/>
        <v>0</v>
      </c>
      <c r="L24" s="33"/>
      <c r="M24" s="8"/>
      <c r="N24" s="5"/>
    </row>
    <row r="25" spans="1:16" ht="37.5" x14ac:dyDescent="0.3">
      <c r="A25" s="3" t="s">
        <v>74</v>
      </c>
      <c r="B25" s="6" t="s">
        <v>47</v>
      </c>
      <c r="C25" s="7"/>
      <c r="D25" s="49"/>
      <c r="E25" s="84">
        <v>9</v>
      </c>
      <c r="F25" s="35"/>
      <c r="G25" s="31">
        <f t="shared" si="4"/>
        <v>0</v>
      </c>
      <c r="H25" s="31"/>
      <c r="I25" s="31">
        <f t="shared" si="5"/>
        <v>0</v>
      </c>
      <c r="J25" s="31">
        <f t="shared" si="6"/>
        <v>0</v>
      </c>
      <c r="K25" s="36">
        <f t="shared" si="7"/>
        <v>0</v>
      </c>
      <c r="L25" s="33"/>
      <c r="M25" s="8"/>
      <c r="N25" s="5"/>
    </row>
    <row r="26" spans="1:16" ht="40.5" customHeight="1" x14ac:dyDescent="0.3">
      <c r="A26" s="3" t="s">
        <v>75</v>
      </c>
      <c r="B26" s="6" t="s">
        <v>76</v>
      </c>
      <c r="C26" s="7"/>
      <c r="D26" s="49"/>
      <c r="E26" s="84">
        <v>5</v>
      </c>
      <c r="F26" s="35"/>
      <c r="G26" s="31">
        <f t="shared" si="4"/>
        <v>0</v>
      </c>
      <c r="H26" s="31"/>
      <c r="I26" s="31">
        <f t="shared" si="5"/>
        <v>0</v>
      </c>
      <c r="J26" s="31">
        <f t="shared" si="6"/>
        <v>0</v>
      </c>
      <c r="K26" s="36">
        <f t="shared" si="7"/>
        <v>0</v>
      </c>
      <c r="L26" s="33"/>
      <c r="M26" s="8"/>
      <c r="N26" s="5"/>
    </row>
    <row r="27" spans="1:16" x14ac:dyDescent="0.3">
      <c r="A27" s="52"/>
      <c r="B27" s="53" t="s">
        <v>50</v>
      </c>
      <c r="C27" s="54"/>
      <c r="D27" s="54"/>
      <c r="E27" s="54"/>
      <c r="F27" s="42"/>
      <c r="G27" s="43">
        <f>SUM(G22:G26)</f>
        <v>0</v>
      </c>
      <c r="H27" s="43"/>
      <c r="I27" s="43">
        <f>I22+I23+I24+I25+I26</f>
        <v>0</v>
      </c>
      <c r="J27" s="43"/>
      <c r="K27" s="44">
        <f>SUM(K22:K26)</f>
        <v>0</v>
      </c>
      <c r="L27" s="45"/>
      <c r="M27" s="46"/>
      <c r="N27" s="5"/>
    </row>
    <row r="28" spans="1:16" s="9" customFormat="1" ht="31.5" customHeight="1" x14ac:dyDescent="0.3">
      <c r="A28" s="57"/>
      <c r="B28" s="58" t="s">
        <v>4</v>
      </c>
      <c r="C28" s="59"/>
      <c r="D28" s="60"/>
      <c r="E28" s="61">
        <f>E19+E18+E17+E16+E14+E13+E12+E11+E10</f>
        <v>258</v>
      </c>
      <c r="F28" s="74"/>
      <c r="G28" s="71">
        <f>G27+G20</f>
        <v>0</v>
      </c>
      <c r="H28" s="71"/>
      <c r="I28" s="71">
        <f>I27+I20</f>
        <v>0</v>
      </c>
      <c r="J28" s="71"/>
      <c r="K28" s="85">
        <f>K27+K20</f>
        <v>0</v>
      </c>
      <c r="L28" s="62"/>
      <c r="M28" s="63"/>
    </row>
    <row r="29" spans="1:16" s="10" customFormat="1" ht="31.5" customHeight="1" thickBot="1" x14ac:dyDescent="0.35">
      <c r="A29" s="64"/>
      <c r="B29" s="65" t="s">
        <v>9</v>
      </c>
      <c r="C29" s="66"/>
      <c r="D29" s="67"/>
      <c r="E29" s="61"/>
      <c r="F29" s="68"/>
      <c r="G29" s="69">
        <f>G28/120*20</f>
        <v>0</v>
      </c>
      <c r="H29" s="69"/>
      <c r="I29" s="69">
        <f>I28/120*20</f>
        <v>0</v>
      </c>
      <c r="J29" s="69"/>
      <c r="K29" s="86">
        <f>K28/120*20</f>
        <v>0</v>
      </c>
      <c r="L29" s="62"/>
      <c r="M29" s="63"/>
    </row>
    <row r="30" spans="1:16" s="10" customFormat="1" ht="19.5" x14ac:dyDescent="0.3">
      <c r="A30" s="11"/>
      <c r="B30" s="12"/>
      <c r="C30" s="50"/>
      <c r="D30" s="51"/>
      <c r="E30" s="51"/>
      <c r="F30" s="13"/>
      <c r="G30" s="13"/>
      <c r="H30" s="13"/>
      <c r="I30" s="13"/>
      <c r="J30" s="13"/>
      <c r="K30" s="13"/>
      <c r="L30" s="25"/>
      <c r="M30" s="25"/>
    </row>
    <row r="31" spans="1:16" s="10" customFormat="1" ht="15.75" customHeight="1" x14ac:dyDescent="0.3">
      <c r="A31" s="94" t="s">
        <v>33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6" s="10" customFormat="1" ht="18.75" customHeight="1" x14ac:dyDescent="0.3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P32" s="76"/>
    </row>
    <row r="33" spans="1:13" s="10" customFormat="1" ht="18.75" customHeight="1" x14ac:dyDescent="0.3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s="10" customFormat="1" ht="18.75" customHeight="1" x14ac:dyDescent="0.3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s="10" customFormat="1" ht="18.75" customHeigh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s="10" customFormat="1" ht="18.75" customHeight="1" x14ac:dyDescent="0.3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s="10" customFormat="1" ht="18.75" customHeigh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s="10" customForma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14" customFormat="1" ht="48.75" customHeigh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s="17" customFormat="1" x14ac:dyDescent="0.3">
      <c r="A40" s="15"/>
      <c r="B40" s="16"/>
      <c r="C40" s="16"/>
      <c r="D40" s="16"/>
      <c r="E40" s="16"/>
      <c r="F40" s="28"/>
      <c r="G40" s="28"/>
      <c r="H40" s="28"/>
      <c r="I40" s="28"/>
      <c r="J40" s="28"/>
      <c r="K40" s="28"/>
      <c r="L40" s="26"/>
      <c r="M40" s="26"/>
    </row>
    <row r="41" spans="1:13" s="17" customFormat="1" x14ac:dyDescent="0.3">
      <c r="A41" s="15"/>
      <c r="B41" s="16"/>
      <c r="C41" s="16"/>
      <c r="D41" s="16"/>
      <c r="E41" s="16"/>
      <c r="F41" s="28"/>
      <c r="G41" s="28"/>
      <c r="H41" s="28"/>
      <c r="I41" s="28"/>
      <c r="J41" s="28"/>
      <c r="K41" s="28"/>
      <c r="L41" s="26"/>
      <c r="M41" s="26"/>
    </row>
    <row r="42" spans="1:13" s="17" customFormat="1" x14ac:dyDescent="0.3">
      <c r="A42" s="15"/>
      <c r="E42" s="55"/>
      <c r="F42" s="28"/>
      <c r="G42" s="28"/>
      <c r="H42" s="28"/>
      <c r="I42" s="28"/>
      <c r="J42" s="28"/>
      <c r="K42" s="28"/>
      <c r="L42" s="26"/>
      <c r="M42" s="26"/>
    </row>
    <row r="43" spans="1:13" s="17" customFormat="1" x14ac:dyDescent="0.3">
      <c r="A43" s="15"/>
      <c r="E43" s="55"/>
      <c r="F43" s="28"/>
      <c r="G43" s="28"/>
      <c r="H43" s="28"/>
      <c r="I43" s="28"/>
      <c r="J43" s="28"/>
      <c r="K43" s="28"/>
      <c r="L43" s="26"/>
      <c r="M43" s="26"/>
    </row>
    <row r="48" spans="1:13" x14ac:dyDescent="0.3">
      <c r="D48" s="19"/>
      <c r="F48" s="29"/>
    </row>
    <row r="55" spans="2:3" x14ac:dyDescent="0.3">
      <c r="B55" s="20"/>
      <c r="C55" s="20"/>
    </row>
    <row r="56" spans="2:3" x14ac:dyDescent="0.3">
      <c r="B56" s="21"/>
      <c r="C56" s="21"/>
    </row>
    <row r="57" spans="2:3" x14ac:dyDescent="0.3">
      <c r="B57" s="21"/>
      <c r="C57" s="21"/>
    </row>
  </sheetData>
  <mergeCells count="18">
    <mergeCell ref="A31:M39"/>
    <mergeCell ref="A2:M2"/>
    <mergeCell ref="A7:A8"/>
    <mergeCell ref="B7:B8"/>
    <mergeCell ref="D7:D8"/>
    <mergeCell ref="E7:E8"/>
    <mergeCell ref="A3:M3"/>
    <mergeCell ref="F7:G7"/>
    <mergeCell ref="K7:K8"/>
    <mergeCell ref="L7:L8"/>
    <mergeCell ref="H7:I7"/>
    <mergeCell ref="A5:E5"/>
    <mergeCell ref="A6:E6"/>
    <mergeCell ref="A4:M4"/>
    <mergeCell ref="M7:M8"/>
    <mergeCell ref="A1:M1"/>
    <mergeCell ref="J7:J8"/>
    <mergeCell ref="C7:C8"/>
  </mergeCells>
  <phoneticPr fontId="3" type="noConversion"/>
  <pageMargins left="0.25" right="0.25" top="0.75" bottom="0.75" header="0.3" footer="0.3"/>
  <pageSetup paperSize="9" scale="45" fitToHeight="0" orientation="landscape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Окна ПВХ</vt:lpstr>
      <vt:lpstr>'Окна ПВХ'!Область_печати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2024-06-13T05:39:37Z</dcterms:modified>
</cp:coreProperties>
</file>