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твеев\Сентябрь\СМР ЕКБ\Из ЗЗ\"/>
    </mc:Choice>
  </mc:AlternateContent>
  <xr:revisionPtr revIDLastSave="0" documentId="13_ncr:1_{B7075C7A-5F52-4701-B999-DF8591D4C567}" xr6:coauthVersionLast="36" xr6:coauthVersionMax="36" xr10:uidLastSave="{00000000-0000-0000-0000-000000000000}"/>
  <bookViews>
    <workbookView xWindow="0" yWindow="0" windowWidth="10770" windowHeight="6870" tabRatio="797" xr2:uid="{00000000-000D-0000-FFFF-FFFF00000000}"/>
  </bookViews>
  <sheets>
    <sheet name="КП" sheetId="30" r:id="rId1"/>
  </sheets>
  <externalReferences>
    <externalReference r:id="rId2"/>
  </externalReferences>
  <definedNames>
    <definedName name="______uu1" hidden="1">{#N/A,#N/A,TRUE,"Engineering Dept";#N/A,#N/A,TRUE,"Sales Dept";#N/A,#N/A,TRUE,"Marketing Dept";#N/A,#N/A,TRUE,"Admin Dept"}</definedName>
    <definedName name="____uu1" hidden="1">{#N/A,#N/A,TRUE,"Engineering Dept";#N/A,#N/A,TRUE,"Sales Dept";#N/A,#N/A,TRUE,"Marketing Dept";#N/A,#N/A,TRUE,"Admin Dept"}</definedName>
    <definedName name="___thinkcellPEMAAAAAAAAAAAAA0.K2p1XW.EOgIfQ.o_Owdg" hidden="1">#REF!</definedName>
    <definedName name="___thinkcellPEMAAAAAAAAAAAAA1ESr.MHtQkCsneVej2CQng" hidden="1">#REF!</definedName>
    <definedName name="___thinkcellPEMAAAAAAAAAAAAA41bF83NWpkKGp0HukVf8Uw" hidden="1">#REF!</definedName>
    <definedName name="___thinkcellPEMAAAAAAAAAAAAAErlC04hObEGKzuCqcf1Log" hidden="1">#REF!</definedName>
    <definedName name="___thinkcellPEMAAAAAAAAAAAAArF5_E.4KnU6Y555mXi8ISg" hidden="1">#REF!</definedName>
    <definedName name="___thinkcellPEMAAAAAAAAAAAAAumJLlNn6tUS8gfq.XreEUg" hidden="1">#REF!</definedName>
    <definedName name="___thinkcellPEMAAAAAAAACAAAAOTg_esnn7UieDPu8l.EzvA" hidden="1">#REF!</definedName>
    <definedName name="___thinkcellPEMAAAAAAAALAAAAZLQT.RIQ50.LQ88clWf87g" hidden="1">#REF!</definedName>
    <definedName name="___uu1" hidden="1">{#N/A,#N/A,TRUE,"Engineering Dept";#N/A,#N/A,TRUE,"Sales Dept";#N/A,#N/A,TRUE,"Marketing Dept";#N/A,#N/A,TRUE,"Admin Dept"}</definedName>
    <definedName name="__123Graph_D" hidden="1">[1]Proforma!#REF!</definedName>
    <definedName name="__AS22006" hidden="1">"AS2DocumentBrowse"</definedName>
    <definedName name="__FDS_HYPERLINK_TOGGLE_STATE__" hidden="1">"ON"</definedName>
    <definedName name="__IntlFixup" hidden="1">TRUE</definedName>
    <definedName name="_AS22006" hidden="1">"AS2DocumentBrowse"</definedName>
    <definedName name="_Order1" hidden="1">0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u1" hidden="1">{#N/A,#N/A,TRUE,"Engineering Dept";#N/A,#N/A,TRUE,"Sales Dept";#N/A,#N/A,TRUE,"Marketing Dept";#N/A,#N/A,TRUE,"Admin Dept"}</definedName>
    <definedName name="a00" hidden="1">{#N/A,#N/A,TRUE,"Engineering Dept";#N/A,#N/A,TRUE,"Sales Dept";#N/A,#N/A,TRUE,"Marketing Dept";#N/A,#N/A,TRUE,"Admin Dept"}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a" hidden="1">{#VALUE!,#N/A,TRUE,0;#N/A,#N/A,TRUE,0;#N/A,#N/A,TRUE,0;#N/A,#N/A,TRUE,0}</definedName>
    <definedName name="abc" hidden="1">{#N/A,#N/A,FALSE,"Aging Summary";#N/A,#N/A,FALSE,"Ratio Analysis";#N/A,#N/A,FALSE,"Test 120 Day Accts";#N/A,#N/A,FALSE,"Tickmarks"}</definedName>
    <definedName name="AccessDatabase" hidden="1">"L:\k338\TATA\Plan041198.mdb"</definedName>
    <definedName name="anscount" hidden="1">1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dfgdfgd" hidden="1">#REF!</definedName>
    <definedName name="fgdfg" hidden="1">#REF!</definedName>
    <definedName name="uu" hidden="1">{#N/A,#N/A,TRUE,"Engineering Dept";#N/A,#N/A,TRUE,"Sales Dept";#N/A,#N/A,TRUE,"Marketing Dept";#N/A,#N/A,TRUE,"Admin Dept"}</definedName>
    <definedName name="wrn.Departmentals.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Financials." hidden="1">{#N/A,#N/A,TRUE,"Balance Sheet";#N/A,#N/A,TRUE,"Income Statement";#N/A,#N/A,TRUE,"Statement of Cash Flows";#N/A,#N/A,TRUE,"Key Indicators"}</definedName>
    <definedName name="А1" hidden="1">#REF!</definedName>
    <definedName name="в" hidden="1">#REF!</definedName>
    <definedName name="ключ">#REF!</definedName>
    <definedName name="Лот_1">#REF!</definedName>
    <definedName name="Лот_10">#REF!</definedName>
    <definedName name="Лот_11">#REF!</definedName>
    <definedName name="Лот_12">#REF!</definedName>
    <definedName name="Лот_13">#REF!</definedName>
    <definedName name="Лот_14">#REF!</definedName>
    <definedName name="Лот_15">#REF!</definedName>
    <definedName name="Лот_2">#REF!</definedName>
    <definedName name="Лот_3">#REF!</definedName>
    <definedName name="Лот_4">#REF!</definedName>
    <definedName name="Лот_5">#REF!</definedName>
    <definedName name="Лот_6">#REF!</definedName>
    <definedName name="Лот_7">#REF!</definedName>
    <definedName name="Лот_8">#REF!</definedName>
    <definedName name="Лот_9">#REF!</definedName>
    <definedName name="_xlnm.Print_Area" localSheetId="0">КП!$A$2:$G$139</definedName>
    <definedName name="цен" hidden="1">[1]Proforma!#REF!</definedName>
  </definedNames>
  <calcPr calcId="191029"/>
  <customWorkbookViews>
    <customWorkbookView name="smorozov - Личное представление" guid="{02D748BF-E445-4985-918F-DB35A452B520}" mergeInterval="0" personalView="1" maximized="1" windowWidth="1148" windowHeight="699" tabRatio="877" activeSheetId="1"/>
    <customWorkbookView name="dap - Personal View" guid="{EF5CBE7C-66EC-400E-96AD-E16011F8CD7F}" mergeInterval="0" personalView="1" maximized="1" windowWidth="1276" windowHeight="833" tabRatio="877" activeSheetId="10"/>
    <customWorkbookView name="ibuklov - Личное представление" guid="{A8FCD74B-6B4F-47DB-A878-1BA6477E840B}" mergeInterval="0" personalView="1" maximized="1" xWindow="1" yWindow="1" windowWidth="1280" windowHeight="791" tabRatio="877" activeSheetId="14"/>
  </customWorkbookViews>
</workbook>
</file>

<file path=xl/calcChain.xml><?xml version="1.0" encoding="utf-8"?>
<calcChain xmlns="http://schemas.openxmlformats.org/spreadsheetml/2006/main">
  <c r="F71" i="30" l="1"/>
  <c r="A71" i="30"/>
  <c r="A72" i="30"/>
  <c r="F72" i="30"/>
  <c r="F119" i="30" l="1"/>
  <c r="A119" i="30"/>
  <c r="F118" i="30"/>
  <c r="A118" i="30"/>
  <c r="F117" i="30"/>
  <c r="A117" i="30"/>
  <c r="F91" i="30"/>
  <c r="A91" i="30"/>
  <c r="F90" i="30"/>
  <c r="A90" i="30"/>
  <c r="F89" i="30"/>
  <c r="A89" i="30"/>
  <c r="F92" i="30" l="1"/>
  <c r="F120" i="30"/>
  <c r="A124" i="30"/>
  <c r="F124" i="30"/>
  <c r="A70" i="30" l="1"/>
  <c r="F70" i="30"/>
  <c r="A69" i="30"/>
  <c r="F69" i="30"/>
  <c r="A129" i="30" l="1"/>
  <c r="F129" i="30"/>
  <c r="A128" i="30"/>
  <c r="F128" i="30"/>
  <c r="F65" i="30" l="1"/>
  <c r="A65" i="30"/>
  <c r="F64" i="30"/>
  <c r="A64" i="30"/>
  <c r="F33" i="30"/>
  <c r="A33" i="30"/>
  <c r="F32" i="30"/>
  <c r="A32" i="30"/>
  <c r="D114" i="30"/>
  <c r="F114" i="30" s="1"/>
  <c r="A114" i="30"/>
  <c r="F113" i="30"/>
  <c r="A113" i="30"/>
  <c r="A126" i="30"/>
  <c r="F126" i="30"/>
  <c r="D111" i="30"/>
  <c r="F111" i="30" s="1"/>
  <c r="F112" i="30"/>
  <c r="A112" i="30"/>
  <c r="A111" i="30"/>
  <c r="F110" i="30"/>
  <c r="A110" i="30"/>
  <c r="A127" i="30"/>
  <c r="F127" i="30"/>
  <c r="F107" i="30"/>
  <c r="A107" i="30"/>
  <c r="F86" i="30"/>
  <c r="A86" i="30"/>
  <c r="F47" i="30"/>
  <c r="A47" i="30"/>
  <c r="F15" i="30"/>
  <c r="A15" i="30"/>
  <c r="D105" i="30"/>
  <c r="F105" i="30" s="1"/>
  <c r="A106" i="30"/>
  <c r="A105" i="30"/>
  <c r="F96" i="30"/>
  <c r="F97" i="30" s="1"/>
  <c r="D101" i="30"/>
  <c r="A102" i="30"/>
  <c r="A101" i="30"/>
  <c r="D100" i="30"/>
  <c r="F100" i="30" s="1"/>
  <c r="A104" i="30"/>
  <c r="D103" i="30"/>
  <c r="F103" i="30" s="1"/>
  <c r="A103" i="30"/>
  <c r="A100" i="30"/>
  <c r="F99" i="30"/>
  <c r="A99" i="30"/>
  <c r="A96" i="30"/>
  <c r="A85" i="30"/>
  <c r="D84" i="30"/>
  <c r="F84" i="30" s="1"/>
  <c r="A84" i="30"/>
  <c r="F77" i="30"/>
  <c r="A77" i="30"/>
  <c r="A83" i="30"/>
  <c r="D82" i="30"/>
  <c r="F82" i="30" s="1"/>
  <c r="A82" i="30"/>
  <c r="F81" i="30"/>
  <c r="A81" i="30"/>
  <c r="F80" i="30"/>
  <c r="A80" i="30"/>
  <c r="A125" i="30"/>
  <c r="F125" i="30"/>
  <c r="F123" i="30"/>
  <c r="A123" i="30"/>
  <c r="F68" i="30"/>
  <c r="F73" i="30" s="1"/>
  <c r="A68" i="30"/>
  <c r="F63" i="30"/>
  <c r="A63" i="30"/>
  <c r="F62" i="30"/>
  <c r="A62" i="30"/>
  <c r="F61" i="30"/>
  <c r="A61" i="30"/>
  <c r="A58" i="30"/>
  <c r="D57" i="30"/>
  <c r="D58" i="30" s="1"/>
  <c r="F58" i="30" s="1"/>
  <c r="A57" i="30"/>
  <c r="F56" i="30"/>
  <c r="A56" i="30"/>
  <c r="F55" i="30"/>
  <c r="A55" i="30"/>
  <c r="F54" i="30"/>
  <c r="A54" i="30"/>
  <c r="F53" i="30"/>
  <c r="A53" i="30"/>
  <c r="F50" i="30"/>
  <c r="A50" i="30"/>
  <c r="F49" i="30"/>
  <c r="A49" i="30"/>
  <c r="A48" i="30"/>
  <c r="D46" i="30"/>
  <c r="F46" i="30" s="1"/>
  <c r="A46" i="30"/>
  <c r="A45" i="30"/>
  <c r="A44" i="30"/>
  <c r="D44" i="30"/>
  <c r="F44" i="30" s="1"/>
  <c r="A43" i="30"/>
  <c r="F42" i="30"/>
  <c r="A42" i="30"/>
  <c r="D48" i="30"/>
  <c r="F48" i="30" s="1"/>
  <c r="A39" i="30"/>
  <c r="F38" i="30"/>
  <c r="A38" i="30"/>
  <c r="D11" i="30"/>
  <c r="D13" i="30" s="1"/>
  <c r="D10" i="30"/>
  <c r="D7" i="30"/>
  <c r="D16" i="30" s="1"/>
  <c r="F16" i="30" s="1"/>
  <c r="D14" i="30"/>
  <c r="F31" i="30"/>
  <c r="A31" i="30"/>
  <c r="A18" i="30"/>
  <c r="F18" i="30"/>
  <c r="F17" i="30"/>
  <c r="A17" i="30"/>
  <c r="A16" i="30"/>
  <c r="A7" i="30"/>
  <c r="F24" i="30"/>
  <c r="A24" i="30"/>
  <c r="D25" i="30"/>
  <c r="F22" i="30"/>
  <c r="F115" i="30" l="1"/>
  <c r="F66" i="30"/>
  <c r="D104" i="30"/>
  <c r="F104" i="30" s="1"/>
  <c r="D106" i="30"/>
  <c r="F106" i="30" s="1"/>
  <c r="D102" i="30"/>
  <c r="F102" i="30" s="1"/>
  <c r="D85" i="30"/>
  <c r="F85" i="30" s="1"/>
  <c r="F101" i="30"/>
  <c r="F78" i="30"/>
  <c r="D83" i="30"/>
  <c r="F83" i="30" s="1"/>
  <c r="F57" i="30"/>
  <c r="F59" i="30" s="1"/>
  <c r="F43" i="30"/>
  <c r="F39" i="30"/>
  <c r="F40" i="30" s="1"/>
  <c r="D45" i="30"/>
  <c r="F45" i="30" s="1"/>
  <c r="D12" i="30"/>
  <c r="F7" i="30"/>
  <c r="F87" i="30" l="1"/>
  <c r="F93" i="30" s="1"/>
  <c r="F108" i="30"/>
  <c r="F121" i="30" s="1"/>
  <c r="F51" i="30"/>
  <c r="F74" i="30" s="1"/>
  <c r="A131" i="30" l="1"/>
  <c r="F131" i="30"/>
  <c r="F130" i="30"/>
  <c r="A130" i="30"/>
  <c r="A22" i="30"/>
  <c r="A21" i="30"/>
  <c r="D26" i="30"/>
  <c r="F29" i="30"/>
  <c r="A29" i="30"/>
  <c r="A30" i="30"/>
  <c r="F30" i="30"/>
  <c r="A13" i="30"/>
  <c r="F12" i="30"/>
  <c r="A12" i="30"/>
  <c r="A11" i="30"/>
  <c r="F11" i="30"/>
  <c r="F10" i="30"/>
  <c r="A10" i="30"/>
  <c r="A6" i="30"/>
  <c r="F34" i="30" l="1"/>
  <c r="F132" i="30"/>
  <c r="F13" i="30"/>
  <c r="F21" i="30" l="1"/>
  <c r="F26" i="30" l="1"/>
  <c r="F14" i="30" l="1"/>
  <c r="F19" i="30" s="1"/>
  <c r="F23" i="30"/>
  <c r="F25" i="30"/>
  <c r="F6" i="30"/>
  <c r="F8" i="30" s="1"/>
  <c r="A26" i="30"/>
  <c r="A25" i="30"/>
  <c r="A23" i="30"/>
  <c r="A14" i="30"/>
  <c r="F27" i="30" l="1"/>
  <c r="F35" i="30" l="1"/>
  <c r="F135" i="30" l="1"/>
</calcChain>
</file>

<file path=xl/sharedStrings.xml><?xml version="1.0" encoding="utf-8"?>
<sst xmlns="http://schemas.openxmlformats.org/spreadsheetml/2006/main" count="226" uniqueCount="93">
  <si>
    <t>шт.</t>
  </si>
  <si>
    <t>Ед. изм.</t>
  </si>
  <si>
    <t>л</t>
  </si>
  <si>
    <t>№ п/п</t>
  </si>
  <si>
    <t>Наименование работ/материалов</t>
  </si>
  <si>
    <t>Объем работ/ материалов</t>
  </si>
  <si>
    <t>Итого по разделу:</t>
  </si>
  <si>
    <t>м2</t>
  </si>
  <si>
    <t>м</t>
  </si>
  <si>
    <t>Раздел 1. Демонтажные работы</t>
  </si>
  <si>
    <t>Раздел 2. Полы</t>
  </si>
  <si>
    <t>Раздел 3. Стены</t>
  </si>
  <si>
    <t>Раздел 5. Проемы</t>
  </si>
  <si>
    <t>Цена за ед. изм., руб. без учета НДС</t>
  </si>
  <si>
    <t>Сумма, руб. без учета НДС</t>
  </si>
  <si>
    <t>ИТОГО по смете, руб. без НДС</t>
  </si>
  <si>
    <t>Шпатлевка КНАУФ-Фуген</t>
  </si>
  <si>
    <t>кг</t>
  </si>
  <si>
    <t>Грунтовка глубокого проникновения</t>
  </si>
  <si>
    <t>Настил линолеума на клей</t>
  </si>
  <si>
    <t>Клей для линолеума</t>
  </si>
  <si>
    <t>Замок врезной</t>
  </si>
  <si>
    <t>Клей для флизелиновых обоев</t>
  </si>
  <si>
    <t>Окраска стен за два раза</t>
  </si>
  <si>
    <t>Лента малярная</t>
  </si>
  <si>
    <t>Окраска потолка за два раза</t>
  </si>
  <si>
    <t>Грунтовка потолка</t>
  </si>
  <si>
    <t>ИТОГО по смете, руб. с учетом НДС:</t>
  </si>
  <si>
    <t>Прочие затраты</t>
  </si>
  <si>
    <t>ИТОГО по прочим затратам:</t>
  </si>
  <si>
    <t>Транспортные расходы</t>
  </si>
  <si>
    <t>усл.</t>
  </si>
  <si>
    <t>Демонтаж плинтуса деревянного с сохранением</t>
  </si>
  <si>
    <t>Очистка, обеспыливание пола</t>
  </si>
  <si>
    <t>Линолеум коммерческий</t>
  </si>
  <si>
    <t>Монтаж плинтуса деревянного</t>
  </si>
  <si>
    <t>Подготовка стен под окраску (заделка отверстий, трещин, подклейка обоев, нанесение малярной ленты на декоративные элементы)</t>
  </si>
  <si>
    <t>Краска в/д колерованная</t>
  </si>
  <si>
    <t>Демонтаж порожка</t>
  </si>
  <si>
    <t>Монтаж порожка</t>
  </si>
  <si>
    <t>Порожек дверной 900 мм</t>
  </si>
  <si>
    <t>Саморезы</t>
  </si>
  <si>
    <t>Замена замка межкомнатной двери</t>
  </si>
  <si>
    <t>Помещение № 28</t>
  </si>
  <si>
    <t>ИТОГО по помещению № 28:</t>
  </si>
  <si>
    <t>Помещения № 25, 26, 27</t>
  </si>
  <si>
    <t>ИТОГО по помещениям № 25, 26, 27:</t>
  </si>
  <si>
    <t>Раздел 6. Вентиляция</t>
  </si>
  <si>
    <t>компл.</t>
  </si>
  <si>
    <t>Диагностика систем кондиционирования воздуха</t>
  </si>
  <si>
    <t>Коридор</t>
  </si>
  <si>
    <t>Краска в/д белая</t>
  </si>
  <si>
    <t>Раздел 2. Потолки</t>
  </si>
  <si>
    <t>Демонтаж плинтуса потолочного</t>
  </si>
  <si>
    <t>Плинтус ПВХ в сборе</t>
  </si>
  <si>
    <t>Монтаж плинтуса потолочного</t>
  </si>
  <si>
    <t>ИТОГО по коридору:</t>
  </si>
  <si>
    <t>Санузел</t>
  </si>
  <si>
    <t>ИТОГО по санузлу:</t>
  </si>
  <si>
    <t>Подготовка потолка под окраску (заделка отверстий, трещин)</t>
  </si>
  <si>
    <t>Шпатлевка потолка со шлифовкой</t>
  </si>
  <si>
    <t>Шпатлевка финишная полимерная</t>
  </si>
  <si>
    <t>Клей монтажный (жидкие гвозди)</t>
  </si>
  <si>
    <t>Раздел 3. Сантехника</t>
  </si>
  <si>
    <t>Монтаж лючков</t>
  </si>
  <si>
    <t>Лючок ревизионный пластиковый</t>
  </si>
  <si>
    <t>Диагностика систем водоснабжения и водоотведения</t>
  </si>
  <si>
    <t>Замена вентиляторов</t>
  </si>
  <si>
    <t>Вентилятор осевой</t>
  </si>
  <si>
    <t>Восстановительные работы (декоративные элементы, герметик, замена ламп, очистка двери, решеток и пр.; включая материалы)</t>
  </si>
  <si>
    <t>Замена жалюзи</t>
  </si>
  <si>
    <t>Жалюзи в сборе</t>
  </si>
  <si>
    <t>Расходные материалы, накладные расходы</t>
  </si>
  <si>
    <t>т</t>
  </si>
  <si>
    <t>Погрузо-разгрузочные работы</t>
  </si>
  <si>
    <t>м3</t>
  </si>
  <si>
    <t>Уборка и вывоз строительного мусора</t>
  </si>
  <si>
    <t>Регулировка окна с заменой уплотнительных резинок</t>
  </si>
  <si>
    <t>Монтаж рекуператора</t>
  </si>
  <si>
    <t>Рекуператор Freshbox E-200 ERV WIFI</t>
  </si>
  <si>
    <t>Диагностика сети электроснабжения</t>
  </si>
  <si>
    <t>Диагностика сети СКС</t>
  </si>
  <si>
    <t>Раздел 3. Проемы</t>
  </si>
  <si>
    <t>Раздел 4. Проемы</t>
  </si>
  <si>
    <t>Вентилятор канальный Blauberg Iso-Mix EC 100</t>
  </si>
  <si>
    <t>Монтаж системы вентиляции под ключ (включая материалы; за исключением рекуператора и вентилятора)</t>
  </si>
  <si>
    <t>Монтаж вентилятора</t>
  </si>
  <si>
    <t>Демонтаж плинтуса деревянного</t>
  </si>
  <si>
    <t>Монтаж плинтуса ПВХ</t>
  </si>
  <si>
    <t>Линолеум коммерческий антистатический токопроводящий Forbo/Tarkett</t>
  </si>
  <si>
    <t>Настил линолеума на клей (работы по организации заземления в стоимость не включены)</t>
  </si>
  <si>
    <t>НДС 20%/Компенсация расходов на уплату НДС участником, находящимся на УСН</t>
  </si>
  <si>
    <t>Детализация ценового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</si>
</sst>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_-;\-* #,##0_-;_-* &quot;-&quot;_-;_-@_-"/>
    <numFmt numFmtId="165" formatCode="_-* #,##0.00_-;\-* #,##0.00_-;_-* &quot;-&quot;??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_);_(@_)"/>
    <numFmt numFmtId="169" formatCode="_(* #,##0.00_);_(* \(#,##0.00\);_(* &quot;-&quot;??_);_(@_)"/>
    <numFmt numFmtId="170" formatCode="_ &quot;\&quot;* #,##0_ ;_ &quot;\&quot;* \-#,##0_ ;_ &quot;\&quot;* &quot;-&quot;_ ;_ @_ "/>
    <numFmt numFmtId="171" formatCode="_ &quot;\&quot;* #,##0.00_ ;_ &quot;\&quot;* \-#,##0.00_ ;_ &quot;\&quot;* &quot;-&quot;??_ ;_ @_ "/>
    <numFmt numFmtId="172" formatCode="_ * #,##0_ ;_ * \-#,##0_ ;_ * &quot;-&quot;_ ;_ @_ "/>
    <numFmt numFmtId="173" formatCode="_ * #,##0.00_ ;_ * \-#,##0.00_ ;_ * &quot;-&quot;??_ ;_ @_ "/>
    <numFmt numFmtId="174" formatCode="&quot;开&quot;;&quot;开&quot;;&quot;关&quot;"/>
    <numFmt numFmtId="175" formatCode="&quot;\&quot;#,##0.00;[Red]&quot;\&quot;&quot;\&quot;&quot;\&quot;&quot;\&quot;&quot;\&quot;\-#,##0.00"/>
    <numFmt numFmtId="176" formatCode="0.00_)"/>
    <numFmt numFmtId="177" formatCode="_-* #,##0.00_р_._-;\-* #,##0.00_р_._-;_-* \-??_р_._-;_-@_-"/>
    <numFmt numFmtId="178" formatCode="[$$-409]#,##0.00_ ;\-[$$-409]#,##0.00\ "/>
    <numFmt numFmtId="179" formatCode="#,###,###,##0"/>
    <numFmt numFmtId="180" formatCode="#,##0.000000"/>
    <numFmt numFmtId="181" formatCode="###\ ##0.00"/>
    <numFmt numFmtId="182" formatCode="#\ ###\ ###\ ##0"/>
    <numFmt numFmtId="183" formatCode="_(&quot;$&quot;* #,##0.00_);_(&quot;$&quot;* \(#,##0.00\);_(&quot;$&quot;* &quot;-&quot;??_);_(@_)"/>
    <numFmt numFmtId="184" formatCode="#,##0.00\ &quot;₽&quot;"/>
  </numFmts>
  <fonts count="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u/>
      <sz val="10"/>
      <color indexed="12"/>
      <name val="Arial"/>
      <family val="2"/>
      <charset val="177"/>
    </font>
    <font>
      <sz val="10"/>
      <name val="Arial"/>
      <family val="2"/>
    </font>
    <font>
      <sz val="12"/>
      <name val="宋体"/>
      <charset val="134"/>
    </font>
    <font>
      <sz val="8"/>
      <name val="Arial"/>
      <family val="2"/>
    </font>
    <font>
      <sz val="10"/>
      <name val="Helv"/>
      <family val="2"/>
    </font>
    <font>
      <sz val="11"/>
      <name val="µ¸¿ò"/>
      <family val="3"/>
    </font>
    <font>
      <sz val="12"/>
      <name val="Tms Rmn"/>
      <family val="1"/>
    </font>
    <font>
      <sz val="12"/>
      <name val="¹ÙÅÁÃ¼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BERNHARD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2"/>
    </font>
    <font>
      <sz val="8"/>
      <name val="Helv"/>
      <family val="2"/>
    </font>
    <font>
      <sz val="14"/>
      <name val="AngsanaUPC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63">
    <xf numFmtId="0" fontId="0" fillId="0" borderId="0"/>
    <xf numFmtId="178" fontId="28" fillId="0" borderId="0"/>
    <xf numFmtId="0" fontId="28" fillId="0" borderId="0"/>
    <xf numFmtId="178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8" fontId="26" fillId="0" borderId="0"/>
    <xf numFmtId="0" fontId="26" fillId="0" borderId="0"/>
    <xf numFmtId="0" fontId="2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8" fillId="0" borderId="0"/>
    <xf numFmtId="178" fontId="28" fillId="0" borderId="0"/>
    <xf numFmtId="178" fontId="8" fillId="0" borderId="0"/>
    <xf numFmtId="178" fontId="2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2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0" fontId="9" fillId="14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0" fontId="10" fillId="22" borderId="0" applyNumberFormat="0" applyBorder="0" applyAlignment="0" applyProtection="0"/>
    <xf numFmtId="178" fontId="10" fillId="23" borderId="0" applyNumberFormat="0" applyBorder="0" applyAlignment="0" applyProtection="0"/>
    <xf numFmtId="0" fontId="10" fillId="23" borderId="0" applyNumberFormat="0" applyBorder="0" applyAlignment="0" applyProtection="0"/>
    <xf numFmtId="178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178" fontId="10" fillId="17" borderId="0" applyNumberFormat="0" applyBorder="0" applyAlignment="0" applyProtection="0"/>
    <xf numFmtId="0" fontId="10" fillId="17" borderId="0" applyNumberFormat="0" applyBorder="0" applyAlignment="0" applyProtection="0"/>
    <xf numFmtId="178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178" fontId="10" fillId="19" borderId="0" applyNumberFormat="0" applyBorder="0" applyAlignment="0" applyProtection="0"/>
    <xf numFmtId="0" fontId="10" fillId="19" borderId="0" applyNumberFormat="0" applyBorder="0" applyAlignment="0" applyProtection="0"/>
    <xf numFmtId="178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178" fontId="10" fillId="29" borderId="0" applyNumberFormat="0" applyBorder="0" applyAlignment="0" applyProtection="0"/>
    <xf numFmtId="0" fontId="10" fillId="29" borderId="0" applyNumberFormat="0" applyBorder="0" applyAlignment="0" applyProtection="0"/>
    <xf numFmtId="178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0" fontId="10" fillId="30" borderId="0" applyNumberFormat="0" applyBorder="0" applyAlignment="0" applyProtection="0"/>
    <xf numFmtId="178" fontId="10" fillId="31" borderId="0" applyNumberFormat="0" applyBorder="0" applyAlignment="0" applyProtection="0"/>
    <xf numFmtId="0" fontId="10" fillId="31" borderId="0" applyNumberFormat="0" applyBorder="0" applyAlignment="0" applyProtection="0"/>
    <xf numFmtId="178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78" fontId="10" fillId="33" borderId="0" applyNumberFormat="0" applyBorder="0" applyAlignment="0" applyProtection="0"/>
    <xf numFmtId="0" fontId="10" fillId="33" borderId="0" applyNumberFormat="0" applyBorder="0" applyAlignment="0" applyProtection="0"/>
    <xf numFmtId="178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178" fontId="10" fillId="35" borderId="0" applyNumberFormat="0" applyBorder="0" applyAlignment="0" applyProtection="0"/>
    <xf numFmtId="0" fontId="10" fillId="35" borderId="0" applyNumberFormat="0" applyBorder="0" applyAlignment="0" applyProtection="0"/>
    <xf numFmtId="178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4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6" borderId="0" applyNumberFormat="0" applyBorder="0" applyAlignment="0" applyProtection="0"/>
    <xf numFmtId="178" fontId="10" fillId="37" borderId="0" applyNumberFormat="0" applyBorder="0" applyAlignment="0" applyProtection="0"/>
    <xf numFmtId="0" fontId="10" fillId="37" borderId="0" applyNumberFormat="0" applyBorder="0" applyAlignment="0" applyProtection="0"/>
    <xf numFmtId="178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21" fillId="4" borderId="0" applyNumberFormat="0" applyBorder="0" applyAlignment="0" applyProtection="0"/>
    <xf numFmtId="178" fontId="21" fillId="5" borderId="0" applyNumberFormat="0" applyBorder="0" applyAlignment="0" applyProtection="0"/>
    <xf numFmtId="0" fontId="21" fillId="5" borderId="0" applyNumberFormat="0" applyBorder="0" applyAlignment="0" applyProtection="0"/>
    <xf numFmtId="178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78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8" fontId="34" fillId="0" borderId="0"/>
    <xf numFmtId="174" fontId="29" fillId="0" borderId="0" applyFill="0" applyBorder="0" applyAlignment="0"/>
    <xf numFmtId="0" fontId="13" fillId="38" borderId="1" applyNumberFormat="0" applyAlignment="0" applyProtection="0"/>
    <xf numFmtId="178" fontId="13" fillId="39" borderId="1" applyNumberFormat="0" applyAlignment="0" applyProtection="0"/>
    <xf numFmtId="0" fontId="13" fillId="39" borderId="1" applyNumberFormat="0" applyAlignment="0" applyProtection="0"/>
    <xf numFmtId="178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8" fillId="40" borderId="2" applyNumberFormat="0" applyAlignment="0" applyProtection="0"/>
    <xf numFmtId="178" fontId="18" fillId="41" borderId="2" applyNumberFormat="0" applyAlignment="0" applyProtection="0"/>
    <xf numFmtId="0" fontId="18" fillId="41" borderId="2" applyNumberFormat="0" applyAlignment="0" applyProtection="0"/>
    <xf numFmtId="178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8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8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8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25" fillId="6" borderId="0" applyNumberFormat="0" applyBorder="0" applyAlignment="0" applyProtection="0"/>
    <xf numFmtId="178" fontId="25" fillId="7" borderId="0" applyNumberFormat="0" applyBorder="0" applyAlignment="0" applyProtection="0"/>
    <xf numFmtId="0" fontId="25" fillId="7" borderId="0" applyNumberFormat="0" applyBorder="0" applyAlignment="0" applyProtection="0"/>
    <xf numFmtId="178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38" fontId="30" fillId="43" borderId="0" applyNumberFormat="0" applyBorder="0" applyAlignment="0" applyProtection="0"/>
    <xf numFmtId="178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178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178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14" fillId="0" borderId="6" applyNumberFormat="0" applyFill="0" applyAlignment="0" applyProtection="0"/>
    <xf numFmtId="178" fontId="14" fillId="0" borderId="6" applyNumberFormat="0" applyFill="0" applyAlignment="0" applyProtection="0"/>
    <xf numFmtId="0" fontId="14" fillId="0" borderId="6" applyNumberFormat="0" applyFill="0" applyAlignment="0" applyProtection="0"/>
    <xf numFmtId="178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178" fontId="15" fillId="0" borderId="7" applyNumberFormat="0" applyFill="0" applyAlignment="0" applyProtection="0"/>
    <xf numFmtId="0" fontId="15" fillId="0" borderId="7" applyNumberFormat="0" applyFill="0" applyAlignment="0" applyProtection="0"/>
    <xf numFmtId="178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178" fontId="16" fillId="0" borderId="8" applyNumberFormat="0" applyFill="0" applyAlignment="0" applyProtection="0"/>
    <xf numFmtId="0" fontId="16" fillId="0" borderId="8" applyNumberFormat="0" applyFill="0" applyAlignment="0" applyProtection="0"/>
    <xf numFmtId="178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178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8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12" borderId="1" applyNumberFormat="0" applyAlignment="0" applyProtection="0"/>
    <xf numFmtId="10" fontId="30" fillId="44" borderId="3" applyNumberFormat="0" applyBorder="0" applyAlignment="0" applyProtection="0"/>
    <xf numFmtId="178" fontId="11" fillId="13" borderId="1" applyNumberFormat="0" applyAlignment="0" applyProtection="0"/>
    <xf numFmtId="0" fontId="11" fillId="13" borderId="1" applyNumberFormat="0" applyAlignment="0" applyProtection="0"/>
    <xf numFmtId="178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23" fillId="0" borderId="9" applyNumberFormat="0" applyFill="0" applyAlignment="0" applyProtection="0"/>
    <xf numFmtId="178" fontId="23" fillId="0" borderId="9" applyNumberFormat="0" applyFill="0" applyAlignment="0" applyProtection="0"/>
    <xf numFmtId="0" fontId="23" fillId="0" borderId="9" applyNumberFormat="0" applyFill="0" applyAlignment="0" applyProtection="0"/>
    <xf numFmtId="178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8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20" fillId="45" borderId="0" applyNumberFormat="0" applyBorder="0" applyAlignment="0" applyProtection="0"/>
    <xf numFmtId="178" fontId="20" fillId="46" borderId="0" applyNumberFormat="0" applyBorder="0" applyAlignment="0" applyProtection="0"/>
    <xf numFmtId="0" fontId="20" fillId="46" borderId="0" applyNumberFormat="0" applyBorder="0" applyAlignment="0" applyProtection="0"/>
    <xf numFmtId="178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37" fontId="43" fillId="0" borderId="0"/>
    <xf numFmtId="176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35" fillId="0" borderId="0"/>
    <xf numFmtId="178" fontId="45" fillId="0" borderId="0"/>
    <xf numFmtId="0" fontId="26" fillId="47" borderId="11" applyNumberFormat="0" applyFon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12" fillId="38" borderId="12" applyNumberFormat="0" applyAlignment="0" applyProtection="0"/>
    <xf numFmtId="178" fontId="12" fillId="39" borderId="12" applyNumberFormat="0" applyAlignment="0" applyProtection="0"/>
    <xf numFmtId="0" fontId="12" fillId="39" borderId="12" applyNumberFormat="0" applyAlignment="0" applyProtection="0"/>
    <xf numFmtId="178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10" fontId="28" fillId="0" borderId="0" applyFon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38" fontId="46" fillId="0" borderId="0"/>
    <xf numFmtId="178" fontId="28" fillId="0" borderId="0"/>
    <xf numFmtId="178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38" fillId="0" borderId="14">
      <protection locked="0"/>
    </xf>
    <xf numFmtId="178" fontId="17" fillId="0" borderId="13" applyNumberFormat="0" applyFill="0" applyAlignment="0" applyProtection="0"/>
    <xf numFmtId="178" fontId="38" fillId="0" borderId="14">
      <protection locked="0"/>
    </xf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38" fillId="0" borderId="14">
      <protection locked="0"/>
    </xf>
    <xf numFmtId="0" fontId="38" fillId="0" borderId="14">
      <protection locked="0"/>
    </xf>
    <xf numFmtId="178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49" fontId="68" fillId="49" borderId="15" applyFill="0" applyBorder="0"/>
    <xf numFmtId="49" fontId="68" fillId="43" borderId="0" applyBorder="0">
      <alignment horizontal="left" wrapText="1"/>
    </xf>
    <xf numFmtId="178" fontId="30" fillId="49" borderId="0" applyFill="0" applyBorder="0">
      <alignment horizontal="left"/>
    </xf>
    <xf numFmtId="178" fontId="30" fillId="49" borderId="0" applyFill="0" applyBorder="0">
      <alignment horizontal="left"/>
    </xf>
    <xf numFmtId="178" fontId="30" fillId="49" borderId="0" applyFill="0" applyBorder="0">
      <alignment horizontal="left"/>
    </xf>
    <xf numFmtId="178" fontId="30" fillId="49" borderId="0" applyFill="0" applyBorder="0">
      <alignment horizontal="right"/>
    </xf>
    <xf numFmtId="3" fontId="30" fillId="49" borderId="0" applyFill="0" applyBorder="0">
      <alignment horizontal="right"/>
    </xf>
    <xf numFmtId="179" fontId="30" fillId="49" borderId="0" applyFill="0" applyBorder="0">
      <alignment horizontal="right"/>
    </xf>
    <xf numFmtId="49" fontId="69" fillId="43" borderId="0" applyBorder="0"/>
    <xf numFmtId="49" fontId="30" fillId="49" borderId="0" applyFill="0" applyBorder="0">
      <alignment horizontal="left"/>
    </xf>
    <xf numFmtId="180" fontId="30" fillId="49" borderId="0" applyFill="0" applyBorder="0">
      <alignment horizontal="right"/>
    </xf>
    <xf numFmtId="49" fontId="68" fillId="49" borderId="0" applyFill="0" applyBorder="0">
      <alignment horizontal="left"/>
    </xf>
    <xf numFmtId="10" fontId="30" fillId="49" borderId="0" applyFill="0" applyBorder="0">
      <alignment horizontal="right"/>
    </xf>
    <xf numFmtId="178" fontId="70" fillId="49" borderId="0" applyFill="0" applyBorder="0"/>
    <xf numFmtId="178" fontId="30" fillId="49" borderId="0" applyFill="0" applyBorder="0">
      <alignment horizontal="left"/>
    </xf>
    <xf numFmtId="3" fontId="30" fillId="49" borderId="0" applyFill="0" applyBorder="0">
      <alignment horizontal="right"/>
    </xf>
    <xf numFmtId="49" fontId="71" fillId="0" borderId="0" applyBorder="0"/>
    <xf numFmtId="181" fontId="30" fillId="49" borderId="0" applyFill="0" applyBorder="0">
      <alignment horizontal="right"/>
    </xf>
    <xf numFmtId="49" fontId="68" fillId="43" borderId="0" applyBorder="0"/>
    <xf numFmtId="182" fontId="68" fillId="43" borderId="0" applyBorder="0">
      <alignment horizontal="left"/>
    </xf>
    <xf numFmtId="178" fontId="30" fillId="49" borderId="0" applyFill="0" applyBorder="0">
      <alignment horizontal="left"/>
    </xf>
    <xf numFmtId="49" fontId="68" fillId="43" borderId="0" applyBorder="0">
      <alignment horizontal="left"/>
    </xf>
    <xf numFmtId="182" fontId="68" fillId="43" borderId="0" applyBorder="0">
      <alignment horizontal="right"/>
    </xf>
    <xf numFmtId="179" fontId="30" fillId="49" borderId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0" borderId="0" applyFont="0" applyFill="0" applyBorder="0">
      <alignment horizontal="right"/>
    </xf>
    <xf numFmtId="49" fontId="68" fillId="49" borderId="0" applyFill="0" applyBorder="0"/>
    <xf numFmtId="178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0" fontId="24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0" fontId="50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8" fontId="50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178" fontId="50" fillId="0" borderId="0"/>
    <xf numFmtId="178" fontId="50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 applyNumberFormat="0" applyFill="0" applyBorder="0" applyAlignment="0" applyProtection="0"/>
    <xf numFmtId="178" fontId="50" fillId="0" borderId="0"/>
    <xf numFmtId="168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9" fontId="26" fillId="0" borderId="0" applyFont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67" fontId="26" fillId="0" borderId="0" applyFont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47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48" fillId="0" borderId="0" applyNumberFormat="0" applyFill="0" applyBorder="0" applyAlignment="0" applyProtection="0">
      <alignment vertical="top"/>
      <protection locked="0"/>
    </xf>
    <xf numFmtId="178" fontId="29" fillId="0" borderId="0"/>
    <xf numFmtId="178" fontId="29" fillId="0" borderId="0"/>
    <xf numFmtId="168" fontId="28" fillId="0" borderId="0" applyFont="0" applyFill="0" applyBorder="0" applyAlignment="0" applyProtection="0"/>
    <xf numFmtId="178" fontId="28" fillId="0" borderId="0"/>
    <xf numFmtId="178" fontId="4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0" borderId="0"/>
    <xf numFmtId="0" fontId="72" fillId="0" borderId="0"/>
    <xf numFmtId="166" fontId="72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" fillId="0" borderId="0"/>
    <xf numFmtId="183" fontId="7" fillId="0" borderId="0" applyFont="0" applyFill="0" applyBorder="0" applyAlignment="0" applyProtection="0"/>
    <xf numFmtId="0" fontId="5" fillId="0" borderId="0"/>
    <xf numFmtId="166" fontId="72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/>
    <xf numFmtId="167" fontId="72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72" fillId="0" borderId="0"/>
    <xf numFmtId="0" fontId="4" fillId="0" borderId="0"/>
    <xf numFmtId="164" fontId="26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75" fillId="50" borderId="3" xfId="0" applyFont="1" applyFill="1" applyBorder="1" applyAlignment="1" applyProtection="1">
      <alignment horizontal="center" vertical="center" wrapText="1"/>
      <protection hidden="1"/>
    </xf>
    <xf numFmtId="2" fontId="75" fillId="50" borderId="3" xfId="0" applyNumberFormat="1" applyFont="1" applyFill="1" applyBorder="1" applyAlignment="1" applyProtection="1">
      <alignment horizontal="center" vertical="center" wrapText="1"/>
      <protection hidden="1"/>
    </xf>
    <xf numFmtId="2" fontId="73" fillId="0" borderId="3" xfId="0" applyNumberFormat="1" applyFont="1" applyFill="1" applyBorder="1" applyAlignment="1">
      <alignment horizontal="center" vertical="center" wrapText="1"/>
    </xf>
    <xf numFmtId="1" fontId="75" fillId="50" borderId="18" xfId="0" applyNumberFormat="1" applyFont="1" applyFill="1" applyBorder="1" applyAlignment="1" applyProtection="1">
      <alignment horizontal="center" vertical="center" wrapText="1"/>
      <protection hidden="1"/>
    </xf>
    <xf numFmtId="1" fontId="73" fillId="0" borderId="18" xfId="0" applyNumberFormat="1" applyFont="1" applyFill="1" applyBorder="1" applyAlignment="1">
      <alignment horizontal="center" vertical="center" wrapText="1"/>
    </xf>
    <xf numFmtId="0" fontId="75" fillId="51" borderId="20" xfId="0" applyFont="1" applyFill="1" applyBorder="1" applyAlignment="1" applyProtection="1">
      <alignment vertical="center" wrapText="1"/>
      <protection hidden="1"/>
    </xf>
    <xf numFmtId="0" fontId="75" fillId="51" borderId="21" xfId="0" applyFont="1" applyFill="1" applyBorder="1" applyAlignment="1" applyProtection="1">
      <alignment vertical="center" wrapText="1"/>
      <protection hidden="1"/>
    </xf>
    <xf numFmtId="2" fontId="75" fillId="51" borderId="21" xfId="0" applyNumberFormat="1" applyFont="1" applyFill="1" applyBorder="1" applyAlignment="1" applyProtection="1">
      <alignment vertical="center" wrapText="1"/>
      <protection hidden="1"/>
    </xf>
    <xf numFmtId="0" fontId="74" fillId="51" borderId="21" xfId="0" applyFont="1" applyFill="1" applyBorder="1"/>
    <xf numFmtId="0" fontId="74" fillId="51" borderId="22" xfId="0" applyFont="1" applyFill="1" applyBorder="1"/>
    <xf numFmtId="0" fontId="75" fillId="52" borderId="16" xfId="0" applyFont="1" applyFill="1" applyBorder="1" applyAlignment="1" applyProtection="1">
      <alignment vertical="center" wrapText="1"/>
      <protection hidden="1"/>
    </xf>
    <xf numFmtId="0" fontId="75" fillId="52" borderId="5" xfId="0" applyFont="1" applyFill="1" applyBorder="1" applyAlignment="1" applyProtection="1">
      <alignment vertical="center" wrapText="1"/>
      <protection hidden="1"/>
    </xf>
    <xf numFmtId="2" fontId="75" fillId="52" borderId="5" xfId="0" applyNumberFormat="1" applyFont="1" applyFill="1" applyBorder="1" applyAlignment="1" applyProtection="1">
      <alignment vertical="center" wrapText="1"/>
      <protection hidden="1"/>
    </xf>
    <xf numFmtId="0" fontId="74" fillId="52" borderId="5" xfId="0" applyFont="1" applyFill="1" applyBorder="1"/>
    <xf numFmtId="0" fontId="74" fillId="52" borderId="17" xfId="0" applyFont="1" applyFill="1" applyBorder="1"/>
    <xf numFmtId="2" fontId="74" fillId="52" borderId="5" xfId="0" applyNumberFormat="1" applyFont="1" applyFill="1" applyBorder="1" applyAlignment="1">
      <alignment horizontal="center" vertical="center"/>
    </xf>
    <xf numFmtId="2" fontId="74" fillId="52" borderId="17" xfId="0" applyNumberFormat="1" applyFont="1" applyFill="1" applyBorder="1" applyAlignment="1">
      <alignment horizontal="center" vertical="center"/>
    </xf>
    <xf numFmtId="2" fontId="74" fillId="50" borderId="0" xfId="0" applyNumberFormat="1" applyFont="1" applyFill="1"/>
    <xf numFmtId="0" fontId="75" fillId="52" borderId="23" xfId="0" applyFont="1" applyFill="1" applyBorder="1" applyAlignment="1" applyProtection="1">
      <alignment vertical="center" wrapText="1"/>
      <protection hidden="1"/>
    </xf>
    <xf numFmtId="0" fontId="75" fillId="52" borderId="24" xfId="0" applyFont="1" applyFill="1" applyBorder="1" applyAlignment="1" applyProtection="1">
      <alignment vertical="center" wrapText="1"/>
      <protection hidden="1"/>
    </xf>
    <xf numFmtId="2" fontId="75" fillId="52" borderId="24" xfId="0" applyNumberFormat="1" applyFont="1" applyFill="1" applyBorder="1" applyAlignment="1" applyProtection="1">
      <alignment vertical="center" wrapText="1"/>
      <protection hidden="1"/>
    </xf>
    <xf numFmtId="2" fontId="74" fillId="52" borderId="24" xfId="0" applyNumberFormat="1" applyFont="1" applyFill="1" applyBorder="1" applyAlignment="1">
      <alignment horizontal="center" vertical="center"/>
    </xf>
    <xf numFmtId="0" fontId="74" fillId="53" borderId="18" xfId="1767" applyFont="1" applyFill="1" applyBorder="1" applyAlignment="1" applyProtection="1">
      <alignment horizontal="left" vertical="center" wrapText="1"/>
      <protection hidden="1"/>
    </xf>
    <xf numFmtId="184" fontId="75" fillId="0" borderId="18" xfId="0" applyNumberFormat="1" applyFont="1" applyFill="1" applyBorder="1" applyAlignment="1">
      <alignment horizontal="right" vertical="center"/>
    </xf>
    <xf numFmtId="184" fontId="75" fillId="0" borderId="22" xfId="0" applyNumberFormat="1" applyFont="1" applyFill="1" applyBorder="1" applyAlignment="1">
      <alignment horizontal="right" vertical="center"/>
    </xf>
    <xf numFmtId="0" fontId="75" fillId="0" borderId="22" xfId="0" applyFont="1" applyFill="1" applyBorder="1" applyAlignment="1" applyProtection="1">
      <alignment horizontal="right" vertical="center"/>
      <protection hidden="1"/>
    </xf>
    <xf numFmtId="0" fontId="75" fillId="0" borderId="16" xfId="0" applyFont="1" applyFill="1" applyBorder="1" applyAlignment="1" applyProtection="1">
      <alignment vertical="center"/>
      <protection hidden="1"/>
    </xf>
    <xf numFmtId="0" fontId="75" fillId="0" borderId="5" xfId="0" applyFont="1" applyFill="1" applyBorder="1" applyAlignment="1" applyProtection="1">
      <alignment vertical="center"/>
      <protection hidden="1"/>
    </xf>
    <xf numFmtId="0" fontId="75" fillId="0" borderId="17" xfId="0" applyFont="1" applyFill="1" applyBorder="1" applyAlignment="1" applyProtection="1">
      <alignment horizontal="right" vertical="center"/>
      <protection hidden="1"/>
    </xf>
    <xf numFmtId="184" fontId="75" fillId="0" borderId="17" xfId="0" applyNumberFormat="1" applyFont="1" applyFill="1" applyBorder="1" applyAlignment="1">
      <alignment horizontal="right" vertical="center"/>
    </xf>
    <xf numFmtId="0" fontId="75" fillId="0" borderId="20" xfId="0" applyFont="1" applyFill="1" applyBorder="1" applyAlignment="1" applyProtection="1">
      <alignment vertical="center"/>
      <protection hidden="1"/>
    </xf>
    <xf numFmtId="0" fontId="75" fillId="0" borderId="21" xfId="0" applyFont="1" applyFill="1" applyBorder="1" applyAlignment="1" applyProtection="1">
      <alignment vertical="center"/>
      <protection hidden="1"/>
    </xf>
    <xf numFmtId="184" fontId="75" fillId="0" borderId="3" xfId="0" applyNumberFormat="1" applyFont="1" applyFill="1" applyBorder="1" applyAlignment="1">
      <alignment vertical="center" wrapText="1"/>
    </xf>
    <xf numFmtId="0" fontId="73" fillId="52" borderId="16" xfId="0" applyFont="1" applyFill="1" applyBorder="1" applyAlignment="1">
      <alignment vertical="center" wrapText="1"/>
    </xf>
    <xf numFmtId="0" fontId="73" fillId="52" borderId="5" xfId="0" applyFont="1" applyFill="1" applyBorder="1" applyAlignment="1">
      <alignment vertical="center" wrapText="1"/>
    </xf>
    <xf numFmtId="184" fontId="73" fillId="52" borderId="5" xfId="0" applyNumberFormat="1" applyFont="1" applyFill="1" applyBorder="1" applyAlignment="1">
      <alignment vertical="center" wrapText="1"/>
    </xf>
    <xf numFmtId="184" fontId="73" fillId="52" borderId="17" xfId="0" applyNumberFormat="1" applyFont="1" applyFill="1" applyBorder="1" applyAlignment="1">
      <alignment horizontal="right" vertical="center"/>
    </xf>
    <xf numFmtId="184" fontId="73" fillId="52" borderId="3" xfId="0" applyNumberFormat="1" applyFont="1" applyFill="1" applyBorder="1" applyAlignment="1">
      <alignment vertical="center" wrapText="1"/>
    </xf>
    <xf numFmtId="184" fontId="75" fillId="52" borderId="3" xfId="0" applyNumberFormat="1" applyFont="1" applyFill="1" applyBorder="1" applyAlignment="1">
      <alignment vertical="center" wrapText="1"/>
    </xf>
    <xf numFmtId="0" fontId="75" fillId="51" borderId="16" xfId="0" applyFont="1" applyFill="1" applyBorder="1" applyAlignment="1" applyProtection="1">
      <alignment vertical="center" wrapText="1"/>
      <protection hidden="1"/>
    </xf>
    <xf numFmtId="0" fontId="75" fillId="51" borderId="5" xfId="0" applyFont="1" applyFill="1" applyBorder="1" applyAlignment="1" applyProtection="1">
      <alignment vertical="center" wrapText="1"/>
      <protection hidden="1"/>
    </xf>
    <xf numFmtId="2" fontId="75" fillId="51" borderId="5" xfId="0" applyNumberFormat="1" applyFont="1" applyFill="1" applyBorder="1" applyAlignment="1" applyProtection="1">
      <alignment vertical="center" wrapText="1"/>
      <protection hidden="1"/>
    </xf>
    <xf numFmtId="0" fontId="74" fillId="51" borderId="5" xfId="0" applyFont="1" applyFill="1" applyBorder="1"/>
    <xf numFmtId="0" fontId="74" fillId="51" borderId="17" xfId="0" applyFont="1" applyFill="1" applyBorder="1"/>
    <xf numFmtId="0" fontId="74" fillId="50" borderId="0" xfId="0" applyFont="1" applyFill="1"/>
    <xf numFmtId="0" fontId="74" fillId="0" borderId="19" xfId="0" applyFont="1" applyFill="1" applyBorder="1" applyAlignment="1" applyProtection="1">
      <alignment horizontal="center" vertical="center"/>
      <protection hidden="1"/>
    </xf>
    <xf numFmtId="0" fontId="74" fillId="0" borderId="19" xfId="1767" applyFont="1" applyFill="1" applyBorder="1" applyAlignment="1" applyProtection="1">
      <alignment horizontal="left" vertical="center" wrapText="1"/>
      <protection hidden="1"/>
    </xf>
    <xf numFmtId="2" fontId="74" fillId="0" borderId="19" xfId="0" applyNumberFormat="1" applyFont="1" applyFill="1" applyBorder="1" applyAlignment="1" applyProtection="1">
      <alignment horizontal="center" vertical="center"/>
      <protection hidden="1"/>
    </xf>
    <xf numFmtId="0" fontId="74" fillId="0" borderId="3" xfId="0" applyFont="1" applyFill="1" applyBorder="1" applyAlignment="1" applyProtection="1">
      <alignment horizontal="center" vertical="center"/>
      <protection hidden="1"/>
    </xf>
    <xf numFmtId="0" fontId="74" fillId="0" borderId="3" xfId="1767" applyFont="1" applyFill="1" applyBorder="1" applyAlignment="1" applyProtection="1">
      <alignment horizontal="left" vertical="center" wrapText="1"/>
      <protection hidden="1"/>
    </xf>
    <xf numFmtId="2" fontId="74" fillId="0" borderId="3" xfId="0" applyNumberFormat="1" applyFont="1" applyFill="1" applyBorder="1" applyAlignment="1" applyProtection="1">
      <alignment horizontal="center" vertical="center"/>
      <protection hidden="1"/>
    </xf>
    <xf numFmtId="0" fontId="74" fillId="53" borderId="3" xfId="0" applyFont="1" applyFill="1" applyBorder="1" applyAlignment="1" applyProtection="1">
      <alignment horizontal="center" vertical="center"/>
      <protection hidden="1"/>
    </xf>
    <xf numFmtId="0" fontId="74" fillId="53" borderId="3" xfId="1767" applyFont="1" applyFill="1" applyBorder="1" applyAlignment="1" applyProtection="1">
      <alignment horizontal="left" vertical="center" wrapText="1"/>
      <protection hidden="1"/>
    </xf>
    <xf numFmtId="2" fontId="74" fillId="53" borderId="3" xfId="0" applyNumberFormat="1" applyFont="1" applyFill="1" applyBorder="1" applyAlignment="1" applyProtection="1">
      <alignment horizontal="center" vertical="center"/>
      <protection hidden="1"/>
    </xf>
    <xf numFmtId="184" fontId="74" fillId="0" borderId="19" xfId="0" applyNumberFormat="1" applyFont="1" applyFill="1" applyBorder="1" applyAlignment="1">
      <alignment horizontal="right" vertical="center"/>
    </xf>
    <xf numFmtId="184" fontId="74" fillId="0" borderId="3" xfId="0" applyNumberFormat="1" applyFont="1" applyFill="1" applyBorder="1" applyAlignment="1">
      <alignment horizontal="right" vertical="center"/>
    </xf>
    <xf numFmtId="184" fontId="74" fillId="53" borderId="3" xfId="0" applyNumberFormat="1" applyFont="1" applyFill="1" applyBorder="1" applyAlignment="1">
      <alignment horizontal="right" vertical="center"/>
    </xf>
    <xf numFmtId="0" fontId="74" fillId="0" borderId="0" xfId="0" applyFont="1" applyFill="1" applyAlignment="1">
      <alignment wrapText="1"/>
    </xf>
    <xf numFmtId="184" fontId="74" fillId="53" borderId="18" xfId="0" applyNumberFormat="1" applyFont="1" applyFill="1" applyBorder="1" applyAlignment="1">
      <alignment horizontal="right" vertical="center"/>
    </xf>
    <xf numFmtId="0" fontId="74" fillId="53" borderId="18" xfId="0" applyFont="1" applyFill="1" applyBorder="1" applyAlignment="1" applyProtection="1">
      <alignment horizontal="center" vertical="center"/>
      <protection hidden="1"/>
    </xf>
    <xf numFmtId="2" fontId="74" fillId="53" borderId="18" xfId="0" applyNumberFormat="1" applyFont="1" applyFill="1" applyBorder="1" applyAlignment="1" applyProtection="1">
      <alignment horizontal="center" vertical="center"/>
      <protection hidden="1"/>
    </xf>
    <xf numFmtId="0" fontId="74" fillId="53" borderId="19" xfId="0" applyFont="1" applyFill="1" applyBorder="1" applyAlignment="1" applyProtection="1">
      <alignment horizontal="center" vertical="center"/>
      <protection hidden="1"/>
    </xf>
    <xf numFmtId="0" fontId="74" fillId="53" borderId="19" xfId="1767" applyFont="1" applyFill="1" applyBorder="1" applyAlignment="1" applyProtection="1">
      <alignment horizontal="left" vertical="center" wrapText="1"/>
      <protection hidden="1"/>
    </xf>
    <xf numFmtId="2" fontId="74" fillId="53" borderId="19" xfId="0" applyNumberFormat="1" applyFont="1" applyFill="1" applyBorder="1" applyAlignment="1" applyProtection="1">
      <alignment horizontal="center" vertical="center"/>
      <protection hidden="1"/>
    </xf>
    <xf numFmtId="184" fontId="74" fillId="53" borderId="19" xfId="0" applyNumberFormat="1" applyFont="1" applyFill="1" applyBorder="1" applyAlignment="1">
      <alignment horizontal="right" vertical="center"/>
    </xf>
    <xf numFmtId="184" fontId="73" fillId="0" borderId="16" xfId="0" applyNumberFormat="1" applyFont="1" applyFill="1" applyBorder="1" applyAlignment="1">
      <alignment horizontal="right" vertical="center"/>
    </xf>
    <xf numFmtId="184" fontId="73" fillId="0" borderId="5" xfId="0" applyNumberFormat="1" applyFont="1" applyFill="1" applyBorder="1" applyAlignment="1">
      <alignment horizontal="right" vertical="center"/>
    </xf>
    <xf numFmtId="184" fontId="73" fillId="0" borderId="17" xfId="0" applyNumberFormat="1" applyFont="1" applyFill="1" applyBorder="1" applyAlignment="1">
      <alignment horizontal="right" vertical="center"/>
    </xf>
    <xf numFmtId="0" fontId="75" fillId="50" borderId="24" xfId="0" applyFont="1" applyFill="1" applyBorder="1" applyAlignment="1">
      <alignment horizontal="center" vertical="center"/>
    </xf>
  </cellXfs>
  <cellStyles count="2163">
    <cellStyle name=" 1" xfId="1" xr:uid="{00000000-0005-0000-0000-000000000000}"/>
    <cellStyle name=" 1 2" xfId="2" xr:uid="{00000000-0005-0000-0000-000001000000}"/>
    <cellStyle name=" 1 2 2" xfId="3" xr:uid="{00000000-0005-0000-0000-000002000000}"/>
    <cellStyle name=" 1 2 2 2" xfId="4" xr:uid="{00000000-0005-0000-0000-000003000000}"/>
    <cellStyle name=" 1 3" xfId="5" xr:uid="{00000000-0005-0000-0000-000004000000}"/>
    <cellStyle name=" 1 4" xfId="6" xr:uid="{00000000-0005-0000-0000-000005000000}"/>
    <cellStyle name=" 1 5" xfId="7" xr:uid="{00000000-0005-0000-0000-000006000000}"/>
    <cellStyle name=" 1 6" xfId="8" xr:uid="{00000000-0005-0000-0000-000007000000}"/>
    <cellStyle name="_x000d__x000a_JournalTemplate=C:\COMFO\CTALK\JOURSTD.TPL_x000d__x000a_LbStateAddress=3 3 0 251 1 89 2 311_x000d__x000a_LbStateJou" xfId="9" xr:uid="{00000000-0005-0000-0000-000008000000}"/>
    <cellStyle name="_x000d__x000a_JournalTemplate=C:\COMFO\CTALK\JOURSTD.TPL_x000d__x000a_LbStateAddress=3 3 0 251 1 89 2 311_x000d__x000a_LbStateJou 2" xfId="10" xr:uid="{00000000-0005-0000-0000-000009000000}"/>
    <cellStyle name="_x000d__x000a_JournalTemplate=C:\COMFO\CTALK\JOURSTD.TPL_x000d__x000a_LbStateAddress=3 3 0 251 1 89 2 311_x000d__x000a_LbStateJou 3" xfId="11" xr:uid="{00000000-0005-0000-0000-00000A000000}"/>
    <cellStyle name="_Cover" xfId="12" xr:uid="{00000000-0005-0000-0000-00000B000000}"/>
    <cellStyle name="_Cover 10" xfId="13" xr:uid="{00000000-0005-0000-0000-00000C000000}"/>
    <cellStyle name="_Cover 11" xfId="14" xr:uid="{00000000-0005-0000-0000-00000D000000}"/>
    <cellStyle name="_Cover 12" xfId="15" xr:uid="{00000000-0005-0000-0000-00000E000000}"/>
    <cellStyle name="_Cover 2" xfId="16" xr:uid="{00000000-0005-0000-0000-00000F000000}"/>
    <cellStyle name="_Cover 3" xfId="17" xr:uid="{00000000-0005-0000-0000-000010000000}"/>
    <cellStyle name="_Cover 4" xfId="18" xr:uid="{00000000-0005-0000-0000-000011000000}"/>
    <cellStyle name="_Cover 5" xfId="19" xr:uid="{00000000-0005-0000-0000-000012000000}"/>
    <cellStyle name="_Cover 6" xfId="20" xr:uid="{00000000-0005-0000-0000-000013000000}"/>
    <cellStyle name="_Cover 7" xfId="21" xr:uid="{00000000-0005-0000-0000-000014000000}"/>
    <cellStyle name="_Cover 8" xfId="22" xr:uid="{00000000-0005-0000-0000-000015000000}"/>
    <cellStyle name="_Cover 9" xfId="23" xr:uid="{00000000-0005-0000-0000-000016000000}"/>
    <cellStyle name="_DCN" xfId="24" xr:uid="{00000000-0005-0000-0000-000017000000}"/>
    <cellStyle name="_DCN 10" xfId="25" xr:uid="{00000000-0005-0000-0000-000018000000}"/>
    <cellStyle name="_DCN 11" xfId="26" xr:uid="{00000000-0005-0000-0000-000019000000}"/>
    <cellStyle name="_DCN 12" xfId="27" xr:uid="{00000000-0005-0000-0000-00001A000000}"/>
    <cellStyle name="_DCN 2" xfId="28" xr:uid="{00000000-0005-0000-0000-00001B000000}"/>
    <cellStyle name="_DCN 3" xfId="29" xr:uid="{00000000-0005-0000-0000-00001C000000}"/>
    <cellStyle name="_DCN 4" xfId="30" xr:uid="{00000000-0005-0000-0000-00001D000000}"/>
    <cellStyle name="_DCN 5" xfId="31" xr:uid="{00000000-0005-0000-0000-00001E000000}"/>
    <cellStyle name="_DCN 6" xfId="32" xr:uid="{00000000-0005-0000-0000-00001F000000}"/>
    <cellStyle name="_DCN 7" xfId="33" xr:uid="{00000000-0005-0000-0000-000020000000}"/>
    <cellStyle name="_DCN 8" xfId="34" xr:uid="{00000000-0005-0000-0000-000021000000}"/>
    <cellStyle name="_DCN 9" xfId="35" xr:uid="{00000000-0005-0000-0000-000022000000}"/>
    <cellStyle name="_L2-Summary by Element" xfId="36" xr:uid="{00000000-0005-0000-0000-000023000000}"/>
    <cellStyle name="_L2-Summary by Element 10" xfId="37" xr:uid="{00000000-0005-0000-0000-000024000000}"/>
    <cellStyle name="_L2-Summary by Element 11" xfId="38" xr:uid="{00000000-0005-0000-0000-000025000000}"/>
    <cellStyle name="_L2-Summary by Element 12" xfId="39" xr:uid="{00000000-0005-0000-0000-000026000000}"/>
    <cellStyle name="_L2-Summary by Element 2" xfId="40" xr:uid="{00000000-0005-0000-0000-000027000000}"/>
    <cellStyle name="_L2-Summary by Element 3" xfId="41" xr:uid="{00000000-0005-0000-0000-000028000000}"/>
    <cellStyle name="_L2-Summary by Element 4" xfId="42" xr:uid="{00000000-0005-0000-0000-000029000000}"/>
    <cellStyle name="_L2-Summary by Element 5" xfId="43" xr:uid="{00000000-0005-0000-0000-00002A000000}"/>
    <cellStyle name="_L2-Summary by Element 6" xfId="44" xr:uid="{00000000-0005-0000-0000-00002B000000}"/>
    <cellStyle name="_L2-Summary by Element 7" xfId="45" xr:uid="{00000000-0005-0000-0000-00002C000000}"/>
    <cellStyle name="_L2-Summary by Element 8" xfId="46" xr:uid="{00000000-0005-0000-0000-00002D000000}"/>
    <cellStyle name="_L2-Summary by Element 9" xfId="47" xr:uid="{00000000-0005-0000-0000-00002E000000}"/>
    <cellStyle name="_POF07_Kavkaz_3G_Utran_07.03.2008 на подпись" xfId="48" xr:uid="{00000000-0005-0000-0000-00002F000000}"/>
    <cellStyle name="_POF07_Kavkaz_3G_Utran_07.03.2008 на подпись 10" xfId="49" xr:uid="{00000000-0005-0000-0000-000030000000}"/>
    <cellStyle name="_POF07_Kavkaz_3G_Utran_07.03.2008 на подпись 11" xfId="50" xr:uid="{00000000-0005-0000-0000-000031000000}"/>
    <cellStyle name="_POF07_Kavkaz_3G_Utran_07.03.2008 на подпись 12" xfId="51" xr:uid="{00000000-0005-0000-0000-000032000000}"/>
    <cellStyle name="_POF07_Kavkaz_3G_Utran_07.03.2008 на подпись 13" xfId="52" xr:uid="{00000000-0005-0000-0000-000033000000}"/>
    <cellStyle name="_POF07_Kavkaz_3G_Utran_07.03.2008 на подпись 14" xfId="53" xr:uid="{00000000-0005-0000-0000-000034000000}"/>
    <cellStyle name="_POF07_Kavkaz_3G_Utran_07.03.2008 на подпись 15" xfId="54" xr:uid="{00000000-0005-0000-0000-000035000000}"/>
    <cellStyle name="_POF07_Kavkaz_3G_Utran_07.03.2008 на подпись 16" xfId="55" xr:uid="{00000000-0005-0000-0000-000036000000}"/>
    <cellStyle name="_POF07_Kavkaz_3G_Utran_07.03.2008 на подпись 17" xfId="56" xr:uid="{00000000-0005-0000-0000-000037000000}"/>
    <cellStyle name="_POF07_Kavkaz_3G_Utran_07.03.2008 на подпись 18" xfId="57" xr:uid="{00000000-0005-0000-0000-000038000000}"/>
    <cellStyle name="_POF07_Kavkaz_3G_Utran_07.03.2008 на подпись 19" xfId="58" xr:uid="{00000000-0005-0000-0000-000039000000}"/>
    <cellStyle name="_POF07_Kavkaz_3G_Utran_07.03.2008 на подпись 2" xfId="59" xr:uid="{00000000-0005-0000-0000-00003A000000}"/>
    <cellStyle name="_POF07_Kavkaz_3G_Utran_07.03.2008 на подпись 2 2" xfId="60" xr:uid="{00000000-0005-0000-0000-00003B000000}"/>
    <cellStyle name="_POF07_Kavkaz_3G_Utran_07.03.2008 на подпись 2 2 2" xfId="61" xr:uid="{00000000-0005-0000-0000-00003C000000}"/>
    <cellStyle name="_POF07_Kavkaz_3G_Utran_07.03.2008 на подпись 2 2 2 2" xfId="62" xr:uid="{00000000-0005-0000-0000-00003D000000}"/>
    <cellStyle name="_POF07_Kavkaz_3G_Utran_07.03.2008 на подпись 20" xfId="63" xr:uid="{00000000-0005-0000-0000-00003E000000}"/>
    <cellStyle name="_POF07_Kavkaz_3G_Utran_07.03.2008 на подпись 21" xfId="64" xr:uid="{00000000-0005-0000-0000-00003F000000}"/>
    <cellStyle name="_POF07_Kavkaz_3G_Utran_07.03.2008 на подпись 22" xfId="65" xr:uid="{00000000-0005-0000-0000-000040000000}"/>
    <cellStyle name="_POF07_Kavkaz_3G_Utran_07.03.2008 на подпись 23" xfId="66" xr:uid="{00000000-0005-0000-0000-000041000000}"/>
    <cellStyle name="_POF07_Kavkaz_3G_Utran_07.03.2008 на подпись 24" xfId="67" xr:uid="{00000000-0005-0000-0000-000042000000}"/>
    <cellStyle name="_POF07_Kavkaz_3G_Utran_07.03.2008 на подпись 25" xfId="68" xr:uid="{00000000-0005-0000-0000-000043000000}"/>
    <cellStyle name="_POF07_Kavkaz_3G_Utran_07.03.2008 на подпись 26" xfId="69" xr:uid="{00000000-0005-0000-0000-000044000000}"/>
    <cellStyle name="_POF07_Kavkaz_3G_Utran_07.03.2008 на подпись 27" xfId="70" xr:uid="{00000000-0005-0000-0000-000045000000}"/>
    <cellStyle name="_POF07_Kavkaz_3G_Utran_07.03.2008 на подпись 28" xfId="71" xr:uid="{00000000-0005-0000-0000-000046000000}"/>
    <cellStyle name="_POF07_Kavkaz_3G_Utran_07.03.2008 на подпись 29" xfId="72" xr:uid="{00000000-0005-0000-0000-000047000000}"/>
    <cellStyle name="_POF07_Kavkaz_3G_Utran_07.03.2008 на подпись 3" xfId="73" xr:uid="{00000000-0005-0000-0000-000048000000}"/>
    <cellStyle name="_POF07_Kavkaz_3G_Utran_07.03.2008 на подпись 30" xfId="74" xr:uid="{00000000-0005-0000-0000-000049000000}"/>
    <cellStyle name="_POF07_Kavkaz_3G_Utran_07.03.2008 на подпись 31" xfId="75" xr:uid="{00000000-0005-0000-0000-00004A000000}"/>
    <cellStyle name="_POF07_Kavkaz_3G_Utran_07.03.2008 на подпись 32" xfId="76" xr:uid="{00000000-0005-0000-0000-00004B000000}"/>
    <cellStyle name="_POF07_Kavkaz_3G_Utran_07.03.2008 на подпись 33" xfId="77" xr:uid="{00000000-0005-0000-0000-00004C000000}"/>
    <cellStyle name="_POF07_Kavkaz_3G_Utran_07.03.2008 на подпись 34" xfId="78" xr:uid="{00000000-0005-0000-0000-00004D000000}"/>
    <cellStyle name="_POF07_Kavkaz_3G_Utran_07.03.2008 на подпись 35" xfId="79" xr:uid="{00000000-0005-0000-0000-00004E000000}"/>
    <cellStyle name="_POF07_Kavkaz_3G_Utran_07.03.2008 на подпись 36" xfId="80" xr:uid="{00000000-0005-0000-0000-00004F000000}"/>
    <cellStyle name="_POF07_Kavkaz_3G_Utran_07.03.2008 на подпись 37" xfId="81" xr:uid="{00000000-0005-0000-0000-000050000000}"/>
    <cellStyle name="_POF07_Kavkaz_3G_Utran_07.03.2008 на подпись 38" xfId="82" xr:uid="{00000000-0005-0000-0000-000051000000}"/>
    <cellStyle name="_POF07_Kavkaz_3G_Utran_07.03.2008 на подпись 39" xfId="83" xr:uid="{00000000-0005-0000-0000-000052000000}"/>
    <cellStyle name="_POF07_Kavkaz_3G_Utran_07.03.2008 на подпись 4" xfId="84" xr:uid="{00000000-0005-0000-0000-000053000000}"/>
    <cellStyle name="_POF07_Kavkaz_3G_Utran_07.03.2008 на подпись 40" xfId="85" xr:uid="{00000000-0005-0000-0000-000054000000}"/>
    <cellStyle name="_POF07_Kavkaz_3G_Utran_07.03.2008 на подпись 41" xfId="86" xr:uid="{00000000-0005-0000-0000-000055000000}"/>
    <cellStyle name="_POF07_Kavkaz_3G_Utran_07.03.2008 на подпись 42" xfId="87" xr:uid="{00000000-0005-0000-0000-000056000000}"/>
    <cellStyle name="_POF07_Kavkaz_3G_Utran_07.03.2008 на подпись 43" xfId="88" xr:uid="{00000000-0005-0000-0000-000057000000}"/>
    <cellStyle name="_POF07_Kavkaz_3G_Utran_07.03.2008 на подпись 44" xfId="89" xr:uid="{00000000-0005-0000-0000-000058000000}"/>
    <cellStyle name="_POF07_Kavkaz_3G_Utran_07.03.2008 на подпись 45" xfId="90" xr:uid="{00000000-0005-0000-0000-000059000000}"/>
    <cellStyle name="_POF07_Kavkaz_3G_Utran_07.03.2008 на подпись 46" xfId="91" xr:uid="{00000000-0005-0000-0000-00005A000000}"/>
    <cellStyle name="_POF07_Kavkaz_3G_Utran_07.03.2008 на подпись 47" xfId="92" xr:uid="{00000000-0005-0000-0000-00005B000000}"/>
    <cellStyle name="_POF07_Kavkaz_3G_Utran_07.03.2008 на подпись 48" xfId="93" xr:uid="{00000000-0005-0000-0000-00005C000000}"/>
    <cellStyle name="_POF07_Kavkaz_3G_Utran_07.03.2008 на подпись 49" xfId="94" xr:uid="{00000000-0005-0000-0000-00005D000000}"/>
    <cellStyle name="_POF07_Kavkaz_3G_Utran_07.03.2008 на подпись 5" xfId="95" xr:uid="{00000000-0005-0000-0000-00005E000000}"/>
    <cellStyle name="_POF07_Kavkaz_3G_Utran_07.03.2008 на подпись 50" xfId="96" xr:uid="{00000000-0005-0000-0000-00005F000000}"/>
    <cellStyle name="_POF07_Kavkaz_3G_Utran_07.03.2008 на подпись 51" xfId="97" xr:uid="{00000000-0005-0000-0000-000060000000}"/>
    <cellStyle name="_POF07_Kavkaz_3G_Utran_07.03.2008 на подпись 52" xfId="98" xr:uid="{00000000-0005-0000-0000-000061000000}"/>
    <cellStyle name="_POF07_Kavkaz_3G_Utran_07.03.2008 на подпись 53" xfId="99" xr:uid="{00000000-0005-0000-0000-000062000000}"/>
    <cellStyle name="_POF07_Kavkaz_3G_Utran_07.03.2008 на подпись 54" xfId="100" xr:uid="{00000000-0005-0000-0000-000063000000}"/>
    <cellStyle name="_POF07_Kavkaz_3G_Utran_07.03.2008 на подпись 55" xfId="101" xr:uid="{00000000-0005-0000-0000-000064000000}"/>
    <cellStyle name="_POF07_Kavkaz_3G_Utran_07.03.2008 на подпись 6" xfId="102" xr:uid="{00000000-0005-0000-0000-000065000000}"/>
    <cellStyle name="_POF07_Kavkaz_3G_Utran_07.03.2008 на подпись 7" xfId="103" xr:uid="{00000000-0005-0000-0000-000066000000}"/>
    <cellStyle name="_POF07_Kavkaz_3G_Utran_07.03.2008 на подпись 8" xfId="104" xr:uid="{00000000-0005-0000-0000-000067000000}"/>
    <cellStyle name="_POF07_Kavkaz_3G_Utran_07.03.2008 на подпись 9" xfId="105" xr:uid="{00000000-0005-0000-0000-000068000000}"/>
    <cellStyle name="0,0_x000d__x000a_NA_x000d__x000a_" xfId="106" xr:uid="{00000000-0005-0000-0000-000069000000}"/>
    <cellStyle name="0,0_x000d__x000a_NA_x000d__x000a_ 10" xfId="107" xr:uid="{00000000-0005-0000-0000-00006A000000}"/>
    <cellStyle name="0,0_x000d__x000a_NA_x000d__x000a_ 11" xfId="108" xr:uid="{00000000-0005-0000-0000-00006B000000}"/>
    <cellStyle name="0,0_x000d__x000a_NA_x000d__x000a_ 12" xfId="109" xr:uid="{00000000-0005-0000-0000-00006C000000}"/>
    <cellStyle name="0,0_x000d__x000a_NA_x000d__x000a_ 2" xfId="110" xr:uid="{00000000-0005-0000-0000-00006D000000}"/>
    <cellStyle name="0,0_x000d__x000a_NA_x000d__x000a_ 3" xfId="111" xr:uid="{00000000-0005-0000-0000-00006E000000}"/>
    <cellStyle name="0,0_x000d__x000a_NA_x000d__x000a_ 4" xfId="112" xr:uid="{00000000-0005-0000-0000-00006F000000}"/>
    <cellStyle name="0,0_x000d__x000a_NA_x000d__x000a_ 5" xfId="113" xr:uid="{00000000-0005-0000-0000-000070000000}"/>
    <cellStyle name="0,0_x000d__x000a_NA_x000d__x000a_ 6" xfId="114" xr:uid="{00000000-0005-0000-0000-000071000000}"/>
    <cellStyle name="0,0_x000d__x000a_NA_x000d__x000a_ 7" xfId="115" xr:uid="{00000000-0005-0000-0000-000072000000}"/>
    <cellStyle name="0,0_x000d__x000a_NA_x000d__x000a_ 8" xfId="116" xr:uid="{00000000-0005-0000-0000-000073000000}"/>
    <cellStyle name="0,0_x000d__x000a_NA_x000d__x000a_ 9" xfId="117" xr:uid="{00000000-0005-0000-0000-000074000000}"/>
    <cellStyle name="20% - Accent1" xfId="118" xr:uid="{00000000-0005-0000-0000-000075000000}"/>
    <cellStyle name="20% - Accent1 2" xfId="119" xr:uid="{00000000-0005-0000-0000-000076000000}"/>
    <cellStyle name="20% - Accent1 2 2" xfId="120" xr:uid="{00000000-0005-0000-0000-000077000000}"/>
    <cellStyle name="20% - Accent1 2 2 2" xfId="121" xr:uid="{00000000-0005-0000-0000-000078000000}"/>
    <cellStyle name="20% - Accent1 2 2 2 2" xfId="122" xr:uid="{00000000-0005-0000-0000-000079000000}"/>
    <cellStyle name="20% - Accent1 2 2 2 2 2" xfId="2003" xr:uid="{00000000-0005-0000-0000-00007A000000}"/>
    <cellStyle name="20% - Accent1 2 2 2 3" xfId="2004" xr:uid="{00000000-0005-0000-0000-00007B000000}"/>
    <cellStyle name="20% - Accent1 2 2 3" xfId="2005" xr:uid="{00000000-0005-0000-0000-00007C000000}"/>
    <cellStyle name="20% - Accent1 2 3" xfId="2006" xr:uid="{00000000-0005-0000-0000-00007D000000}"/>
    <cellStyle name="20% - Accent1 3" xfId="123" xr:uid="{00000000-0005-0000-0000-00007E000000}"/>
    <cellStyle name="20% - Accent1 3 2" xfId="2007" xr:uid="{00000000-0005-0000-0000-00007F000000}"/>
    <cellStyle name="20% - Accent1 4" xfId="124" xr:uid="{00000000-0005-0000-0000-000080000000}"/>
    <cellStyle name="20% - Accent1 4 2" xfId="2008" xr:uid="{00000000-0005-0000-0000-000081000000}"/>
    <cellStyle name="20% - Accent1 5" xfId="125" xr:uid="{00000000-0005-0000-0000-000082000000}"/>
    <cellStyle name="20% - Accent1 5 2" xfId="2009" xr:uid="{00000000-0005-0000-0000-000083000000}"/>
    <cellStyle name="20% - Accent1 6" xfId="126" xr:uid="{00000000-0005-0000-0000-000084000000}"/>
    <cellStyle name="20% - Accent1 6 2" xfId="2010" xr:uid="{00000000-0005-0000-0000-000085000000}"/>
    <cellStyle name="20% - Accent1 7" xfId="2011" xr:uid="{00000000-0005-0000-0000-000086000000}"/>
    <cellStyle name="20% - Accent2" xfId="127" xr:uid="{00000000-0005-0000-0000-000087000000}"/>
    <cellStyle name="20% - Accent2 2" xfId="128" xr:uid="{00000000-0005-0000-0000-000088000000}"/>
    <cellStyle name="20% - Accent2 2 2" xfId="129" xr:uid="{00000000-0005-0000-0000-000089000000}"/>
    <cellStyle name="20% - Accent2 2 2 2" xfId="130" xr:uid="{00000000-0005-0000-0000-00008A000000}"/>
    <cellStyle name="20% - Accent2 2 2 2 2" xfId="131" xr:uid="{00000000-0005-0000-0000-00008B000000}"/>
    <cellStyle name="20% - Accent2 2 2 2 2 2" xfId="2012" xr:uid="{00000000-0005-0000-0000-00008C000000}"/>
    <cellStyle name="20% - Accent2 2 2 2 3" xfId="2013" xr:uid="{00000000-0005-0000-0000-00008D000000}"/>
    <cellStyle name="20% - Accent2 2 2 3" xfId="2014" xr:uid="{00000000-0005-0000-0000-00008E000000}"/>
    <cellStyle name="20% - Accent2 2 3" xfId="2015" xr:uid="{00000000-0005-0000-0000-00008F000000}"/>
    <cellStyle name="20% - Accent2 3" xfId="132" xr:uid="{00000000-0005-0000-0000-000090000000}"/>
    <cellStyle name="20% - Accent2 3 2" xfId="2016" xr:uid="{00000000-0005-0000-0000-000091000000}"/>
    <cellStyle name="20% - Accent2 4" xfId="133" xr:uid="{00000000-0005-0000-0000-000092000000}"/>
    <cellStyle name="20% - Accent2 4 2" xfId="2017" xr:uid="{00000000-0005-0000-0000-000093000000}"/>
    <cellStyle name="20% - Accent2 5" xfId="134" xr:uid="{00000000-0005-0000-0000-000094000000}"/>
    <cellStyle name="20% - Accent2 5 2" xfId="2018" xr:uid="{00000000-0005-0000-0000-000095000000}"/>
    <cellStyle name="20% - Accent2 6" xfId="135" xr:uid="{00000000-0005-0000-0000-000096000000}"/>
    <cellStyle name="20% - Accent2 6 2" xfId="2019" xr:uid="{00000000-0005-0000-0000-000097000000}"/>
    <cellStyle name="20% - Accent2 7" xfId="2020" xr:uid="{00000000-0005-0000-0000-000098000000}"/>
    <cellStyle name="20% - Accent3" xfId="136" xr:uid="{00000000-0005-0000-0000-000099000000}"/>
    <cellStyle name="20% - Accent3 2" xfId="137" xr:uid="{00000000-0005-0000-0000-00009A000000}"/>
    <cellStyle name="20% - Accent3 2 2" xfId="138" xr:uid="{00000000-0005-0000-0000-00009B000000}"/>
    <cellStyle name="20% - Accent3 2 2 2" xfId="139" xr:uid="{00000000-0005-0000-0000-00009C000000}"/>
    <cellStyle name="20% - Accent3 2 2 2 2" xfId="140" xr:uid="{00000000-0005-0000-0000-00009D000000}"/>
    <cellStyle name="20% - Accent3 2 2 2 2 2" xfId="2021" xr:uid="{00000000-0005-0000-0000-00009E000000}"/>
    <cellStyle name="20% - Accent3 2 2 2 3" xfId="2022" xr:uid="{00000000-0005-0000-0000-00009F000000}"/>
    <cellStyle name="20% - Accent3 2 2 3" xfId="2023" xr:uid="{00000000-0005-0000-0000-0000A0000000}"/>
    <cellStyle name="20% - Accent3 2 3" xfId="2024" xr:uid="{00000000-0005-0000-0000-0000A1000000}"/>
    <cellStyle name="20% - Accent3 3" xfId="141" xr:uid="{00000000-0005-0000-0000-0000A2000000}"/>
    <cellStyle name="20% - Accent3 3 2" xfId="2025" xr:uid="{00000000-0005-0000-0000-0000A3000000}"/>
    <cellStyle name="20% - Accent3 4" xfId="142" xr:uid="{00000000-0005-0000-0000-0000A4000000}"/>
    <cellStyle name="20% - Accent3 4 2" xfId="2026" xr:uid="{00000000-0005-0000-0000-0000A5000000}"/>
    <cellStyle name="20% - Accent3 5" xfId="143" xr:uid="{00000000-0005-0000-0000-0000A6000000}"/>
    <cellStyle name="20% - Accent3 5 2" xfId="2027" xr:uid="{00000000-0005-0000-0000-0000A7000000}"/>
    <cellStyle name="20% - Accent3 6" xfId="144" xr:uid="{00000000-0005-0000-0000-0000A8000000}"/>
    <cellStyle name="20% - Accent3 6 2" xfId="2028" xr:uid="{00000000-0005-0000-0000-0000A9000000}"/>
    <cellStyle name="20% - Accent3 7" xfId="2029" xr:uid="{00000000-0005-0000-0000-0000AA000000}"/>
    <cellStyle name="20% - Accent4" xfId="145" xr:uid="{00000000-0005-0000-0000-0000AB000000}"/>
    <cellStyle name="20% - Accent4 2" xfId="146" xr:uid="{00000000-0005-0000-0000-0000AC000000}"/>
    <cellStyle name="20% - Accent4 2 2" xfId="147" xr:uid="{00000000-0005-0000-0000-0000AD000000}"/>
    <cellStyle name="20% - Accent4 2 2 2" xfId="148" xr:uid="{00000000-0005-0000-0000-0000AE000000}"/>
    <cellStyle name="20% - Accent4 2 2 2 2" xfId="149" xr:uid="{00000000-0005-0000-0000-0000AF000000}"/>
    <cellStyle name="20% - Accent4 2 2 2 2 2" xfId="2030" xr:uid="{00000000-0005-0000-0000-0000B0000000}"/>
    <cellStyle name="20% - Accent4 2 2 2 3" xfId="2031" xr:uid="{00000000-0005-0000-0000-0000B1000000}"/>
    <cellStyle name="20% - Accent4 2 2 3" xfId="2032" xr:uid="{00000000-0005-0000-0000-0000B2000000}"/>
    <cellStyle name="20% - Accent4 2 3" xfId="2033" xr:uid="{00000000-0005-0000-0000-0000B3000000}"/>
    <cellStyle name="20% - Accent4 3" xfId="150" xr:uid="{00000000-0005-0000-0000-0000B4000000}"/>
    <cellStyle name="20% - Accent4 3 2" xfId="2034" xr:uid="{00000000-0005-0000-0000-0000B5000000}"/>
    <cellStyle name="20% - Accent4 4" xfId="151" xr:uid="{00000000-0005-0000-0000-0000B6000000}"/>
    <cellStyle name="20% - Accent4 4 2" xfId="2035" xr:uid="{00000000-0005-0000-0000-0000B7000000}"/>
    <cellStyle name="20% - Accent4 5" xfId="152" xr:uid="{00000000-0005-0000-0000-0000B8000000}"/>
    <cellStyle name="20% - Accent4 5 2" xfId="2036" xr:uid="{00000000-0005-0000-0000-0000B9000000}"/>
    <cellStyle name="20% - Accent4 6" xfId="153" xr:uid="{00000000-0005-0000-0000-0000BA000000}"/>
    <cellStyle name="20% - Accent4 6 2" xfId="2037" xr:uid="{00000000-0005-0000-0000-0000BB000000}"/>
    <cellStyle name="20% - Accent4 7" xfId="2038" xr:uid="{00000000-0005-0000-0000-0000BC000000}"/>
    <cellStyle name="20% - Accent5" xfId="154" xr:uid="{00000000-0005-0000-0000-0000BD000000}"/>
    <cellStyle name="20% - Accent5 2" xfId="155" xr:uid="{00000000-0005-0000-0000-0000BE000000}"/>
    <cellStyle name="20% - Accent5 2 2" xfId="156" xr:uid="{00000000-0005-0000-0000-0000BF000000}"/>
    <cellStyle name="20% - Accent5 2 2 2" xfId="157" xr:uid="{00000000-0005-0000-0000-0000C0000000}"/>
    <cellStyle name="20% - Accent5 2 2 2 2" xfId="158" xr:uid="{00000000-0005-0000-0000-0000C1000000}"/>
    <cellStyle name="20% - Accent5 2 2 2 2 2" xfId="2039" xr:uid="{00000000-0005-0000-0000-0000C2000000}"/>
    <cellStyle name="20% - Accent5 2 2 2 3" xfId="2040" xr:uid="{00000000-0005-0000-0000-0000C3000000}"/>
    <cellStyle name="20% - Accent5 2 2 3" xfId="2041" xr:uid="{00000000-0005-0000-0000-0000C4000000}"/>
    <cellStyle name="20% - Accent5 2 3" xfId="2042" xr:uid="{00000000-0005-0000-0000-0000C5000000}"/>
    <cellStyle name="20% - Accent5 3" xfId="159" xr:uid="{00000000-0005-0000-0000-0000C6000000}"/>
    <cellStyle name="20% - Accent5 3 2" xfId="2043" xr:uid="{00000000-0005-0000-0000-0000C7000000}"/>
    <cellStyle name="20% - Accent5 4" xfId="160" xr:uid="{00000000-0005-0000-0000-0000C8000000}"/>
    <cellStyle name="20% - Accent5 4 2" xfId="2044" xr:uid="{00000000-0005-0000-0000-0000C9000000}"/>
    <cellStyle name="20% - Accent5 5" xfId="161" xr:uid="{00000000-0005-0000-0000-0000CA000000}"/>
    <cellStyle name="20% - Accent5 5 2" xfId="2045" xr:uid="{00000000-0005-0000-0000-0000CB000000}"/>
    <cellStyle name="20% - Accent5 6" xfId="162" xr:uid="{00000000-0005-0000-0000-0000CC000000}"/>
    <cellStyle name="20% - Accent5 6 2" xfId="2046" xr:uid="{00000000-0005-0000-0000-0000CD000000}"/>
    <cellStyle name="20% - Accent5 7" xfId="2047" xr:uid="{00000000-0005-0000-0000-0000CE000000}"/>
    <cellStyle name="20% - Accent6" xfId="163" xr:uid="{00000000-0005-0000-0000-0000CF000000}"/>
    <cellStyle name="20% - Accent6 2" xfId="164" xr:uid="{00000000-0005-0000-0000-0000D0000000}"/>
    <cellStyle name="20% - Accent6 2 2" xfId="165" xr:uid="{00000000-0005-0000-0000-0000D1000000}"/>
    <cellStyle name="20% - Accent6 2 2 2" xfId="166" xr:uid="{00000000-0005-0000-0000-0000D2000000}"/>
    <cellStyle name="20% - Accent6 2 2 2 2" xfId="167" xr:uid="{00000000-0005-0000-0000-0000D3000000}"/>
    <cellStyle name="20% - Accent6 2 2 2 2 2" xfId="2048" xr:uid="{00000000-0005-0000-0000-0000D4000000}"/>
    <cellStyle name="20% - Accent6 2 2 2 3" xfId="2049" xr:uid="{00000000-0005-0000-0000-0000D5000000}"/>
    <cellStyle name="20% - Accent6 2 2 3" xfId="2050" xr:uid="{00000000-0005-0000-0000-0000D6000000}"/>
    <cellStyle name="20% - Accent6 2 3" xfId="2051" xr:uid="{00000000-0005-0000-0000-0000D7000000}"/>
    <cellStyle name="20% - Accent6 3" xfId="168" xr:uid="{00000000-0005-0000-0000-0000D8000000}"/>
    <cellStyle name="20% - Accent6 3 2" xfId="2052" xr:uid="{00000000-0005-0000-0000-0000D9000000}"/>
    <cellStyle name="20% - Accent6 4" xfId="169" xr:uid="{00000000-0005-0000-0000-0000DA000000}"/>
    <cellStyle name="20% - Accent6 4 2" xfId="2053" xr:uid="{00000000-0005-0000-0000-0000DB000000}"/>
    <cellStyle name="20% - Accent6 5" xfId="170" xr:uid="{00000000-0005-0000-0000-0000DC000000}"/>
    <cellStyle name="20% - Accent6 5 2" xfId="2054" xr:uid="{00000000-0005-0000-0000-0000DD000000}"/>
    <cellStyle name="20% - Accent6 6" xfId="171" xr:uid="{00000000-0005-0000-0000-0000DE000000}"/>
    <cellStyle name="20% - Accent6 6 2" xfId="2055" xr:uid="{00000000-0005-0000-0000-0000DF000000}"/>
    <cellStyle name="20% - Accent6 7" xfId="2056" xr:uid="{00000000-0005-0000-0000-0000E0000000}"/>
    <cellStyle name="20% - Акцент1 10" xfId="172" xr:uid="{00000000-0005-0000-0000-0000E1000000}"/>
    <cellStyle name="20% - Акцент1 11" xfId="173" xr:uid="{00000000-0005-0000-0000-0000E2000000}"/>
    <cellStyle name="20% - Акцент1 12" xfId="174" xr:uid="{00000000-0005-0000-0000-0000E3000000}"/>
    <cellStyle name="20% - Акцент1 13" xfId="175" xr:uid="{00000000-0005-0000-0000-0000E4000000}"/>
    <cellStyle name="20% - Акцент1 14" xfId="176" xr:uid="{00000000-0005-0000-0000-0000E5000000}"/>
    <cellStyle name="20% - Акцент1 15" xfId="177" xr:uid="{00000000-0005-0000-0000-0000E6000000}"/>
    <cellStyle name="20% - Акцент1 16" xfId="178" xr:uid="{00000000-0005-0000-0000-0000E7000000}"/>
    <cellStyle name="20% - Акцент1 17" xfId="179" xr:uid="{00000000-0005-0000-0000-0000E8000000}"/>
    <cellStyle name="20% - Акцент1 18" xfId="180" xr:uid="{00000000-0005-0000-0000-0000E9000000}"/>
    <cellStyle name="20% - Акцент1 19" xfId="181" xr:uid="{00000000-0005-0000-0000-0000EA000000}"/>
    <cellStyle name="20% - Акцент1 2" xfId="182" xr:uid="{00000000-0005-0000-0000-0000EB000000}"/>
    <cellStyle name="20% - Акцент1 20" xfId="183" xr:uid="{00000000-0005-0000-0000-0000EC000000}"/>
    <cellStyle name="20% - Акцент1 21" xfId="184" xr:uid="{00000000-0005-0000-0000-0000ED000000}"/>
    <cellStyle name="20% - Акцент1 22" xfId="185" xr:uid="{00000000-0005-0000-0000-0000EE000000}"/>
    <cellStyle name="20% - Акцент1 23" xfId="186" xr:uid="{00000000-0005-0000-0000-0000EF000000}"/>
    <cellStyle name="20% - Акцент1 24" xfId="187" xr:uid="{00000000-0005-0000-0000-0000F0000000}"/>
    <cellStyle name="20% - Акцент1 25" xfId="188" xr:uid="{00000000-0005-0000-0000-0000F1000000}"/>
    <cellStyle name="20% - Акцент1 3" xfId="189" xr:uid="{00000000-0005-0000-0000-0000F2000000}"/>
    <cellStyle name="20% - Акцент1 4" xfId="190" xr:uid="{00000000-0005-0000-0000-0000F3000000}"/>
    <cellStyle name="20% - Акцент1 5" xfId="191" xr:uid="{00000000-0005-0000-0000-0000F4000000}"/>
    <cellStyle name="20% - Акцент1 6" xfId="192" xr:uid="{00000000-0005-0000-0000-0000F5000000}"/>
    <cellStyle name="20% - Акцент1 7" xfId="193" xr:uid="{00000000-0005-0000-0000-0000F6000000}"/>
    <cellStyle name="20% - Акцент1 8" xfId="194" xr:uid="{00000000-0005-0000-0000-0000F7000000}"/>
    <cellStyle name="20% - Акцент1 9" xfId="195" xr:uid="{00000000-0005-0000-0000-0000F8000000}"/>
    <cellStyle name="20% - Акцент2 10" xfId="196" xr:uid="{00000000-0005-0000-0000-0000F9000000}"/>
    <cellStyle name="20% - Акцент2 11" xfId="197" xr:uid="{00000000-0005-0000-0000-0000FA000000}"/>
    <cellStyle name="20% - Акцент2 12" xfId="198" xr:uid="{00000000-0005-0000-0000-0000FB000000}"/>
    <cellStyle name="20% - Акцент2 13" xfId="199" xr:uid="{00000000-0005-0000-0000-0000FC000000}"/>
    <cellStyle name="20% - Акцент2 14" xfId="200" xr:uid="{00000000-0005-0000-0000-0000FD000000}"/>
    <cellStyle name="20% - Акцент2 15" xfId="201" xr:uid="{00000000-0005-0000-0000-0000FE000000}"/>
    <cellStyle name="20% - Акцент2 16" xfId="202" xr:uid="{00000000-0005-0000-0000-0000FF000000}"/>
    <cellStyle name="20% - Акцент2 17" xfId="203" xr:uid="{00000000-0005-0000-0000-000000010000}"/>
    <cellStyle name="20% - Акцент2 18" xfId="204" xr:uid="{00000000-0005-0000-0000-000001010000}"/>
    <cellStyle name="20% - Акцент2 19" xfId="205" xr:uid="{00000000-0005-0000-0000-000002010000}"/>
    <cellStyle name="20% - Акцент2 2" xfId="206" xr:uid="{00000000-0005-0000-0000-000003010000}"/>
    <cellStyle name="20% - Акцент2 20" xfId="207" xr:uid="{00000000-0005-0000-0000-000004010000}"/>
    <cellStyle name="20% - Акцент2 21" xfId="208" xr:uid="{00000000-0005-0000-0000-000005010000}"/>
    <cellStyle name="20% - Акцент2 22" xfId="209" xr:uid="{00000000-0005-0000-0000-000006010000}"/>
    <cellStyle name="20% - Акцент2 23" xfId="210" xr:uid="{00000000-0005-0000-0000-000007010000}"/>
    <cellStyle name="20% - Акцент2 24" xfId="211" xr:uid="{00000000-0005-0000-0000-000008010000}"/>
    <cellStyle name="20% - Акцент2 25" xfId="212" xr:uid="{00000000-0005-0000-0000-000009010000}"/>
    <cellStyle name="20% - Акцент2 3" xfId="213" xr:uid="{00000000-0005-0000-0000-00000A010000}"/>
    <cellStyle name="20% - Акцент2 4" xfId="214" xr:uid="{00000000-0005-0000-0000-00000B010000}"/>
    <cellStyle name="20% - Акцент2 5" xfId="215" xr:uid="{00000000-0005-0000-0000-00000C010000}"/>
    <cellStyle name="20% - Акцент2 6" xfId="216" xr:uid="{00000000-0005-0000-0000-00000D010000}"/>
    <cellStyle name="20% - Акцент2 7" xfId="217" xr:uid="{00000000-0005-0000-0000-00000E010000}"/>
    <cellStyle name="20% - Акцент2 8" xfId="218" xr:uid="{00000000-0005-0000-0000-00000F010000}"/>
    <cellStyle name="20% - Акцент2 9" xfId="219" xr:uid="{00000000-0005-0000-0000-000010010000}"/>
    <cellStyle name="20% - Акцент3 10" xfId="220" xr:uid="{00000000-0005-0000-0000-000011010000}"/>
    <cellStyle name="20% - Акцент3 11" xfId="221" xr:uid="{00000000-0005-0000-0000-000012010000}"/>
    <cellStyle name="20% - Акцент3 12" xfId="222" xr:uid="{00000000-0005-0000-0000-000013010000}"/>
    <cellStyle name="20% - Акцент3 13" xfId="223" xr:uid="{00000000-0005-0000-0000-000014010000}"/>
    <cellStyle name="20% - Акцент3 14" xfId="224" xr:uid="{00000000-0005-0000-0000-000015010000}"/>
    <cellStyle name="20% - Акцент3 15" xfId="225" xr:uid="{00000000-0005-0000-0000-000016010000}"/>
    <cellStyle name="20% - Акцент3 16" xfId="226" xr:uid="{00000000-0005-0000-0000-000017010000}"/>
    <cellStyle name="20% - Акцент3 17" xfId="227" xr:uid="{00000000-0005-0000-0000-000018010000}"/>
    <cellStyle name="20% - Акцент3 18" xfId="228" xr:uid="{00000000-0005-0000-0000-000019010000}"/>
    <cellStyle name="20% - Акцент3 19" xfId="229" xr:uid="{00000000-0005-0000-0000-00001A010000}"/>
    <cellStyle name="20% - Акцент3 2" xfId="230" xr:uid="{00000000-0005-0000-0000-00001B010000}"/>
    <cellStyle name="20% - Акцент3 20" xfId="231" xr:uid="{00000000-0005-0000-0000-00001C010000}"/>
    <cellStyle name="20% - Акцент3 21" xfId="232" xr:uid="{00000000-0005-0000-0000-00001D010000}"/>
    <cellStyle name="20% - Акцент3 22" xfId="233" xr:uid="{00000000-0005-0000-0000-00001E010000}"/>
    <cellStyle name="20% - Акцент3 23" xfId="234" xr:uid="{00000000-0005-0000-0000-00001F010000}"/>
    <cellStyle name="20% - Акцент3 24" xfId="235" xr:uid="{00000000-0005-0000-0000-000020010000}"/>
    <cellStyle name="20% - Акцент3 25" xfId="236" xr:uid="{00000000-0005-0000-0000-000021010000}"/>
    <cellStyle name="20% - Акцент3 3" xfId="237" xr:uid="{00000000-0005-0000-0000-000022010000}"/>
    <cellStyle name="20% - Акцент3 4" xfId="238" xr:uid="{00000000-0005-0000-0000-000023010000}"/>
    <cellStyle name="20% - Акцент3 5" xfId="239" xr:uid="{00000000-0005-0000-0000-000024010000}"/>
    <cellStyle name="20% - Акцент3 6" xfId="240" xr:uid="{00000000-0005-0000-0000-000025010000}"/>
    <cellStyle name="20% - Акцент3 7" xfId="241" xr:uid="{00000000-0005-0000-0000-000026010000}"/>
    <cellStyle name="20% - Акцент3 8" xfId="242" xr:uid="{00000000-0005-0000-0000-000027010000}"/>
    <cellStyle name="20% - Акцент3 9" xfId="243" xr:uid="{00000000-0005-0000-0000-000028010000}"/>
    <cellStyle name="20% - Акцент4 10" xfId="244" xr:uid="{00000000-0005-0000-0000-000029010000}"/>
    <cellStyle name="20% - Акцент4 11" xfId="245" xr:uid="{00000000-0005-0000-0000-00002A010000}"/>
    <cellStyle name="20% - Акцент4 12" xfId="246" xr:uid="{00000000-0005-0000-0000-00002B010000}"/>
    <cellStyle name="20% - Акцент4 13" xfId="247" xr:uid="{00000000-0005-0000-0000-00002C010000}"/>
    <cellStyle name="20% - Акцент4 14" xfId="248" xr:uid="{00000000-0005-0000-0000-00002D010000}"/>
    <cellStyle name="20% - Акцент4 15" xfId="249" xr:uid="{00000000-0005-0000-0000-00002E010000}"/>
    <cellStyle name="20% - Акцент4 16" xfId="250" xr:uid="{00000000-0005-0000-0000-00002F010000}"/>
    <cellStyle name="20% - Акцент4 17" xfId="251" xr:uid="{00000000-0005-0000-0000-000030010000}"/>
    <cellStyle name="20% - Акцент4 18" xfId="252" xr:uid="{00000000-0005-0000-0000-000031010000}"/>
    <cellStyle name="20% - Акцент4 19" xfId="253" xr:uid="{00000000-0005-0000-0000-000032010000}"/>
    <cellStyle name="20% - Акцент4 2" xfId="254" xr:uid="{00000000-0005-0000-0000-000033010000}"/>
    <cellStyle name="20% - Акцент4 20" xfId="255" xr:uid="{00000000-0005-0000-0000-000034010000}"/>
    <cellStyle name="20% - Акцент4 21" xfId="256" xr:uid="{00000000-0005-0000-0000-000035010000}"/>
    <cellStyle name="20% - Акцент4 22" xfId="257" xr:uid="{00000000-0005-0000-0000-000036010000}"/>
    <cellStyle name="20% - Акцент4 23" xfId="258" xr:uid="{00000000-0005-0000-0000-000037010000}"/>
    <cellStyle name="20% - Акцент4 24" xfId="259" xr:uid="{00000000-0005-0000-0000-000038010000}"/>
    <cellStyle name="20% - Акцент4 25" xfId="260" xr:uid="{00000000-0005-0000-0000-000039010000}"/>
    <cellStyle name="20% - Акцент4 3" xfId="261" xr:uid="{00000000-0005-0000-0000-00003A010000}"/>
    <cellStyle name="20% - Акцент4 4" xfId="262" xr:uid="{00000000-0005-0000-0000-00003B010000}"/>
    <cellStyle name="20% - Акцент4 5" xfId="263" xr:uid="{00000000-0005-0000-0000-00003C010000}"/>
    <cellStyle name="20% - Акцент4 6" xfId="264" xr:uid="{00000000-0005-0000-0000-00003D010000}"/>
    <cellStyle name="20% - Акцент4 7" xfId="265" xr:uid="{00000000-0005-0000-0000-00003E010000}"/>
    <cellStyle name="20% - Акцент4 8" xfId="266" xr:uid="{00000000-0005-0000-0000-00003F010000}"/>
    <cellStyle name="20% - Акцент4 9" xfId="267" xr:uid="{00000000-0005-0000-0000-000040010000}"/>
    <cellStyle name="20% - Акцент5 10" xfId="268" xr:uid="{00000000-0005-0000-0000-000041010000}"/>
    <cellStyle name="20% - Акцент5 11" xfId="269" xr:uid="{00000000-0005-0000-0000-000042010000}"/>
    <cellStyle name="20% - Акцент5 12" xfId="270" xr:uid="{00000000-0005-0000-0000-000043010000}"/>
    <cellStyle name="20% - Акцент5 13" xfId="271" xr:uid="{00000000-0005-0000-0000-000044010000}"/>
    <cellStyle name="20% - Акцент5 14" xfId="272" xr:uid="{00000000-0005-0000-0000-000045010000}"/>
    <cellStyle name="20% - Акцент5 15" xfId="273" xr:uid="{00000000-0005-0000-0000-000046010000}"/>
    <cellStyle name="20% - Акцент5 16" xfId="274" xr:uid="{00000000-0005-0000-0000-000047010000}"/>
    <cellStyle name="20% - Акцент5 17" xfId="275" xr:uid="{00000000-0005-0000-0000-000048010000}"/>
    <cellStyle name="20% - Акцент5 18" xfId="276" xr:uid="{00000000-0005-0000-0000-000049010000}"/>
    <cellStyle name="20% - Акцент5 19" xfId="277" xr:uid="{00000000-0005-0000-0000-00004A010000}"/>
    <cellStyle name="20% - Акцент5 2" xfId="278" xr:uid="{00000000-0005-0000-0000-00004B010000}"/>
    <cellStyle name="20% - Акцент5 20" xfId="279" xr:uid="{00000000-0005-0000-0000-00004C010000}"/>
    <cellStyle name="20% - Акцент5 21" xfId="280" xr:uid="{00000000-0005-0000-0000-00004D010000}"/>
    <cellStyle name="20% - Акцент5 22" xfId="281" xr:uid="{00000000-0005-0000-0000-00004E010000}"/>
    <cellStyle name="20% - Акцент5 23" xfId="282" xr:uid="{00000000-0005-0000-0000-00004F010000}"/>
    <cellStyle name="20% - Акцент5 24" xfId="283" xr:uid="{00000000-0005-0000-0000-000050010000}"/>
    <cellStyle name="20% - Акцент5 25" xfId="284" xr:uid="{00000000-0005-0000-0000-000051010000}"/>
    <cellStyle name="20% - Акцент5 3" xfId="285" xr:uid="{00000000-0005-0000-0000-000052010000}"/>
    <cellStyle name="20% - Акцент5 4" xfId="286" xr:uid="{00000000-0005-0000-0000-000053010000}"/>
    <cellStyle name="20% - Акцент5 5" xfId="287" xr:uid="{00000000-0005-0000-0000-000054010000}"/>
    <cellStyle name="20% - Акцент5 6" xfId="288" xr:uid="{00000000-0005-0000-0000-000055010000}"/>
    <cellStyle name="20% - Акцент5 7" xfId="289" xr:uid="{00000000-0005-0000-0000-000056010000}"/>
    <cellStyle name="20% - Акцент5 8" xfId="290" xr:uid="{00000000-0005-0000-0000-000057010000}"/>
    <cellStyle name="20% - Акцент5 9" xfId="291" xr:uid="{00000000-0005-0000-0000-000058010000}"/>
    <cellStyle name="20% - Акцент6 10" xfId="292" xr:uid="{00000000-0005-0000-0000-000059010000}"/>
    <cellStyle name="20% - Акцент6 11" xfId="293" xr:uid="{00000000-0005-0000-0000-00005A010000}"/>
    <cellStyle name="20% - Акцент6 12" xfId="294" xr:uid="{00000000-0005-0000-0000-00005B010000}"/>
    <cellStyle name="20% - Акцент6 13" xfId="295" xr:uid="{00000000-0005-0000-0000-00005C010000}"/>
    <cellStyle name="20% - Акцент6 14" xfId="296" xr:uid="{00000000-0005-0000-0000-00005D010000}"/>
    <cellStyle name="20% - Акцент6 15" xfId="297" xr:uid="{00000000-0005-0000-0000-00005E010000}"/>
    <cellStyle name="20% - Акцент6 16" xfId="298" xr:uid="{00000000-0005-0000-0000-00005F010000}"/>
    <cellStyle name="20% - Акцент6 17" xfId="299" xr:uid="{00000000-0005-0000-0000-000060010000}"/>
    <cellStyle name="20% - Акцент6 18" xfId="300" xr:uid="{00000000-0005-0000-0000-000061010000}"/>
    <cellStyle name="20% - Акцент6 19" xfId="301" xr:uid="{00000000-0005-0000-0000-000062010000}"/>
    <cellStyle name="20% - Акцент6 2" xfId="302" xr:uid="{00000000-0005-0000-0000-000063010000}"/>
    <cellStyle name="20% - Акцент6 20" xfId="303" xr:uid="{00000000-0005-0000-0000-000064010000}"/>
    <cellStyle name="20% - Акцент6 21" xfId="304" xr:uid="{00000000-0005-0000-0000-000065010000}"/>
    <cellStyle name="20% - Акцент6 22" xfId="305" xr:uid="{00000000-0005-0000-0000-000066010000}"/>
    <cellStyle name="20% - Акцент6 23" xfId="306" xr:uid="{00000000-0005-0000-0000-000067010000}"/>
    <cellStyle name="20% - Акцент6 24" xfId="307" xr:uid="{00000000-0005-0000-0000-000068010000}"/>
    <cellStyle name="20% - Акцент6 25" xfId="308" xr:uid="{00000000-0005-0000-0000-000069010000}"/>
    <cellStyle name="20% - Акцент6 3" xfId="309" xr:uid="{00000000-0005-0000-0000-00006A010000}"/>
    <cellStyle name="20% - Акцент6 4" xfId="310" xr:uid="{00000000-0005-0000-0000-00006B010000}"/>
    <cellStyle name="20% - Акцент6 5" xfId="311" xr:uid="{00000000-0005-0000-0000-00006C010000}"/>
    <cellStyle name="20% - Акцент6 6" xfId="312" xr:uid="{00000000-0005-0000-0000-00006D010000}"/>
    <cellStyle name="20% - Акцент6 7" xfId="313" xr:uid="{00000000-0005-0000-0000-00006E010000}"/>
    <cellStyle name="20% - Акцент6 8" xfId="314" xr:uid="{00000000-0005-0000-0000-00006F010000}"/>
    <cellStyle name="20% - Акцент6 9" xfId="315" xr:uid="{00000000-0005-0000-0000-000070010000}"/>
    <cellStyle name="40% - Accent1" xfId="316" xr:uid="{00000000-0005-0000-0000-000071010000}"/>
    <cellStyle name="40% - Accent1 2" xfId="317" xr:uid="{00000000-0005-0000-0000-000072010000}"/>
    <cellStyle name="40% - Accent1 2 2" xfId="318" xr:uid="{00000000-0005-0000-0000-000073010000}"/>
    <cellStyle name="40% - Accent1 2 2 2" xfId="319" xr:uid="{00000000-0005-0000-0000-000074010000}"/>
    <cellStyle name="40% - Accent1 2 2 2 2" xfId="320" xr:uid="{00000000-0005-0000-0000-000075010000}"/>
    <cellStyle name="40% - Accent1 2 2 2 2 2" xfId="2057" xr:uid="{00000000-0005-0000-0000-000076010000}"/>
    <cellStyle name="40% - Accent1 2 2 2 3" xfId="2058" xr:uid="{00000000-0005-0000-0000-000077010000}"/>
    <cellStyle name="40% - Accent1 2 2 3" xfId="2059" xr:uid="{00000000-0005-0000-0000-000078010000}"/>
    <cellStyle name="40% - Accent1 2 3" xfId="2060" xr:uid="{00000000-0005-0000-0000-000079010000}"/>
    <cellStyle name="40% - Accent1 3" xfId="321" xr:uid="{00000000-0005-0000-0000-00007A010000}"/>
    <cellStyle name="40% - Accent1 3 2" xfId="2061" xr:uid="{00000000-0005-0000-0000-00007B010000}"/>
    <cellStyle name="40% - Accent1 4" xfId="322" xr:uid="{00000000-0005-0000-0000-00007C010000}"/>
    <cellStyle name="40% - Accent1 4 2" xfId="2062" xr:uid="{00000000-0005-0000-0000-00007D010000}"/>
    <cellStyle name="40% - Accent1 5" xfId="323" xr:uid="{00000000-0005-0000-0000-00007E010000}"/>
    <cellStyle name="40% - Accent1 5 2" xfId="2063" xr:uid="{00000000-0005-0000-0000-00007F010000}"/>
    <cellStyle name="40% - Accent1 6" xfId="324" xr:uid="{00000000-0005-0000-0000-000080010000}"/>
    <cellStyle name="40% - Accent1 6 2" xfId="2064" xr:uid="{00000000-0005-0000-0000-000081010000}"/>
    <cellStyle name="40% - Accent1 7" xfId="2065" xr:uid="{00000000-0005-0000-0000-000082010000}"/>
    <cellStyle name="40% - Accent2" xfId="325" xr:uid="{00000000-0005-0000-0000-000083010000}"/>
    <cellStyle name="40% - Accent2 2" xfId="326" xr:uid="{00000000-0005-0000-0000-000084010000}"/>
    <cellStyle name="40% - Accent2 2 2" xfId="327" xr:uid="{00000000-0005-0000-0000-000085010000}"/>
    <cellStyle name="40% - Accent2 2 2 2" xfId="328" xr:uid="{00000000-0005-0000-0000-000086010000}"/>
    <cellStyle name="40% - Accent2 2 2 2 2" xfId="329" xr:uid="{00000000-0005-0000-0000-000087010000}"/>
    <cellStyle name="40% - Accent2 2 2 2 2 2" xfId="2066" xr:uid="{00000000-0005-0000-0000-000088010000}"/>
    <cellStyle name="40% - Accent2 2 2 2 3" xfId="2067" xr:uid="{00000000-0005-0000-0000-000089010000}"/>
    <cellStyle name="40% - Accent2 2 2 3" xfId="2068" xr:uid="{00000000-0005-0000-0000-00008A010000}"/>
    <cellStyle name="40% - Accent2 2 3" xfId="2069" xr:uid="{00000000-0005-0000-0000-00008B010000}"/>
    <cellStyle name="40% - Accent2 3" xfId="330" xr:uid="{00000000-0005-0000-0000-00008C010000}"/>
    <cellStyle name="40% - Accent2 3 2" xfId="2070" xr:uid="{00000000-0005-0000-0000-00008D010000}"/>
    <cellStyle name="40% - Accent2 4" xfId="331" xr:uid="{00000000-0005-0000-0000-00008E010000}"/>
    <cellStyle name="40% - Accent2 4 2" xfId="2071" xr:uid="{00000000-0005-0000-0000-00008F010000}"/>
    <cellStyle name="40% - Accent2 5" xfId="332" xr:uid="{00000000-0005-0000-0000-000090010000}"/>
    <cellStyle name="40% - Accent2 5 2" xfId="2072" xr:uid="{00000000-0005-0000-0000-000091010000}"/>
    <cellStyle name="40% - Accent2 6" xfId="333" xr:uid="{00000000-0005-0000-0000-000092010000}"/>
    <cellStyle name="40% - Accent2 6 2" xfId="2073" xr:uid="{00000000-0005-0000-0000-000093010000}"/>
    <cellStyle name="40% - Accent2 7" xfId="2074" xr:uid="{00000000-0005-0000-0000-000094010000}"/>
    <cellStyle name="40% - Accent3" xfId="334" xr:uid="{00000000-0005-0000-0000-000095010000}"/>
    <cellStyle name="40% - Accent3 2" xfId="335" xr:uid="{00000000-0005-0000-0000-000096010000}"/>
    <cellStyle name="40% - Accent3 2 2" xfId="336" xr:uid="{00000000-0005-0000-0000-000097010000}"/>
    <cellStyle name="40% - Accent3 2 2 2" xfId="337" xr:uid="{00000000-0005-0000-0000-000098010000}"/>
    <cellStyle name="40% - Accent3 2 2 2 2" xfId="338" xr:uid="{00000000-0005-0000-0000-000099010000}"/>
    <cellStyle name="40% - Accent3 2 2 2 2 2" xfId="2075" xr:uid="{00000000-0005-0000-0000-00009A010000}"/>
    <cellStyle name="40% - Accent3 2 2 2 3" xfId="2076" xr:uid="{00000000-0005-0000-0000-00009B010000}"/>
    <cellStyle name="40% - Accent3 2 2 3" xfId="2077" xr:uid="{00000000-0005-0000-0000-00009C010000}"/>
    <cellStyle name="40% - Accent3 2 3" xfId="2078" xr:uid="{00000000-0005-0000-0000-00009D010000}"/>
    <cellStyle name="40% - Accent3 3" xfId="339" xr:uid="{00000000-0005-0000-0000-00009E010000}"/>
    <cellStyle name="40% - Accent3 3 2" xfId="2079" xr:uid="{00000000-0005-0000-0000-00009F010000}"/>
    <cellStyle name="40% - Accent3 4" xfId="340" xr:uid="{00000000-0005-0000-0000-0000A0010000}"/>
    <cellStyle name="40% - Accent3 4 2" xfId="2080" xr:uid="{00000000-0005-0000-0000-0000A1010000}"/>
    <cellStyle name="40% - Accent3 5" xfId="341" xr:uid="{00000000-0005-0000-0000-0000A2010000}"/>
    <cellStyle name="40% - Accent3 5 2" xfId="2081" xr:uid="{00000000-0005-0000-0000-0000A3010000}"/>
    <cellStyle name="40% - Accent3 6" xfId="342" xr:uid="{00000000-0005-0000-0000-0000A4010000}"/>
    <cellStyle name="40% - Accent3 6 2" xfId="2082" xr:uid="{00000000-0005-0000-0000-0000A5010000}"/>
    <cellStyle name="40% - Accent3 7" xfId="2083" xr:uid="{00000000-0005-0000-0000-0000A6010000}"/>
    <cellStyle name="40% - Accent4" xfId="343" xr:uid="{00000000-0005-0000-0000-0000A7010000}"/>
    <cellStyle name="40% - Accent4 2" xfId="344" xr:uid="{00000000-0005-0000-0000-0000A8010000}"/>
    <cellStyle name="40% - Accent4 2 2" xfId="345" xr:uid="{00000000-0005-0000-0000-0000A9010000}"/>
    <cellStyle name="40% - Accent4 2 2 2" xfId="346" xr:uid="{00000000-0005-0000-0000-0000AA010000}"/>
    <cellStyle name="40% - Accent4 2 2 2 2" xfId="347" xr:uid="{00000000-0005-0000-0000-0000AB010000}"/>
    <cellStyle name="40% - Accent4 2 2 2 2 2" xfId="2084" xr:uid="{00000000-0005-0000-0000-0000AC010000}"/>
    <cellStyle name="40% - Accent4 2 2 2 3" xfId="2085" xr:uid="{00000000-0005-0000-0000-0000AD010000}"/>
    <cellStyle name="40% - Accent4 2 2 3" xfId="2086" xr:uid="{00000000-0005-0000-0000-0000AE010000}"/>
    <cellStyle name="40% - Accent4 2 3" xfId="2087" xr:uid="{00000000-0005-0000-0000-0000AF010000}"/>
    <cellStyle name="40% - Accent4 3" xfId="348" xr:uid="{00000000-0005-0000-0000-0000B0010000}"/>
    <cellStyle name="40% - Accent4 3 2" xfId="2088" xr:uid="{00000000-0005-0000-0000-0000B1010000}"/>
    <cellStyle name="40% - Accent4 4" xfId="349" xr:uid="{00000000-0005-0000-0000-0000B2010000}"/>
    <cellStyle name="40% - Accent4 4 2" xfId="2089" xr:uid="{00000000-0005-0000-0000-0000B3010000}"/>
    <cellStyle name="40% - Accent4 5" xfId="350" xr:uid="{00000000-0005-0000-0000-0000B4010000}"/>
    <cellStyle name="40% - Accent4 5 2" xfId="2090" xr:uid="{00000000-0005-0000-0000-0000B5010000}"/>
    <cellStyle name="40% - Accent4 6" xfId="351" xr:uid="{00000000-0005-0000-0000-0000B6010000}"/>
    <cellStyle name="40% - Accent4 6 2" xfId="2091" xr:uid="{00000000-0005-0000-0000-0000B7010000}"/>
    <cellStyle name="40% - Accent4 7" xfId="2092" xr:uid="{00000000-0005-0000-0000-0000B8010000}"/>
    <cellStyle name="40% - Accent5" xfId="352" xr:uid="{00000000-0005-0000-0000-0000B9010000}"/>
    <cellStyle name="40% - Accent5 2" xfId="353" xr:uid="{00000000-0005-0000-0000-0000BA010000}"/>
    <cellStyle name="40% - Accent5 2 2" xfId="354" xr:uid="{00000000-0005-0000-0000-0000BB010000}"/>
    <cellStyle name="40% - Accent5 2 2 2" xfId="355" xr:uid="{00000000-0005-0000-0000-0000BC010000}"/>
    <cellStyle name="40% - Accent5 2 2 2 2" xfId="356" xr:uid="{00000000-0005-0000-0000-0000BD010000}"/>
    <cellStyle name="40% - Accent5 2 2 2 2 2" xfId="2093" xr:uid="{00000000-0005-0000-0000-0000BE010000}"/>
    <cellStyle name="40% - Accent5 2 2 2 3" xfId="2094" xr:uid="{00000000-0005-0000-0000-0000BF010000}"/>
    <cellStyle name="40% - Accent5 2 2 3" xfId="2095" xr:uid="{00000000-0005-0000-0000-0000C0010000}"/>
    <cellStyle name="40% - Accent5 2 3" xfId="2096" xr:uid="{00000000-0005-0000-0000-0000C1010000}"/>
    <cellStyle name="40% - Accent5 3" xfId="357" xr:uid="{00000000-0005-0000-0000-0000C2010000}"/>
    <cellStyle name="40% - Accent5 3 2" xfId="2097" xr:uid="{00000000-0005-0000-0000-0000C3010000}"/>
    <cellStyle name="40% - Accent5 4" xfId="358" xr:uid="{00000000-0005-0000-0000-0000C4010000}"/>
    <cellStyle name="40% - Accent5 4 2" xfId="2098" xr:uid="{00000000-0005-0000-0000-0000C5010000}"/>
    <cellStyle name="40% - Accent5 5" xfId="359" xr:uid="{00000000-0005-0000-0000-0000C6010000}"/>
    <cellStyle name="40% - Accent5 5 2" xfId="2099" xr:uid="{00000000-0005-0000-0000-0000C7010000}"/>
    <cellStyle name="40% - Accent5 6" xfId="360" xr:uid="{00000000-0005-0000-0000-0000C8010000}"/>
    <cellStyle name="40% - Accent5 6 2" xfId="2100" xr:uid="{00000000-0005-0000-0000-0000C9010000}"/>
    <cellStyle name="40% - Accent5 7" xfId="2101" xr:uid="{00000000-0005-0000-0000-0000CA010000}"/>
    <cellStyle name="40% - Accent6" xfId="361" xr:uid="{00000000-0005-0000-0000-0000CB010000}"/>
    <cellStyle name="40% - Accent6 2" xfId="362" xr:uid="{00000000-0005-0000-0000-0000CC010000}"/>
    <cellStyle name="40% - Accent6 2 2" xfId="363" xr:uid="{00000000-0005-0000-0000-0000CD010000}"/>
    <cellStyle name="40% - Accent6 2 2 2" xfId="364" xr:uid="{00000000-0005-0000-0000-0000CE010000}"/>
    <cellStyle name="40% - Accent6 2 2 2 2" xfId="365" xr:uid="{00000000-0005-0000-0000-0000CF010000}"/>
    <cellStyle name="40% - Accent6 2 2 2 2 2" xfId="2102" xr:uid="{00000000-0005-0000-0000-0000D0010000}"/>
    <cellStyle name="40% - Accent6 2 2 2 3" xfId="2103" xr:uid="{00000000-0005-0000-0000-0000D1010000}"/>
    <cellStyle name="40% - Accent6 2 2 3" xfId="2104" xr:uid="{00000000-0005-0000-0000-0000D2010000}"/>
    <cellStyle name="40% - Accent6 2 3" xfId="2105" xr:uid="{00000000-0005-0000-0000-0000D3010000}"/>
    <cellStyle name="40% - Accent6 3" xfId="366" xr:uid="{00000000-0005-0000-0000-0000D4010000}"/>
    <cellStyle name="40% - Accent6 3 2" xfId="2106" xr:uid="{00000000-0005-0000-0000-0000D5010000}"/>
    <cellStyle name="40% - Accent6 4" xfId="367" xr:uid="{00000000-0005-0000-0000-0000D6010000}"/>
    <cellStyle name="40% - Accent6 4 2" xfId="2107" xr:uid="{00000000-0005-0000-0000-0000D7010000}"/>
    <cellStyle name="40% - Accent6 5" xfId="368" xr:uid="{00000000-0005-0000-0000-0000D8010000}"/>
    <cellStyle name="40% - Accent6 5 2" xfId="2108" xr:uid="{00000000-0005-0000-0000-0000D9010000}"/>
    <cellStyle name="40% - Accent6 6" xfId="369" xr:uid="{00000000-0005-0000-0000-0000DA010000}"/>
    <cellStyle name="40% - Accent6 6 2" xfId="2109" xr:uid="{00000000-0005-0000-0000-0000DB010000}"/>
    <cellStyle name="40% - Accent6 7" xfId="2110" xr:uid="{00000000-0005-0000-0000-0000DC010000}"/>
    <cellStyle name="40% - Акцент1 10" xfId="370" xr:uid="{00000000-0005-0000-0000-0000DD010000}"/>
    <cellStyle name="40% - Акцент1 11" xfId="371" xr:uid="{00000000-0005-0000-0000-0000DE010000}"/>
    <cellStyle name="40% - Акцент1 12" xfId="372" xr:uid="{00000000-0005-0000-0000-0000DF010000}"/>
    <cellStyle name="40% - Акцент1 13" xfId="373" xr:uid="{00000000-0005-0000-0000-0000E0010000}"/>
    <cellStyle name="40% - Акцент1 14" xfId="374" xr:uid="{00000000-0005-0000-0000-0000E1010000}"/>
    <cellStyle name="40% - Акцент1 15" xfId="375" xr:uid="{00000000-0005-0000-0000-0000E2010000}"/>
    <cellStyle name="40% - Акцент1 16" xfId="376" xr:uid="{00000000-0005-0000-0000-0000E3010000}"/>
    <cellStyle name="40% - Акцент1 17" xfId="377" xr:uid="{00000000-0005-0000-0000-0000E4010000}"/>
    <cellStyle name="40% - Акцент1 18" xfId="378" xr:uid="{00000000-0005-0000-0000-0000E5010000}"/>
    <cellStyle name="40% - Акцент1 19" xfId="379" xr:uid="{00000000-0005-0000-0000-0000E6010000}"/>
    <cellStyle name="40% - Акцент1 2" xfId="380" xr:uid="{00000000-0005-0000-0000-0000E7010000}"/>
    <cellStyle name="40% - Акцент1 20" xfId="381" xr:uid="{00000000-0005-0000-0000-0000E8010000}"/>
    <cellStyle name="40% - Акцент1 21" xfId="382" xr:uid="{00000000-0005-0000-0000-0000E9010000}"/>
    <cellStyle name="40% - Акцент1 22" xfId="383" xr:uid="{00000000-0005-0000-0000-0000EA010000}"/>
    <cellStyle name="40% - Акцент1 23" xfId="384" xr:uid="{00000000-0005-0000-0000-0000EB010000}"/>
    <cellStyle name="40% - Акцент1 24" xfId="385" xr:uid="{00000000-0005-0000-0000-0000EC010000}"/>
    <cellStyle name="40% - Акцент1 25" xfId="386" xr:uid="{00000000-0005-0000-0000-0000ED010000}"/>
    <cellStyle name="40% - Акцент1 3" xfId="387" xr:uid="{00000000-0005-0000-0000-0000EE010000}"/>
    <cellStyle name="40% - Акцент1 4" xfId="388" xr:uid="{00000000-0005-0000-0000-0000EF010000}"/>
    <cellStyle name="40% - Акцент1 5" xfId="389" xr:uid="{00000000-0005-0000-0000-0000F0010000}"/>
    <cellStyle name="40% - Акцент1 6" xfId="390" xr:uid="{00000000-0005-0000-0000-0000F1010000}"/>
    <cellStyle name="40% - Акцент1 7" xfId="391" xr:uid="{00000000-0005-0000-0000-0000F2010000}"/>
    <cellStyle name="40% - Акцент1 8" xfId="392" xr:uid="{00000000-0005-0000-0000-0000F3010000}"/>
    <cellStyle name="40% - Акцент1 9" xfId="393" xr:uid="{00000000-0005-0000-0000-0000F4010000}"/>
    <cellStyle name="40% - Акцент2 10" xfId="394" xr:uid="{00000000-0005-0000-0000-0000F5010000}"/>
    <cellStyle name="40% - Акцент2 11" xfId="395" xr:uid="{00000000-0005-0000-0000-0000F6010000}"/>
    <cellStyle name="40% - Акцент2 12" xfId="396" xr:uid="{00000000-0005-0000-0000-0000F7010000}"/>
    <cellStyle name="40% - Акцент2 13" xfId="397" xr:uid="{00000000-0005-0000-0000-0000F8010000}"/>
    <cellStyle name="40% - Акцент2 14" xfId="398" xr:uid="{00000000-0005-0000-0000-0000F9010000}"/>
    <cellStyle name="40% - Акцент2 15" xfId="399" xr:uid="{00000000-0005-0000-0000-0000FA010000}"/>
    <cellStyle name="40% - Акцент2 16" xfId="400" xr:uid="{00000000-0005-0000-0000-0000FB010000}"/>
    <cellStyle name="40% - Акцент2 17" xfId="401" xr:uid="{00000000-0005-0000-0000-0000FC010000}"/>
    <cellStyle name="40% - Акцент2 18" xfId="402" xr:uid="{00000000-0005-0000-0000-0000FD010000}"/>
    <cellStyle name="40% - Акцент2 19" xfId="403" xr:uid="{00000000-0005-0000-0000-0000FE010000}"/>
    <cellStyle name="40% - Акцент2 2" xfId="404" xr:uid="{00000000-0005-0000-0000-0000FF010000}"/>
    <cellStyle name="40% - Акцент2 20" xfId="405" xr:uid="{00000000-0005-0000-0000-000000020000}"/>
    <cellStyle name="40% - Акцент2 21" xfId="406" xr:uid="{00000000-0005-0000-0000-000001020000}"/>
    <cellStyle name="40% - Акцент2 22" xfId="407" xr:uid="{00000000-0005-0000-0000-000002020000}"/>
    <cellStyle name="40% - Акцент2 23" xfId="408" xr:uid="{00000000-0005-0000-0000-000003020000}"/>
    <cellStyle name="40% - Акцент2 24" xfId="409" xr:uid="{00000000-0005-0000-0000-000004020000}"/>
    <cellStyle name="40% - Акцент2 25" xfId="410" xr:uid="{00000000-0005-0000-0000-000005020000}"/>
    <cellStyle name="40% - Акцент2 3" xfId="411" xr:uid="{00000000-0005-0000-0000-000006020000}"/>
    <cellStyle name="40% - Акцент2 4" xfId="412" xr:uid="{00000000-0005-0000-0000-000007020000}"/>
    <cellStyle name="40% - Акцент2 5" xfId="413" xr:uid="{00000000-0005-0000-0000-000008020000}"/>
    <cellStyle name="40% - Акцент2 6" xfId="414" xr:uid="{00000000-0005-0000-0000-000009020000}"/>
    <cellStyle name="40% - Акцент2 7" xfId="415" xr:uid="{00000000-0005-0000-0000-00000A020000}"/>
    <cellStyle name="40% - Акцент2 8" xfId="416" xr:uid="{00000000-0005-0000-0000-00000B020000}"/>
    <cellStyle name="40% - Акцент2 9" xfId="417" xr:uid="{00000000-0005-0000-0000-00000C020000}"/>
    <cellStyle name="40% - Акцент3 10" xfId="418" xr:uid="{00000000-0005-0000-0000-00000D020000}"/>
    <cellStyle name="40% - Акцент3 11" xfId="419" xr:uid="{00000000-0005-0000-0000-00000E020000}"/>
    <cellStyle name="40% - Акцент3 12" xfId="420" xr:uid="{00000000-0005-0000-0000-00000F020000}"/>
    <cellStyle name="40% - Акцент3 13" xfId="421" xr:uid="{00000000-0005-0000-0000-000010020000}"/>
    <cellStyle name="40% - Акцент3 14" xfId="422" xr:uid="{00000000-0005-0000-0000-000011020000}"/>
    <cellStyle name="40% - Акцент3 15" xfId="423" xr:uid="{00000000-0005-0000-0000-000012020000}"/>
    <cellStyle name="40% - Акцент3 16" xfId="424" xr:uid="{00000000-0005-0000-0000-000013020000}"/>
    <cellStyle name="40% - Акцент3 17" xfId="425" xr:uid="{00000000-0005-0000-0000-000014020000}"/>
    <cellStyle name="40% - Акцент3 18" xfId="426" xr:uid="{00000000-0005-0000-0000-000015020000}"/>
    <cellStyle name="40% - Акцент3 19" xfId="427" xr:uid="{00000000-0005-0000-0000-000016020000}"/>
    <cellStyle name="40% - Акцент3 2" xfId="428" xr:uid="{00000000-0005-0000-0000-000017020000}"/>
    <cellStyle name="40% - Акцент3 20" xfId="429" xr:uid="{00000000-0005-0000-0000-000018020000}"/>
    <cellStyle name="40% - Акцент3 21" xfId="430" xr:uid="{00000000-0005-0000-0000-000019020000}"/>
    <cellStyle name="40% - Акцент3 22" xfId="431" xr:uid="{00000000-0005-0000-0000-00001A020000}"/>
    <cellStyle name="40% - Акцент3 23" xfId="432" xr:uid="{00000000-0005-0000-0000-00001B020000}"/>
    <cellStyle name="40% - Акцент3 24" xfId="433" xr:uid="{00000000-0005-0000-0000-00001C020000}"/>
    <cellStyle name="40% - Акцент3 25" xfId="434" xr:uid="{00000000-0005-0000-0000-00001D020000}"/>
    <cellStyle name="40% - Акцент3 3" xfId="435" xr:uid="{00000000-0005-0000-0000-00001E020000}"/>
    <cellStyle name="40% - Акцент3 4" xfId="436" xr:uid="{00000000-0005-0000-0000-00001F020000}"/>
    <cellStyle name="40% - Акцент3 5" xfId="437" xr:uid="{00000000-0005-0000-0000-000020020000}"/>
    <cellStyle name="40% - Акцент3 6" xfId="438" xr:uid="{00000000-0005-0000-0000-000021020000}"/>
    <cellStyle name="40% - Акцент3 7" xfId="439" xr:uid="{00000000-0005-0000-0000-000022020000}"/>
    <cellStyle name="40% - Акцент3 8" xfId="440" xr:uid="{00000000-0005-0000-0000-000023020000}"/>
    <cellStyle name="40% - Акцент3 9" xfId="441" xr:uid="{00000000-0005-0000-0000-000024020000}"/>
    <cellStyle name="40% - Акцент4 10" xfId="442" xr:uid="{00000000-0005-0000-0000-000025020000}"/>
    <cellStyle name="40% - Акцент4 11" xfId="443" xr:uid="{00000000-0005-0000-0000-000026020000}"/>
    <cellStyle name="40% - Акцент4 12" xfId="444" xr:uid="{00000000-0005-0000-0000-000027020000}"/>
    <cellStyle name="40% - Акцент4 13" xfId="445" xr:uid="{00000000-0005-0000-0000-000028020000}"/>
    <cellStyle name="40% - Акцент4 14" xfId="446" xr:uid="{00000000-0005-0000-0000-000029020000}"/>
    <cellStyle name="40% - Акцент4 15" xfId="447" xr:uid="{00000000-0005-0000-0000-00002A020000}"/>
    <cellStyle name="40% - Акцент4 16" xfId="448" xr:uid="{00000000-0005-0000-0000-00002B020000}"/>
    <cellStyle name="40% - Акцент4 17" xfId="449" xr:uid="{00000000-0005-0000-0000-00002C020000}"/>
    <cellStyle name="40% - Акцент4 18" xfId="450" xr:uid="{00000000-0005-0000-0000-00002D020000}"/>
    <cellStyle name="40% - Акцент4 19" xfId="451" xr:uid="{00000000-0005-0000-0000-00002E020000}"/>
    <cellStyle name="40% - Акцент4 2" xfId="452" xr:uid="{00000000-0005-0000-0000-00002F020000}"/>
    <cellStyle name="40% - Акцент4 20" xfId="453" xr:uid="{00000000-0005-0000-0000-000030020000}"/>
    <cellStyle name="40% - Акцент4 21" xfId="454" xr:uid="{00000000-0005-0000-0000-000031020000}"/>
    <cellStyle name="40% - Акцент4 22" xfId="455" xr:uid="{00000000-0005-0000-0000-000032020000}"/>
    <cellStyle name="40% - Акцент4 23" xfId="456" xr:uid="{00000000-0005-0000-0000-000033020000}"/>
    <cellStyle name="40% - Акцент4 24" xfId="457" xr:uid="{00000000-0005-0000-0000-000034020000}"/>
    <cellStyle name="40% - Акцент4 25" xfId="458" xr:uid="{00000000-0005-0000-0000-000035020000}"/>
    <cellStyle name="40% - Акцент4 3" xfId="459" xr:uid="{00000000-0005-0000-0000-000036020000}"/>
    <cellStyle name="40% - Акцент4 4" xfId="460" xr:uid="{00000000-0005-0000-0000-000037020000}"/>
    <cellStyle name="40% - Акцент4 5" xfId="461" xr:uid="{00000000-0005-0000-0000-000038020000}"/>
    <cellStyle name="40% - Акцент4 6" xfId="462" xr:uid="{00000000-0005-0000-0000-000039020000}"/>
    <cellStyle name="40% - Акцент4 7" xfId="463" xr:uid="{00000000-0005-0000-0000-00003A020000}"/>
    <cellStyle name="40% - Акцент4 8" xfId="464" xr:uid="{00000000-0005-0000-0000-00003B020000}"/>
    <cellStyle name="40% - Акцент4 9" xfId="465" xr:uid="{00000000-0005-0000-0000-00003C020000}"/>
    <cellStyle name="40% - Акцент5 10" xfId="466" xr:uid="{00000000-0005-0000-0000-00003D020000}"/>
    <cellStyle name="40% - Акцент5 11" xfId="467" xr:uid="{00000000-0005-0000-0000-00003E020000}"/>
    <cellStyle name="40% - Акцент5 12" xfId="468" xr:uid="{00000000-0005-0000-0000-00003F020000}"/>
    <cellStyle name="40% - Акцент5 13" xfId="469" xr:uid="{00000000-0005-0000-0000-000040020000}"/>
    <cellStyle name="40% - Акцент5 14" xfId="470" xr:uid="{00000000-0005-0000-0000-000041020000}"/>
    <cellStyle name="40% - Акцент5 15" xfId="471" xr:uid="{00000000-0005-0000-0000-000042020000}"/>
    <cellStyle name="40% - Акцент5 16" xfId="472" xr:uid="{00000000-0005-0000-0000-000043020000}"/>
    <cellStyle name="40% - Акцент5 17" xfId="473" xr:uid="{00000000-0005-0000-0000-000044020000}"/>
    <cellStyle name="40% - Акцент5 18" xfId="474" xr:uid="{00000000-0005-0000-0000-000045020000}"/>
    <cellStyle name="40% - Акцент5 19" xfId="475" xr:uid="{00000000-0005-0000-0000-000046020000}"/>
    <cellStyle name="40% - Акцент5 2" xfId="476" xr:uid="{00000000-0005-0000-0000-000047020000}"/>
    <cellStyle name="40% - Акцент5 20" xfId="477" xr:uid="{00000000-0005-0000-0000-000048020000}"/>
    <cellStyle name="40% - Акцент5 21" xfId="478" xr:uid="{00000000-0005-0000-0000-000049020000}"/>
    <cellStyle name="40% - Акцент5 22" xfId="479" xr:uid="{00000000-0005-0000-0000-00004A020000}"/>
    <cellStyle name="40% - Акцент5 23" xfId="480" xr:uid="{00000000-0005-0000-0000-00004B020000}"/>
    <cellStyle name="40% - Акцент5 24" xfId="481" xr:uid="{00000000-0005-0000-0000-00004C020000}"/>
    <cellStyle name="40% - Акцент5 25" xfId="482" xr:uid="{00000000-0005-0000-0000-00004D020000}"/>
    <cellStyle name="40% - Акцент5 3" xfId="483" xr:uid="{00000000-0005-0000-0000-00004E020000}"/>
    <cellStyle name="40% - Акцент5 4" xfId="484" xr:uid="{00000000-0005-0000-0000-00004F020000}"/>
    <cellStyle name="40% - Акцент5 5" xfId="485" xr:uid="{00000000-0005-0000-0000-000050020000}"/>
    <cellStyle name="40% - Акцент5 6" xfId="486" xr:uid="{00000000-0005-0000-0000-000051020000}"/>
    <cellStyle name="40% - Акцент5 7" xfId="487" xr:uid="{00000000-0005-0000-0000-000052020000}"/>
    <cellStyle name="40% - Акцент5 8" xfId="488" xr:uid="{00000000-0005-0000-0000-000053020000}"/>
    <cellStyle name="40% - Акцент5 9" xfId="489" xr:uid="{00000000-0005-0000-0000-000054020000}"/>
    <cellStyle name="40% - Акцент6 10" xfId="490" xr:uid="{00000000-0005-0000-0000-000055020000}"/>
    <cellStyle name="40% - Акцент6 11" xfId="491" xr:uid="{00000000-0005-0000-0000-000056020000}"/>
    <cellStyle name="40% - Акцент6 12" xfId="492" xr:uid="{00000000-0005-0000-0000-000057020000}"/>
    <cellStyle name="40% - Акцент6 13" xfId="493" xr:uid="{00000000-0005-0000-0000-000058020000}"/>
    <cellStyle name="40% - Акцент6 14" xfId="494" xr:uid="{00000000-0005-0000-0000-000059020000}"/>
    <cellStyle name="40% - Акцент6 15" xfId="495" xr:uid="{00000000-0005-0000-0000-00005A020000}"/>
    <cellStyle name="40% - Акцент6 16" xfId="496" xr:uid="{00000000-0005-0000-0000-00005B020000}"/>
    <cellStyle name="40% - Акцент6 17" xfId="497" xr:uid="{00000000-0005-0000-0000-00005C020000}"/>
    <cellStyle name="40% - Акцент6 18" xfId="498" xr:uid="{00000000-0005-0000-0000-00005D020000}"/>
    <cellStyle name="40% - Акцент6 19" xfId="499" xr:uid="{00000000-0005-0000-0000-00005E020000}"/>
    <cellStyle name="40% - Акцент6 2" xfId="500" xr:uid="{00000000-0005-0000-0000-00005F020000}"/>
    <cellStyle name="40% - Акцент6 20" xfId="501" xr:uid="{00000000-0005-0000-0000-000060020000}"/>
    <cellStyle name="40% - Акцент6 21" xfId="502" xr:uid="{00000000-0005-0000-0000-000061020000}"/>
    <cellStyle name="40% - Акцент6 22" xfId="503" xr:uid="{00000000-0005-0000-0000-000062020000}"/>
    <cellStyle name="40% - Акцент6 23" xfId="504" xr:uid="{00000000-0005-0000-0000-000063020000}"/>
    <cellStyle name="40% - Акцент6 24" xfId="505" xr:uid="{00000000-0005-0000-0000-000064020000}"/>
    <cellStyle name="40% - Акцент6 25" xfId="506" xr:uid="{00000000-0005-0000-0000-000065020000}"/>
    <cellStyle name="40% - Акцент6 3" xfId="507" xr:uid="{00000000-0005-0000-0000-000066020000}"/>
    <cellStyle name="40% - Акцент6 4" xfId="508" xr:uid="{00000000-0005-0000-0000-000067020000}"/>
    <cellStyle name="40% - Акцент6 5" xfId="509" xr:uid="{00000000-0005-0000-0000-000068020000}"/>
    <cellStyle name="40% - Акцент6 6" xfId="510" xr:uid="{00000000-0005-0000-0000-000069020000}"/>
    <cellStyle name="40% - Акцент6 7" xfId="511" xr:uid="{00000000-0005-0000-0000-00006A020000}"/>
    <cellStyle name="40% - Акцент6 8" xfId="512" xr:uid="{00000000-0005-0000-0000-00006B020000}"/>
    <cellStyle name="40% - Акцент6 9" xfId="513" xr:uid="{00000000-0005-0000-0000-00006C020000}"/>
    <cellStyle name="60% - Accent1" xfId="514" xr:uid="{00000000-0005-0000-0000-00006D020000}"/>
    <cellStyle name="60% - Accent1 2" xfId="515" xr:uid="{00000000-0005-0000-0000-00006E020000}"/>
    <cellStyle name="60% - Accent1 2 2" xfId="516" xr:uid="{00000000-0005-0000-0000-00006F020000}"/>
    <cellStyle name="60% - Accent1 2 2 2" xfId="517" xr:uid="{00000000-0005-0000-0000-000070020000}"/>
    <cellStyle name="60% - Accent1 2 2 2 2" xfId="518" xr:uid="{00000000-0005-0000-0000-000071020000}"/>
    <cellStyle name="60% - Accent1 3" xfId="519" xr:uid="{00000000-0005-0000-0000-000072020000}"/>
    <cellStyle name="60% - Accent1 4" xfId="520" xr:uid="{00000000-0005-0000-0000-000073020000}"/>
    <cellStyle name="60% - Accent1 5" xfId="521" xr:uid="{00000000-0005-0000-0000-000074020000}"/>
    <cellStyle name="60% - Accent1 6" xfId="522" xr:uid="{00000000-0005-0000-0000-000075020000}"/>
    <cellStyle name="60% - Accent2" xfId="523" xr:uid="{00000000-0005-0000-0000-000076020000}"/>
    <cellStyle name="60% - Accent2 2" xfId="524" xr:uid="{00000000-0005-0000-0000-000077020000}"/>
    <cellStyle name="60% - Accent2 2 2" xfId="525" xr:uid="{00000000-0005-0000-0000-000078020000}"/>
    <cellStyle name="60% - Accent2 2 2 2" xfId="526" xr:uid="{00000000-0005-0000-0000-000079020000}"/>
    <cellStyle name="60% - Accent2 2 2 2 2" xfId="527" xr:uid="{00000000-0005-0000-0000-00007A020000}"/>
    <cellStyle name="60% - Accent2 3" xfId="528" xr:uid="{00000000-0005-0000-0000-00007B020000}"/>
    <cellStyle name="60% - Accent2 4" xfId="529" xr:uid="{00000000-0005-0000-0000-00007C020000}"/>
    <cellStyle name="60% - Accent2 5" xfId="530" xr:uid="{00000000-0005-0000-0000-00007D020000}"/>
    <cellStyle name="60% - Accent2 6" xfId="531" xr:uid="{00000000-0005-0000-0000-00007E020000}"/>
    <cellStyle name="60% - Accent3" xfId="532" xr:uid="{00000000-0005-0000-0000-00007F020000}"/>
    <cellStyle name="60% - Accent3 2" xfId="533" xr:uid="{00000000-0005-0000-0000-000080020000}"/>
    <cellStyle name="60% - Accent3 2 2" xfId="534" xr:uid="{00000000-0005-0000-0000-000081020000}"/>
    <cellStyle name="60% - Accent3 2 2 2" xfId="535" xr:uid="{00000000-0005-0000-0000-000082020000}"/>
    <cellStyle name="60% - Accent3 2 2 2 2" xfId="536" xr:uid="{00000000-0005-0000-0000-000083020000}"/>
    <cellStyle name="60% - Accent3 3" xfId="537" xr:uid="{00000000-0005-0000-0000-000084020000}"/>
    <cellStyle name="60% - Accent3 4" xfId="538" xr:uid="{00000000-0005-0000-0000-000085020000}"/>
    <cellStyle name="60% - Accent3 5" xfId="539" xr:uid="{00000000-0005-0000-0000-000086020000}"/>
    <cellStyle name="60% - Accent3 6" xfId="540" xr:uid="{00000000-0005-0000-0000-000087020000}"/>
    <cellStyle name="60% - Accent4" xfId="541" xr:uid="{00000000-0005-0000-0000-000088020000}"/>
    <cellStyle name="60% - Accent4 2" xfId="542" xr:uid="{00000000-0005-0000-0000-000089020000}"/>
    <cellStyle name="60% - Accent4 2 2" xfId="543" xr:uid="{00000000-0005-0000-0000-00008A020000}"/>
    <cellStyle name="60% - Accent4 2 2 2" xfId="544" xr:uid="{00000000-0005-0000-0000-00008B020000}"/>
    <cellStyle name="60% - Accent4 2 2 2 2" xfId="545" xr:uid="{00000000-0005-0000-0000-00008C020000}"/>
    <cellStyle name="60% - Accent4 3" xfId="546" xr:uid="{00000000-0005-0000-0000-00008D020000}"/>
    <cellStyle name="60% - Accent4 4" xfId="547" xr:uid="{00000000-0005-0000-0000-00008E020000}"/>
    <cellStyle name="60% - Accent4 5" xfId="548" xr:uid="{00000000-0005-0000-0000-00008F020000}"/>
    <cellStyle name="60% - Accent4 6" xfId="549" xr:uid="{00000000-0005-0000-0000-000090020000}"/>
    <cellStyle name="60% - Accent5" xfId="550" xr:uid="{00000000-0005-0000-0000-000091020000}"/>
    <cellStyle name="60% - Accent5 2" xfId="551" xr:uid="{00000000-0005-0000-0000-000092020000}"/>
    <cellStyle name="60% - Accent5 2 2" xfId="552" xr:uid="{00000000-0005-0000-0000-000093020000}"/>
    <cellStyle name="60% - Accent5 2 2 2" xfId="553" xr:uid="{00000000-0005-0000-0000-000094020000}"/>
    <cellStyle name="60% - Accent5 2 2 2 2" xfId="554" xr:uid="{00000000-0005-0000-0000-000095020000}"/>
    <cellStyle name="60% - Accent5 3" xfId="555" xr:uid="{00000000-0005-0000-0000-000096020000}"/>
    <cellStyle name="60% - Accent5 4" xfId="556" xr:uid="{00000000-0005-0000-0000-000097020000}"/>
    <cellStyle name="60% - Accent5 5" xfId="557" xr:uid="{00000000-0005-0000-0000-000098020000}"/>
    <cellStyle name="60% - Accent5 6" xfId="558" xr:uid="{00000000-0005-0000-0000-000099020000}"/>
    <cellStyle name="60% - Accent6" xfId="559" xr:uid="{00000000-0005-0000-0000-00009A020000}"/>
    <cellStyle name="60% - Accent6 2" xfId="560" xr:uid="{00000000-0005-0000-0000-00009B020000}"/>
    <cellStyle name="60% - Accent6 2 2" xfId="561" xr:uid="{00000000-0005-0000-0000-00009C020000}"/>
    <cellStyle name="60% - Accent6 2 2 2" xfId="562" xr:uid="{00000000-0005-0000-0000-00009D020000}"/>
    <cellStyle name="60% - Accent6 2 2 2 2" xfId="563" xr:uid="{00000000-0005-0000-0000-00009E020000}"/>
    <cellStyle name="60% - Accent6 3" xfId="564" xr:uid="{00000000-0005-0000-0000-00009F020000}"/>
    <cellStyle name="60% - Accent6 4" xfId="565" xr:uid="{00000000-0005-0000-0000-0000A0020000}"/>
    <cellStyle name="60% - Accent6 5" xfId="566" xr:uid="{00000000-0005-0000-0000-0000A1020000}"/>
    <cellStyle name="60% - Accent6 6" xfId="567" xr:uid="{00000000-0005-0000-0000-0000A2020000}"/>
    <cellStyle name="60% - Акцент1 10" xfId="568" xr:uid="{00000000-0005-0000-0000-0000A3020000}"/>
    <cellStyle name="60% - Акцент1 11" xfId="569" xr:uid="{00000000-0005-0000-0000-0000A4020000}"/>
    <cellStyle name="60% - Акцент1 12" xfId="570" xr:uid="{00000000-0005-0000-0000-0000A5020000}"/>
    <cellStyle name="60% - Акцент1 13" xfId="571" xr:uid="{00000000-0005-0000-0000-0000A6020000}"/>
    <cellStyle name="60% - Акцент1 14" xfId="572" xr:uid="{00000000-0005-0000-0000-0000A7020000}"/>
    <cellStyle name="60% - Акцент1 15" xfId="573" xr:uid="{00000000-0005-0000-0000-0000A8020000}"/>
    <cellStyle name="60% - Акцент1 16" xfId="574" xr:uid="{00000000-0005-0000-0000-0000A9020000}"/>
    <cellStyle name="60% - Акцент1 17" xfId="575" xr:uid="{00000000-0005-0000-0000-0000AA020000}"/>
    <cellStyle name="60% - Акцент1 18" xfId="576" xr:uid="{00000000-0005-0000-0000-0000AB020000}"/>
    <cellStyle name="60% - Акцент1 19" xfId="577" xr:uid="{00000000-0005-0000-0000-0000AC020000}"/>
    <cellStyle name="60% - Акцент1 2" xfId="578" xr:uid="{00000000-0005-0000-0000-0000AD020000}"/>
    <cellStyle name="60% - Акцент1 20" xfId="579" xr:uid="{00000000-0005-0000-0000-0000AE020000}"/>
    <cellStyle name="60% - Акцент1 21" xfId="580" xr:uid="{00000000-0005-0000-0000-0000AF020000}"/>
    <cellStyle name="60% - Акцент1 22" xfId="581" xr:uid="{00000000-0005-0000-0000-0000B0020000}"/>
    <cellStyle name="60% - Акцент1 23" xfId="582" xr:uid="{00000000-0005-0000-0000-0000B1020000}"/>
    <cellStyle name="60% - Акцент1 24" xfId="583" xr:uid="{00000000-0005-0000-0000-0000B2020000}"/>
    <cellStyle name="60% - Акцент1 25" xfId="584" xr:uid="{00000000-0005-0000-0000-0000B3020000}"/>
    <cellStyle name="60% - Акцент1 3" xfId="585" xr:uid="{00000000-0005-0000-0000-0000B4020000}"/>
    <cellStyle name="60% - Акцент1 4" xfId="586" xr:uid="{00000000-0005-0000-0000-0000B5020000}"/>
    <cellStyle name="60% - Акцент1 5" xfId="587" xr:uid="{00000000-0005-0000-0000-0000B6020000}"/>
    <cellStyle name="60% - Акцент1 6" xfId="588" xr:uid="{00000000-0005-0000-0000-0000B7020000}"/>
    <cellStyle name="60% - Акцент1 7" xfId="589" xr:uid="{00000000-0005-0000-0000-0000B8020000}"/>
    <cellStyle name="60% - Акцент1 8" xfId="590" xr:uid="{00000000-0005-0000-0000-0000B9020000}"/>
    <cellStyle name="60% - Акцент1 9" xfId="591" xr:uid="{00000000-0005-0000-0000-0000BA020000}"/>
    <cellStyle name="60% - Акцент2 10" xfId="592" xr:uid="{00000000-0005-0000-0000-0000BB020000}"/>
    <cellStyle name="60% - Акцент2 11" xfId="593" xr:uid="{00000000-0005-0000-0000-0000BC020000}"/>
    <cellStyle name="60% - Акцент2 12" xfId="594" xr:uid="{00000000-0005-0000-0000-0000BD020000}"/>
    <cellStyle name="60% - Акцент2 13" xfId="595" xr:uid="{00000000-0005-0000-0000-0000BE020000}"/>
    <cellStyle name="60% - Акцент2 14" xfId="596" xr:uid="{00000000-0005-0000-0000-0000BF020000}"/>
    <cellStyle name="60% - Акцент2 15" xfId="597" xr:uid="{00000000-0005-0000-0000-0000C0020000}"/>
    <cellStyle name="60% - Акцент2 16" xfId="598" xr:uid="{00000000-0005-0000-0000-0000C1020000}"/>
    <cellStyle name="60% - Акцент2 17" xfId="599" xr:uid="{00000000-0005-0000-0000-0000C2020000}"/>
    <cellStyle name="60% - Акцент2 18" xfId="600" xr:uid="{00000000-0005-0000-0000-0000C3020000}"/>
    <cellStyle name="60% - Акцент2 19" xfId="601" xr:uid="{00000000-0005-0000-0000-0000C4020000}"/>
    <cellStyle name="60% - Акцент2 2" xfId="602" xr:uid="{00000000-0005-0000-0000-0000C5020000}"/>
    <cellStyle name="60% - Акцент2 20" xfId="603" xr:uid="{00000000-0005-0000-0000-0000C6020000}"/>
    <cellStyle name="60% - Акцент2 21" xfId="604" xr:uid="{00000000-0005-0000-0000-0000C7020000}"/>
    <cellStyle name="60% - Акцент2 22" xfId="605" xr:uid="{00000000-0005-0000-0000-0000C8020000}"/>
    <cellStyle name="60% - Акцент2 23" xfId="606" xr:uid="{00000000-0005-0000-0000-0000C9020000}"/>
    <cellStyle name="60% - Акцент2 24" xfId="607" xr:uid="{00000000-0005-0000-0000-0000CA020000}"/>
    <cellStyle name="60% - Акцент2 25" xfId="608" xr:uid="{00000000-0005-0000-0000-0000CB020000}"/>
    <cellStyle name="60% - Акцент2 3" xfId="609" xr:uid="{00000000-0005-0000-0000-0000CC020000}"/>
    <cellStyle name="60% - Акцент2 4" xfId="610" xr:uid="{00000000-0005-0000-0000-0000CD020000}"/>
    <cellStyle name="60% - Акцент2 5" xfId="611" xr:uid="{00000000-0005-0000-0000-0000CE020000}"/>
    <cellStyle name="60% - Акцент2 6" xfId="612" xr:uid="{00000000-0005-0000-0000-0000CF020000}"/>
    <cellStyle name="60% - Акцент2 7" xfId="613" xr:uid="{00000000-0005-0000-0000-0000D0020000}"/>
    <cellStyle name="60% - Акцент2 8" xfId="614" xr:uid="{00000000-0005-0000-0000-0000D1020000}"/>
    <cellStyle name="60% - Акцент2 9" xfId="615" xr:uid="{00000000-0005-0000-0000-0000D2020000}"/>
    <cellStyle name="60% - Акцент3 10" xfId="616" xr:uid="{00000000-0005-0000-0000-0000D3020000}"/>
    <cellStyle name="60% - Акцент3 11" xfId="617" xr:uid="{00000000-0005-0000-0000-0000D4020000}"/>
    <cellStyle name="60% - Акцент3 12" xfId="618" xr:uid="{00000000-0005-0000-0000-0000D5020000}"/>
    <cellStyle name="60% - Акцент3 13" xfId="619" xr:uid="{00000000-0005-0000-0000-0000D6020000}"/>
    <cellStyle name="60% - Акцент3 14" xfId="620" xr:uid="{00000000-0005-0000-0000-0000D7020000}"/>
    <cellStyle name="60% - Акцент3 15" xfId="621" xr:uid="{00000000-0005-0000-0000-0000D8020000}"/>
    <cellStyle name="60% - Акцент3 16" xfId="622" xr:uid="{00000000-0005-0000-0000-0000D9020000}"/>
    <cellStyle name="60% - Акцент3 17" xfId="623" xr:uid="{00000000-0005-0000-0000-0000DA020000}"/>
    <cellStyle name="60% - Акцент3 18" xfId="624" xr:uid="{00000000-0005-0000-0000-0000DB020000}"/>
    <cellStyle name="60% - Акцент3 19" xfId="625" xr:uid="{00000000-0005-0000-0000-0000DC020000}"/>
    <cellStyle name="60% - Акцент3 2" xfId="626" xr:uid="{00000000-0005-0000-0000-0000DD020000}"/>
    <cellStyle name="60% - Акцент3 20" xfId="627" xr:uid="{00000000-0005-0000-0000-0000DE020000}"/>
    <cellStyle name="60% - Акцент3 21" xfId="628" xr:uid="{00000000-0005-0000-0000-0000DF020000}"/>
    <cellStyle name="60% - Акцент3 22" xfId="629" xr:uid="{00000000-0005-0000-0000-0000E0020000}"/>
    <cellStyle name="60% - Акцент3 23" xfId="630" xr:uid="{00000000-0005-0000-0000-0000E1020000}"/>
    <cellStyle name="60% - Акцент3 24" xfId="631" xr:uid="{00000000-0005-0000-0000-0000E2020000}"/>
    <cellStyle name="60% - Акцент3 25" xfId="632" xr:uid="{00000000-0005-0000-0000-0000E3020000}"/>
    <cellStyle name="60% - Акцент3 3" xfId="633" xr:uid="{00000000-0005-0000-0000-0000E4020000}"/>
    <cellStyle name="60% - Акцент3 4" xfId="634" xr:uid="{00000000-0005-0000-0000-0000E5020000}"/>
    <cellStyle name="60% - Акцент3 5" xfId="635" xr:uid="{00000000-0005-0000-0000-0000E6020000}"/>
    <cellStyle name="60% - Акцент3 6" xfId="636" xr:uid="{00000000-0005-0000-0000-0000E7020000}"/>
    <cellStyle name="60% - Акцент3 7" xfId="637" xr:uid="{00000000-0005-0000-0000-0000E8020000}"/>
    <cellStyle name="60% - Акцент3 8" xfId="638" xr:uid="{00000000-0005-0000-0000-0000E9020000}"/>
    <cellStyle name="60% - Акцент3 9" xfId="639" xr:uid="{00000000-0005-0000-0000-0000EA020000}"/>
    <cellStyle name="60% - Акцент4 10" xfId="640" xr:uid="{00000000-0005-0000-0000-0000EB020000}"/>
    <cellStyle name="60% - Акцент4 11" xfId="641" xr:uid="{00000000-0005-0000-0000-0000EC020000}"/>
    <cellStyle name="60% - Акцент4 12" xfId="642" xr:uid="{00000000-0005-0000-0000-0000ED020000}"/>
    <cellStyle name="60% - Акцент4 13" xfId="643" xr:uid="{00000000-0005-0000-0000-0000EE020000}"/>
    <cellStyle name="60% - Акцент4 14" xfId="644" xr:uid="{00000000-0005-0000-0000-0000EF020000}"/>
    <cellStyle name="60% - Акцент4 15" xfId="645" xr:uid="{00000000-0005-0000-0000-0000F0020000}"/>
    <cellStyle name="60% - Акцент4 16" xfId="646" xr:uid="{00000000-0005-0000-0000-0000F1020000}"/>
    <cellStyle name="60% - Акцент4 17" xfId="647" xr:uid="{00000000-0005-0000-0000-0000F2020000}"/>
    <cellStyle name="60% - Акцент4 18" xfId="648" xr:uid="{00000000-0005-0000-0000-0000F3020000}"/>
    <cellStyle name="60% - Акцент4 19" xfId="649" xr:uid="{00000000-0005-0000-0000-0000F4020000}"/>
    <cellStyle name="60% - Акцент4 2" xfId="650" xr:uid="{00000000-0005-0000-0000-0000F5020000}"/>
    <cellStyle name="60% - Акцент4 20" xfId="651" xr:uid="{00000000-0005-0000-0000-0000F6020000}"/>
    <cellStyle name="60% - Акцент4 21" xfId="652" xr:uid="{00000000-0005-0000-0000-0000F7020000}"/>
    <cellStyle name="60% - Акцент4 22" xfId="653" xr:uid="{00000000-0005-0000-0000-0000F8020000}"/>
    <cellStyle name="60% - Акцент4 23" xfId="654" xr:uid="{00000000-0005-0000-0000-0000F9020000}"/>
    <cellStyle name="60% - Акцент4 24" xfId="655" xr:uid="{00000000-0005-0000-0000-0000FA020000}"/>
    <cellStyle name="60% - Акцент4 25" xfId="656" xr:uid="{00000000-0005-0000-0000-0000FB020000}"/>
    <cellStyle name="60% - Акцент4 3" xfId="657" xr:uid="{00000000-0005-0000-0000-0000FC020000}"/>
    <cellStyle name="60% - Акцент4 4" xfId="658" xr:uid="{00000000-0005-0000-0000-0000FD020000}"/>
    <cellStyle name="60% - Акцент4 5" xfId="659" xr:uid="{00000000-0005-0000-0000-0000FE020000}"/>
    <cellStyle name="60% - Акцент4 6" xfId="660" xr:uid="{00000000-0005-0000-0000-0000FF020000}"/>
    <cellStyle name="60% - Акцент4 7" xfId="661" xr:uid="{00000000-0005-0000-0000-000000030000}"/>
    <cellStyle name="60% - Акцент4 8" xfId="662" xr:uid="{00000000-0005-0000-0000-000001030000}"/>
    <cellStyle name="60% - Акцент4 9" xfId="663" xr:uid="{00000000-0005-0000-0000-000002030000}"/>
    <cellStyle name="60% - Акцент5 10" xfId="664" xr:uid="{00000000-0005-0000-0000-000003030000}"/>
    <cellStyle name="60% - Акцент5 11" xfId="665" xr:uid="{00000000-0005-0000-0000-000004030000}"/>
    <cellStyle name="60% - Акцент5 12" xfId="666" xr:uid="{00000000-0005-0000-0000-000005030000}"/>
    <cellStyle name="60% - Акцент5 13" xfId="667" xr:uid="{00000000-0005-0000-0000-000006030000}"/>
    <cellStyle name="60% - Акцент5 14" xfId="668" xr:uid="{00000000-0005-0000-0000-000007030000}"/>
    <cellStyle name="60% - Акцент5 15" xfId="669" xr:uid="{00000000-0005-0000-0000-000008030000}"/>
    <cellStyle name="60% - Акцент5 16" xfId="670" xr:uid="{00000000-0005-0000-0000-000009030000}"/>
    <cellStyle name="60% - Акцент5 17" xfId="671" xr:uid="{00000000-0005-0000-0000-00000A030000}"/>
    <cellStyle name="60% - Акцент5 18" xfId="672" xr:uid="{00000000-0005-0000-0000-00000B030000}"/>
    <cellStyle name="60% - Акцент5 19" xfId="673" xr:uid="{00000000-0005-0000-0000-00000C030000}"/>
    <cellStyle name="60% - Акцент5 2" xfId="674" xr:uid="{00000000-0005-0000-0000-00000D030000}"/>
    <cellStyle name="60% - Акцент5 20" xfId="675" xr:uid="{00000000-0005-0000-0000-00000E030000}"/>
    <cellStyle name="60% - Акцент5 21" xfId="676" xr:uid="{00000000-0005-0000-0000-00000F030000}"/>
    <cellStyle name="60% - Акцент5 22" xfId="677" xr:uid="{00000000-0005-0000-0000-000010030000}"/>
    <cellStyle name="60% - Акцент5 23" xfId="678" xr:uid="{00000000-0005-0000-0000-000011030000}"/>
    <cellStyle name="60% - Акцент5 24" xfId="679" xr:uid="{00000000-0005-0000-0000-000012030000}"/>
    <cellStyle name="60% - Акцент5 25" xfId="680" xr:uid="{00000000-0005-0000-0000-000013030000}"/>
    <cellStyle name="60% - Акцент5 3" xfId="681" xr:uid="{00000000-0005-0000-0000-000014030000}"/>
    <cellStyle name="60% - Акцент5 4" xfId="682" xr:uid="{00000000-0005-0000-0000-000015030000}"/>
    <cellStyle name="60% - Акцент5 5" xfId="683" xr:uid="{00000000-0005-0000-0000-000016030000}"/>
    <cellStyle name="60% - Акцент5 6" xfId="684" xr:uid="{00000000-0005-0000-0000-000017030000}"/>
    <cellStyle name="60% - Акцент5 7" xfId="685" xr:uid="{00000000-0005-0000-0000-000018030000}"/>
    <cellStyle name="60% - Акцент5 8" xfId="686" xr:uid="{00000000-0005-0000-0000-000019030000}"/>
    <cellStyle name="60% - Акцент5 9" xfId="687" xr:uid="{00000000-0005-0000-0000-00001A030000}"/>
    <cellStyle name="60% - Акцент6 10" xfId="688" xr:uid="{00000000-0005-0000-0000-00001B030000}"/>
    <cellStyle name="60% - Акцент6 11" xfId="689" xr:uid="{00000000-0005-0000-0000-00001C030000}"/>
    <cellStyle name="60% - Акцент6 12" xfId="690" xr:uid="{00000000-0005-0000-0000-00001D030000}"/>
    <cellStyle name="60% - Акцент6 13" xfId="691" xr:uid="{00000000-0005-0000-0000-00001E030000}"/>
    <cellStyle name="60% - Акцент6 14" xfId="692" xr:uid="{00000000-0005-0000-0000-00001F030000}"/>
    <cellStyle name="60% - Акцент6 15" xfId="693" xr:uid="{00000000-0005-0000-0000-000020030000}"/>
    <cellStyle name="60% - Акцент6 16" xfId="694" xr:uid="{00000000-0005-0000-0000-000021030000}"/>
    <cellStyle name="60% - Акцент6 17" xfId="695" xr:uid="{00000000-0005-0000-0000-000022030000}"/>
    <cellStyle name="60% - Акцент6 18" xfId="696" xr:uid="{00000000-0005-0000-0000-000023030000}"/>
    <cellStyle name="60% - Акцент6 19" xfId="697" xr:uid="{00000000-0005-0000-0000-000024030000}"/>
    <cellStyle name="60% - Акцент6 2" xfId="698" xr:uid="{00000000-0005-0000-0000-000025030000}"/>
    <cellStyle name="60% - Акцент6 20" xfId="699" xr:uid="{00000000-0005-0000-0000-000026030000}"/>
    <cellStyle name="60% - Акцент6 21" xfId="700" xr:uid="{00000000-0005-0000-0000-000027030000}"/>
    <cellStyle name="60% - Акцент6 22" xfId="701" xr:uid="{00000000-0005-0000-0000-000028030000}"/>
    <cellStyle name="60% - Акцент6 23" xfId="702" xr:uid="{00000000-0005-0000-0000-000029030000}"/>
    <cellStyle name="60% - Акцент6 24" xfId="703" xr:uid="{00000000-0005-0000-0000-00002A030000}"/>
    <cellStyle name="60% - Акцент6 25" xfId="704" xr:uid="{00000000-0005-0000-0000-00002B030000}"/>
    <cellStyle name="60% - Акцент6 3" xfId="705" xr:uid="{00000000-0005-0000-0000-00002C030000}"/>
    <cellStyle name="60% - Акцент6 4" xfId="706" xr:uid="{00000000-0005-0000-0000-00002D030000}"/>
    <cellStyle name="60% - Акцент6 5" xfId="707" xr:uid="{00000000-0005-0000-0000-00002E030000}"/>
    <cellStyle name="60% - Акцент6 6" xfId="708" xr:uid="{00000000-0005-0000-0000-00002F030000}"/>
    <cellStyle name="60% - Акцент6 7" xfId="709" xr:uid="{00000000-0005-0000-0000-000030030000}"/>
    <cellStyle name="60% - Акцент6 8" xfId="710" xr:uid="{00000000-0005-0000-0000-000031030000}"/>
    <cellStyle name="60% - Акцент6 9" xfId="711" xr:uid="{00000000-0005-0000-0000-000032030000}"/>
    <cellStyle name="Accent1" xfId="712" xr:uid="{00000000-0005-0000-0000-000033030000}"/>
    <cellStyle name="Accent1 2" xfId="713" xr:uid="{00000000-0005-0000-0000-000034030000}"/>
    <cellStyle name="Accent1 2 2" xfId="714" xr:uid="{00000000-0005-0000-0000-000035030000}"/>
    <cellStyle name="Accent1 2 2 2" xfId="715" xr:uid="{00000000-0005-0000-0000-000036030000}"/>
    <cellStyle name="Accent1 2 2 2 2" xfId="716" xr:uid="{00000000-0005-0000-0000-000037030000}"/>
    <cellStyle name="Accent1 3" xfId="717" xr:uid="{00000000-0005-0000-0000-000038030000}"/>
    <cellStyle name="Accent1 4" xfId="718" xr:uid="{00000000-0005-0000-0000-000039030000}"/>
    <cellStyle name="Accent1 5" xfId="719" xr:uid="{00000000-0005-0000-0000-00003A030000}"/>
    <cellStyle name="Accent1 6" xfId="720" xr:uid="{00000000-0005-0000-0000-00003B030000}"/>
    <cellStyle name="Accent2" xfId="721" xr:uid="{00000000-0005-0000-0000-00003C030000}"/>
    <cellStyle name="Accent2 2" xfId="722" xr:uid="{00000000-0005-0000-0000-00003D030000}"/>
    <cellStyle name="Accent2 2 2" xfId="723" xr:uid="{00000000-0005-0000-0000-00003E030000}"/>
    <cellStyle name="Accent2 2 2 2" xfId="724" xr:uid="{00000000-0005-0000-0000-00003F030000}"/>
    <cellStyle name="Accent2 2 2 2 2" xfId="725" xr:uid="{00000000-0005-0000-0000-000040030000}"/>
    <cellStyle name="Accent2 3" xfId="726" xr:uid="{00000000-0005-0000-0000-000041030000}"/>
    <cellStyle name="Accent2 4" xfId="727" xr:uid="{00000000-0005-0000-0000-000042030000}"/>
    <cellStyle name="Accent2 5" xfId="728" xr:uid="{00000000-0005-0000-0000-000043030000}"/>
    <cellStyle name="Accent2 6" xfId="729" xr:uid="{00000000-0005-0000-0000-000044030000}"/>
    <cellStyle name="Accent3" xfId="730" xr:uid="{00000000-0005-0000-0000-000045030000}"/>
    <cellStyle name="Accent3 2" xfId="731" xr:uid="{00000000-0005-0000-0000-000046030000}"/>
    <cellStyle name="Accent3 2 2" xfId="732" xr:uid="{00000000-0005-0000-0000-000047030000}"/>
    <cellStyle name="Accent3 2 2 2" xfId="733" xr:uid="{00000000-0005-0000-0000-000048030000}"/>
    <cellStyle name="Accent3 2 2 2 2" xfId="734" xr:uid="{00000000-0005-0000-0000-000049030000}"/>
    <cellStyle name="Accent3 3" xfId="735" xr:uid="{00000000-0005-0000-0000-00004A030000}"/>
    <cellStyle name="Accent3 4" xfId="736" xr:uid="{00000000-0005-0000-0000-00004B030000}"/>
    <cellStyle name="Accent3 5" xfId="737" xr:uid="{00000000-0005-0000-0000-00004C030000}"/>
    <cellStyle name="Accent3 6" xfId="738" xr:uid="{00000000-0005-0000-0000-00004D030000}"/>
    <cellStyle name="Accent4" xfId="739" xr:uid="{00000000-0005-0000-0000-00004E030000}"/>
    <cellStyle name="Accent4 2" xfId="740" xr:uid="{00000000-0005-0000-0000-00004F030000}"/>
    <cellStyle name="Accent4 2 2" xfId="741" xr:uid="{00000000-0005-0000-0000-000050030000}"/>
    <cellStyle name="Accent4 2 2 2" xfId="742" xr:uid="{00000000-0005-0000-0000-000051030000}"/>
    <cellStyle name="Accent4 2 2 2 2" xfId="743" xr:uid="{00000000-0005-0000-0000-000052030000}"/>
    <cellStyle name="Accent4 3" xfId="744" xr:uid="{00000000-0005-0000-0000-000053030000}"/>
    <cellStyle name="Accent4 4" xfId="745" xr:uid="{00000000-0005-0000-0000-000054030000}"/>
    <cellStyle name="Accent4 5" xfId="746" xr:uid="{00000000-0005-0000-0000-000055030000}"/>
    <cellStyle name="Accent4 6" xfId="747" xr:uid="{00000000-0005-0000-0000-000056030000}"/>
    <cellStyle name="Accent5" xfId="748" xr:uid="{00000000-0005-0000-0000-000057030000}"/>
    <cellStyle name="Accent5 2" xfId="749" xr:uid="{00000000-0005-0000-0000-000058030000}"/>
    <cellStyle name="Accent5 2 2" xfId="750" xr:uid="{00000000-0005-0000-0000-000059030000}"/>
    <cellStyle name="Accent5 2 2 2" xfId="751" xr:uid="{00000000-0005-0000-0000-00005A030000}"/>
    <cellStyle name="Accent5 2 2 2 2" xfId="752" xr:uid="{00000000-0005-0000-0000-00005B030000}"/>
    <cellStyle name="Accent5 3" xfId="753" xr:uid="{00000000-0005-0000-0000-00005C030000}"/>
    <cellStyle name="Accent5 4" xfId="754" xr:uid="{00000000-0005-0000-0000-00005D030000}"/>
    <cellStyle name="Accent5 5" xfId="755" xr:uid="{00000000-0005-0000-0000-00005E030000}"/>
    <cellStyle name="Accent5 6" xfId="756" xr:uid="{00000000-0005-0000-0000-00005F030000}"/>
    <cellStyle name="Accent6" xfId="757" xr:uid="{00000000-0005-0000-0000-000060030000}"/>
    <cellStyle name="Accent6 2" xfId="758" xr:uid="{00000000-0005-0000-0000-000061030000}"/>
    <cellStyle name="Accent6 2 2" xfId="759" xr:uid="{00000000-0005-0000-0000-000062030000}"/>
    <cellStyle name="Accent6 2 2 2" xfId="760" xr:uid="{00000000-0005-0000-0000-000063030000}"/>
    <cellStyle name="Accent6 2 2 2 2" xfId="761" xr:uid="{00000000-0005-0000-0000-000064030000}"/>
    <cellStyle name="Accent6 3" xfId="762" xr:uid="{00000000-0005-0000-0000-000065030000}"/>
    <cellStyle name="Accent6 4" xfId="763" xr:uid="{00000000-0005-0000-0000-000066030000}"/>
    <cellStyle name="Accent6 5" xfId="764" xr:uid="{00000000-0005-0000-0000-000067030000}"/>
    <cellStyle name="Accent6 6" xfId="765" xr:uid="{00000000-0005-0000-0000-000068030000}"/>
    <cellStyle name="ÅëÈ­ [0]_laroux" xfId="766" xr:uid="{00000000-0005-0000-0000-000069030000}"/>
    <cellStyle name="ÅëÈ­_laroux" xfId="767" xr:uid="{00000000-0005-0000-0000-00006A030000}"/>
    <cellStyle name="ÄÞ¸¶ [0]_laroux" xfId="768" xr:uid="{00000000-0005-0000-0000-00006B030000}"/>
    <cellStyle name="ÄÞ¸¶_laroux" xfId="769" xr:uid="{00000000-0005-0000-0000-00006C030000}"/>
    <cellStyle name="Bad" xfId="770" xr:uid="{00000000-0005-0000-0000-00006D030000}"/>
    <cellStyle name="Bad 2" xfId="771" xr:uid="{00000000-0005-0000-0000-00006E030000}"/>
    <cellStyle name="Bad 2 2" xfId="772" xr:uid="{00000000-0005-0000-0000-00006F030000}"/>
    <cellStyle name="Bad 2 2 2" xfId="773" xr:uid="{00000000-0005-0000-0000-000070030000}"/>
    <cellStyle name="Bad 2 2 2 2" xfId="774" xr:uid="{00000000-0005-0000-0000-000071030000}"/>
    <cellStyle name="Bad 3" xfId="775" xr:uid="{00000000-0005-0000-0000-000072030000}"/>
    <cellStyle name="Bad 4" xfId="776" xr:uid="{00000000-0005-0000-0000-000073030000}"/>
    <cellStyle name="Bad 5" xfId="777" xr:uid="{00000000-0005-0000-0000-000074030000}"/>
    <cellStyle name="Bad 6" xfId="778" xr:uid="{00000000-0005-0000-0000-000075030000}"/>
    <cellStyle name="Body" xfId="779" xr:uid="{00000000-0005-0000-0000-000076030000}"/>
    <cellStyle name="Body 10" xfId="780" xr:uid="{00000000-0005-0000-0000-000077030000}"/>
    <cellStyle name="Body 11" xfId="781" xr:uid="{00000000-0005-0000-0000-000078030000}"/>
    <cellStyle name="Body 12" xfId="782" xr:uid="{00000000-0005-0000-0000-000079030000}"/>
    <cellStyle name="Body 2" xfId="783" xr:uid="{00000000-0005-0000-0000-00007A030000}"/>
    <cellStyle name="Body 3" xfId="784" xr:uid="{00000000-0005-0000-0000-00007B030000}"/>
    <cellStyle name="Body 4" xfId="785" xr:uid="{00000000-0005-0000-0000-00007C030000}"/>
    <cellStyle name="Body 5" xfId="786" xr:uid="{00000000-0005-0000-0000-00007D030000}"/>
    <cellStyle name="Body 6" xfId="787" xr:uid="{00000000-0005-0000-0000-00007E030000}"/>
    <cellStyle name="Body 7" xfId="788" xr:uid="{00000000-0005-0000-0000-00007F030000}"/>
    <cellStyle name="Body 8" xfId="789" xr:uid="{00000000-0005-0000-0000-000080030000}"/>
    <cellStyle name="Body 9" xfId="790" xr:uid="{00000000-0005-0000-0000-000081030000}"/>
    <cellStyle name="Ç¥ÁØ_ÀÎÀç°³¹ß¿ø" xfId="791" xr:uid="{00000000-0005-0000-0000-000082030000}"/>
    <cellStyle name="Calc Currency (0)" xfId="792" xr:uid="{00000000-0005-0000-0000-000083030000}"/>
    <cellStyle name="Calculation" xfId="793" xr:uid="{00000000-0005-0000-0000-000084030000}"/>
    <cellStyle name="Calculation 2" xfId="794" xr:uid="{00000000-0005-0000-0000-000085030000}"/>
    <cellStyle name="Calculation 2 2" xfId="795" xr:uid="{00000000-0005-0000-0000-000086030000}"/>
    <cellStyle name="Calculation 2 2 2" xfId="796" xr:uid="{00000000-0005-0000-0000-000087030000}"/>
    <cellStyle name="Calculation 2 2 2 2" xfId="797" xr:uid="{00000000-0005-0000-0000-000088030000}"/>
    <cellStyle name="Calculation 3" xfId="798" xr:uid="{00000000-0005-0000-0000-000089030000}"/>
    <cellStyle name="Calculation 4" xfId="799" xr:uid="{00000000-0005-0000-0000-00008A030000}"/>
    <cellStyle name="Calculation 5" xfId="800" xr:uid="{00000000-0005-0000-0000-00008B030000}"/>
    <cellStyle name="Calculation 6" xfId="801" xr:uid="{00000000-0005-0000-0000-00008C030000}"/>
    <cellStyle name="Check Cell" xfId="802" xr:uid="{00000000-0005-0000-0000-00008D030000}"/>
    <cellStyle name="Check Cell 2" xfId="803" xr:uid="{00000000-0005-0000-0000-00008E030000}"/>
    <cellStyle name="Check Cell 2 2" xfId="804" xr:uid="{00000000-0005-0000-0000-00008F030000}"/>
    <cellStyle name="Check Cell 2 2 2" xfId="805" xr:uid="{00000000-0005-0000-0000-000090030000}"/>
    <cellStyle name="Check Cell 2 2 2 2" xfId="806" xr:uid="{00000000-0005-0000-0000-000091030000}"/>
    <cellStyle name="Check Cell 3" xfId="807" xr:uid="{00000000-0005-0000-0000-000092030000}"/>
    <cellStyle name="Check Cell 4" xfId="808" xr:uid="{00000000-0005-0000-0000-000093030000}"/>
    <cellStyle name="Check Cell 5" xfId="809" xr:uid="{00000000-0005-0000-0000-000094030000}"/>
    <cellStyle name="Check Cell 6" xfId="810" xr:uid="{00000000-0005-0000-0000-000095030000}"/>
    <cellStyle name="Comma  - Style1" xfId="811" xr:uid="{00000000-0005-0000-0000-000096030000}"/>
    <cellStyle name="Comma  - Style2" xfId="812" xr:uid="{00000000-0005-0000-0000-000097030000}"/>
    <cellStyle name="Comma  - Style3" xfId="813" xr:uid="{00000000-0005-0000-0000-000098030000}"/>
    <cellStyle name="Comma  - Style4" xfId="814" xr:uid="{00000000-0005-0000-0000-000099030000}"/>
    <cellStyle name="Comma  - Style5" xfId="815" xr:uid="{00000000-0005-0000-0000-00009A030000}"/>
    <cellStyle name="Comma  - Style6" xfId="816" xr:uid="{00000000-0005-0000-0000-00009B030000}"/>
    <cellStyle name="Comma  - Style7" xfId="817" xr:uid="{00000000-0005-0000-0000-00009C030000}"/>
    <cellStyle name="Comma  - Style8" xfId="818" xr:uid="{00000000-0005-0000-0000-00009D030000}"/>
    <cellStyle name="Comma0 - Modelo1" xfId="819" xr:uid="{00000000-0005-0000-0000-00009E030000}"/>
    <cellStyle name="Comma0 - Modelo1 10" xfId="820" xr:uid="{00000000-0005-0000-0000-00009F030000}"/>
    <cellStyle name="Comma0 - Modelo1 11" xfId="821" xr:uid="{00000000-0005-0000-0000-0000A0030000}"/>
    <cellStyle name="Comma0 - Modelo1 12" xfId="822" xr:uid="{00000000-0005-0000-0000-0000A1030000}"/>
    <cellStyle name="Comma0 - Modelo1 2" xfId="823" xr:uid="{00000000-0005-0000-0000-0000A2030000}"/>
    <cellStyle name="Comma0 - Modelo1 3" xfId="824" xr:uid="{00000000-0005-0000-0000-0000A3030000}"/>
    <cellStyle name="Comma0 - Modelo1 4" xfId="825" xr:uid="{00000000-0005-0000-0000-0000A4030000}"/>
    <cellStyle name="Comma0 - Modelo1 5" xfId="826" xr:uid="{00000000-0005-0000-0000-0000A5030000}"/>
    <cellStyle name="Comma0 - Modelo1 6" xfId="827" xr:uid="{00000000-0005-0000-0000-0000A6030000}"/>
    <cellStyle name="Comma0 - Modelo1 7" xfId="828" xr:uid="{00000000-0005-0000-0000-0000A7030000}"/>
    <cellStyle name="Comma0 - Modelo1 8" xfId="829" xr:uid="{00000000-0005-0000-0000-0000A8030000}"/>
    <cellStyle name="Comma0 - Modelo1 9" xfId="830" xr:uid="{00000000-0005-0000-0000-0000A9030000}"/>
    <cellStyle name="Comma0 - Style1" xfId="831" xr:uid="{00000000-0005-0000-0000-0000AA030000}"/>
    <cellStyle name="Comma0 - Style1 10" xfId="832" xr:uid="{00000000-0005-0000-0000-0000AB030000}"/>
    <cellStyle name="Comma0 - Style1 11" xfId="833" xr:uid="{00000000-0005-0000-0000-0000AC030000}"/>
    <cellStyle name="Comma0 - Style1 12" xfId="834" xr:uid="{00000000-0005-0000-0000-0000AD030000}"/>
    <cellStyle name="Comma0 - Style1 2" xfId="835" xr:uid="{00000000-0005-0000-0000-0000AE030000}"/>
    <cellStyle name="Comma0 - Style1 3" xfId="836" xr:uid="{00000000-0005-0000-0000-0000AF030000}"/>
    <cellStyle name="Comma0 - Style1 4" xfId="837" xr:uid="{00000000-0005-0000-0000-0000B0030000}"/>
    <cellStyle name="Comma0 - Style1 5" xfId="838" xr:uid="{00000000-0005-0000-0000-0000B1030000}"/>
    <cellStyle name="Comma0 - Style1 6" xfId="839" xr:uid="{00000000-0005-0000-0000-0000B2030000}"/>
    <cellStyle name="Comma0 - Style1 7" xfId="840" xr:uid="{00000000-0005-0000-0000-0000B3030000}"/>
    <cellStyle name="Comma0 - Style1 8" xfId="841" xr:uid="{00000000-0005-0000-0000-0000B4030000}"/>
    <cellStyle name="Comma0 - Style1 9" xfId="842" xr:uid="{00000000-0005-0000-0000-0000B5030000}"/>
    <cellStyle name="Comma1 - Modelo2" xfId="843" xr:uid="{00000000-0005-0000-0000-0000B6030000}"/>
    <cellStyle name="Comma1 - Modelo2 10" xfId="844" xr:uid="{00000000-0005-0000-0000-0000B7030000}"/>
    <cellStyle name="Comma1 - Modelo2 11" xfId="845" xr:uid="{00000000-0005-0000-0000-0000B8030000}"/>
    <cellStyle name="Comma1 - Modelo2 12" xfId="846" xr:uid="{00000000-0005-0000-0000-0000B9030000}"/>
    <cellStyle name="Comma1 - Modelo2 2" xfId="847" xr:uid="{00000000-0005-0000-0000-0000BA030000}"/>
    <cellStyle name="Comma1 - Modelo2 3" xfId="848" xr:uid="{00000000-0005-0000-0000-0000BB030000}"/>
    <cellStyle name="Comma1 - Modelo2 4" xfId="849" xr:uid="{00000000-0005-0000-0000-0000BC030000}"/>
    <cellStyle name="Comma1 - Modelo2 5" xfId="850" xr:uid="{00000000-0005-0000-0000-0000BD030000}"/>
    <cellStyle name="Comma1 - Modelo2 6" xfId="851" xr:uid="{00000000-0005-0000-0000-0000BE030000}"/>
    <cellStyle name="Comma1 - Modelo2 7" xfId="852" xr:uid="{00000000-0005-0000-0000-0000BF030000}"/>
    <cellStyle name="Comma1 - Modelo2 8" xfId="853" xr:uid="{00000000-0005-0000-0000-0000C0030000}"/>
    <cellStyle name="Comma1 - Modelo2 9" xfId="854" xr:uid="{00000000-0005-0000-0000-0000C1030000}"/>
    <cellStyle name="Comma1 - Style2" xfId="855" xr:uid="{00000000-0005-0000-0000-0000C2030000}"/>
    <cellStyle name="Comma1 - Style2 10" xfId="856" xr:uid="{00000000-0005-0000-0000-0000C3030000}"/>
    <cellStyle name="Comma1 - Style2 11" xfId="857" xr:uid="{00000000-0005-0000-0000-0000C4030000}"/>
    <cellStyle name="Comma1 - Style2 12" xfId="858" xr:uid="{00000000-0005-0000-0000-0000C5030000}"/>
    <cellStyle name="Comma1 - Style2 2" xfId="859" xr:uid="{00000000-0005-0000-0000-0000C6030000}"/>
    <cellStyle name="Comma1 - Style2 3" xfId="860" xr:uid="{00000000-0005-0000-0000-0000C7030000}"/>
    <cellStyle name="Comma1 - Style2 4" xfId="861" xr:uid="{00000000-0005-0000-0000-0000C8030000}"/>
    <cellStyle name="Comma1 - Style2 5" xfId="862" xr:uid="{00000000-0005-0000-0000-0000C9030000}"/>
    <cellStyle name="Comma1 - Style2 6" xfId="863" xr:uid="{00000000-0005-0000-0000-0000CA030000}"/>
    <cellStyle name="Comma1 - Style2 7" xfId="864" xr:uid="{00000000-0005-0000-0000-0000CB030000}"/>
    <cellStyle name="Comma1 - Style2 8" xfId="865" xr:uid="{00000000-0005-0000-0000-0000CC030000}"/>
    <cellStyle name="Comma1 - Style2 9" xfId="866" xr:uid="{00000000-0005-0000-0000-0000CD030000}"/>
    <cellStyle name="Dia" xfId="867" xr:uid="{00000000-0005-0000-0000-0000CE030000}"/>
    <cellStyle name="Dia 10" xfId="868" xr:uid="{00000000-0005-0000-0000-0000CF030000}"/>
    <cellStyle name="Dia 11" xfId="869" xr:uid="{00000000-0005-0000-0000-0000D0030000}"/>
    <cellStyle name="Dia 12" xfId="870" xr:uid="{00000000-0005-0000-0000-0000D1030000}"/>
    <cellStyle name="Dia 2" xfId="871" xr:uid="{00000000-0005-0000-0000-0000D2030000}"/>
    <cellStyle name="Dia 3" xfId="872" xr:uid="{00000000-0005-0000-0000-0000D3030000}"/>
    <cellStyle name="Dia 4" xfId="873" xr:uid="{00000000-0005-0000-0000-0000D4030000}"/>
    <cellStyle name="Dia 5" xfId="874" xr:uid="{00000000-0005-0000-0000-0000D5030000}"/>
    <cellStyle name="Dia 6" xfId="875" xr:uid="{00000000-0005-0000-0000-0000D6030000}"/>
    <cellStyle name="Dia 7" xfId="876" xr:uid="{00000000-0005-0000-0000-0000D7030000}"/>
    <cellStyle name="Dia 8" xfId="877" xr:uid="{00000000-0005-0000-0000-0000D8030000}"/>
    <cellStyle name="Dia 9" xfId="878" xr:uid="{00000000-0005-0000-0000-0000D9030000}"/>
    <cellStyle name="Encabez1" xfId="879" xr:uid="{00000000-0005-0000-0000-0000DA030000}"/>
    <cellStyle name="Encabez1 10" xfId="880" xr:uid="{00000000-0005-0000-0000-0000DB030000}"/>
    <cellStyle name="Encabez1 11" xfId="881" xr:uid="{00000000-0005-0000-0000-0000DC030000}"/>
    <cellStyle name="Encabez1 12" xfId="882" xr:uid="{00000000-0005-0000-0000-0000DD030000}"/>
    <cellStyle name="Encabez1 2" xfId="883" xr:uid="{00000000-0005-0000-0000-0000DE030000}"/>
    <cellStyle name="Encabez1 3" xfId="884" xr:uid="{00000000-0005-0000-0000-0000DF030000}"/>
    <cellStyle name="Encabez1 4" xfId="885" xr:uid="{00000000-0005-0000-0000-0000E0030000}"/>
    <cellStyle name="Encabez1 5" xfId="886" xr:uid="{00000000-0005-0000-0000-0000E1030000}"/>
    <cellStyle name="Encabez1 6" xfId="887" xr:uid="{00000000-0005-0000-0000-0000E2030000}"/>
    <cellStyle name="Encabez1 7" xfId="888" xr:uid="{00000000-0005-0000-0000-0000E3030000}"/>
    <cellStyle name="Encabez1 8" xfId="889" xr:uid="{00000000-0005-0000-0000-0000E4030000}"/>
    <cellStyle name="Encabez1 9" xfId="890" xr:uid="{00000000-0005-0000-0000-0000E5030000}"/>
    <cellStyle name="Encabez2" xfId="891" xr:uid="{00000000-0005-0000-0000-0000E6030000}"/>
    <cellStyle name="Encabez2 10" xfId="892" xr:uid="{00000000-0005-0000-0000-0000E7030000}"/>
    <cellStyle name="Encabez2 11" xfId="893" xr:uid="{00000000-0005-0000-0000-0000E8030000}"/>
    <cellStyle name="Encabez2 12" xfId="894" xr:uid="{00000000-0005-0000-0000-0000E9030000}"/>
    <cellStyle name="Encabez2 2" xfId="895" xr:uid="{00000000-0005-0000-0000-0000EA030000}"/>
    <cellStyle name="Encabez2 3" xfId="896" xr:uid="{00000000-0005-0000-0000-0000EB030000}"/>
    <cellStyle name="Encabez2 4" xfId="897" xr:uid="{00000000-0005-0000-0000-0000EC030000}"/>
    <cellStyle name="Encabez2 5" xfId="898" xr:uid="{00000000-0005-0000-0000-0000ED030000}"/>
    <cellStyle name="Encabez2 6" xfId="899" xr:uid="{00000000-0005-0000-0000-0000EE030000}"/>
    <cellStyle name="Encabez2 7" xfId="900" xr:uid="{00000000-0005-0000-0000-0000EF030000}"/>
    <cellStyle name="Encabez2 8" xfId="901" xr:uid="{00000000-0005-0000-0000-0000F0030000}"/>
    <cellStyle name="Encabez2 9" xfId="902" xr:uid="{00000000-0005-0000-0000-0000F1030000}"/>
    <cellStyle name="entry box" xfId="903" xr:uid="{00000000-0005-0000-0000-0000F2030000}"/>
    <cellStyle name="entry box 10" xfId="904" xr:uid="{00000000-0005-0000-0000-0000F3030000}"/>
    <cellStyle name="entry box 11" xfId="905" xr:uid="{00000000-0005-0000-0000-0000F4030000}"/>
    <cellStyle name="entry box 12" xfId="906" xr:uid="{00000000-0005-0000-0000-0000F5030000}"/>
    <cellStyle name="entry box 2" xfId="907" xr:uid="{00000000-0005-0000-0000-0000F6030000}"/>
    <cellStyle name="entry box 3" xfId="908" xr:uid="{00000000-0005-0000-0000-0000F7030000}"/>
    <cellStyle name="entry box 4" xfId="909" xr:uid="{00000000-0005-0000-0000-0000F8030000}"/>
    <cellStyle name="entry box 5" xfId="910" xr:uid="{00000000-0005-0000-0000-0000F9030000}"/>
    <cellStyle name="entry box 6" xfId="911" xr:uid="{00000000-0005-0000-0000-0000FA030000}"/>
    <cellStyle name="entry box 7" xfId="912" xr:uid="{00000000-0005-0000-0000-0000FB030000}"/>
    <cellStyle name="entry box 8" xfId="913" xr:uid="{00000000-0005-0000-0000-0000FC030000}"/>
    <cellStyle name="entry box 9" xfId="914" xr:uid="{00000000-0005-0000-0000-0000FD030000}"/>
    <cellStyle name="Explanatory Text" xfId="915" xr:uid="{00000000-0005-0000-0000-0000FE030000}"/>
    <cellStyle name="Explanatory Text 2" xfId="916" xr:uid="{00000000-0005-0000-0000-0000FF030000}"/>
    <cellStyle name="Explanatory Text 2 2" xfId="917" xr:uid="{00000000-0005-0000-0000-000000040000}"/>
    <cellStyle name="Explanatory Text 2 2 2" xfId="918" xr:uid="{00000000-0005-0000-0000-000001040000}"/>
    <cellStyle name="Explanatory Text 2 2 2 2" xfId="919" xr:uid="{00000000-0005-0000-0000-000002040000}"/>
    <cellStyle name="Explanatory Text 3" xfId="920" xr:uid="{00000000-0005-0000-0000-000003040000}"/>
    <cellStyle name="Explanatory Text 4" xfId="921" xr:uid="{00000000-0005-0000-0000-000004040000}"/>
    <cellStyle name="Explanatory Text 5" xfId="922" xr:uid="{00000000-0005-0000-0000-000005040000}"/>
    <cellStyle name="Explanatory Text 6" xfId="923" xr:uid="{00000000-0005-0000-0000-000006040000}"/>
    <cellStyle name="F2" xfId="924" xr:uid="{00000000-0005-0000-0000-000007040000}"/>
    <cellStyle name="F2 10" xfId="925" xr:uid="{00000000-0005-0000-0000-000008040000}"/>
    <cellStyle name="F2 11" xfId="926" xr:uid="{00000000-0005-0000-0000-000009040000}"/>
    <cellStyle name="F2 12" xfId="927" xr:uid="{00000000-0005-0000-0000-00000A040000}"/>
    <cellStyle name="F2 2" xfId="928" xr:uid="{00000000-0005-0000-0000-00000B040000}"/>
    <cellStyle name="F2 3" xfId="929" xr:uid="{00000000-0005-0000-0000-00000C040000}"/>
    <cellStyle name="F2 4" xfId="930" xr:uid="{00000000-0005-0000-0000-00000D040000}"/>
    <cellStyle name="F2 5" xfId="931" xr:uid="{00000000-0005-0000-0000-00000E040000}"/>
    <cellStyle name="F2 6" xfId="932" xr:uid="{00000000-0005-0000-0000-00000F040000}"/>
    <cellStyle name="F2 7" xfId="933" xr:uid="{00000000-0005-0000-0000-000010040000}"/>
    <cellStyle name="F2 8" xfId="934" xr:uid="{00000000-0005-0000-0000-000011040000}"/>
    <cellStyle name="F2 9" xfId="935" xr:uid="{00000000-0005-0000-0000-000012040000}"/>
    <cellStyle name="F3" xfId="936" xr:uid="{00000000-0005-0000-0000-000013040000}"/>
    <cellStyle name="F3 10" xfId="937" xr:uid="{00000000-0005-0000-0000-000014040000}"/>
    <cellStyle name="F3 11" xfId="938" xr:uid="{00000000-0005-0000-0000-000015040000}"/>
    <cellStyle name="F3 12" xfId="939" xr:uid="{00000000-0005-0000-0000-000016040000}"/>
    <cellStyle name="F3 2" xfId="940" xr:uid="{00000000-0005-0000-0000-000017040000}"/>
    <cellStyle name="F3 3" xfId="941" xr:uid="{00000000-0005-0000-0000-000018040000}"/>
    <cellStyle name="F3 4" xfId="942" xr:uid="{00000000-0005-0000-0000-000019040000}"/>
    <cellStyle name="F3 5" xfId="943" xr:uid="{00000000-0005-0000-0000-00001A040000}"/>
    <cellStyle name="F3 6" xfId="944" xr:uid="{00000000-0005-0000-0000-00001B040000}"/>
    <cellStyle name="F3 7" xfId="945" xr:uid="{00000000-0005-0000-0000-00001C040000}"/>
    <cellStyle name="F3 8" xfId="946" xr:uid="{00000000-0005-0000-0000-00001D040000}"/>
    <cellStyle name="F3 9" xfId="947" xr:uid="{00000000-0005-0000-0000-00001E040000}"/>
    <cellStyle name="F4" xfId="948" xr:uid="{00000000-0005-0000-0000-00001F040000}"/>
    <cellStyle name="F4 10" xfId="949" xr:uid="{00000000-0005-0000-0000-000020040000}"/>
    <cellStyle name="F4 11" xfId="950" xr:uid="{00000000-0005-0000-0000-000021040000}"/>
    <cellStyle name="F4 12" xfId="951" xr:uid="{00000000-0005-0000-0000-000022040000}"/>
    <cellStyle name="F4 2" xfId="952" xr:uid="{00000000-0005-0000-0000-000023040000}"/>
    <cellStyle name="F4 3" xfId="953" xr:uid="{00000000-0005-0000-0000-000024040000}"/>
    <cellStyle name="F4 4" xfId="954" xr:uid="{00000000-0005-0000-0000-000025040000}"/>
    <cellStyle name="F4 5" xfId="955" xr:uid="{00000000-0005-0000-0000-000026040000}"/>
    <cellStyle name="F4 6" xfId="956" xr:uid="{00000000-0005-0000-0000-000027040000}"/>
    <cellStyle name="F4 7" xfId="957" xr:uid="{00000000-0005-0000-0000-000028040000}"/>
    <cellStyle name="F4 8" xfId="958" xr:uid="{00000000-0005-0000-0000-000029040000}"/>
    <cellStyle name="F4 9" xfId="959" xr:uid="{00000000-0005-0000-0000-00002A040000}"/>
    <cellStyle name="F5" xfId="960" xr:uid="{00000000-0005-0000-0000-00002B040000}"/>
    <cellStyle name="F5 10" xfId="961" xr:uid="{00000000-0005-0000-0000-00002C040000}"/>
    <cellStyle name="F5 11" xfId="962" xr:uid="{00000000-0005-0000-0000-00002D040000}"/>
    <cellStyle name="F5 12" xfId="963" xr:uid="{00000000-0005-0000-0000-00002E040000}"/>
    <cellStyle name="F5 2" xfId="964" xr:uid="{00000000-0005-0000-0000-00002F040000}"/>
    <cellStyle name="F5 3" xfId="965" xr:uid="{00000000-0005-0000-0000-000030040000}"/>
    <cellStyle name="F5 4" xfId="966" xr:uid="{00000000-0005-0000-0000-000031040000}"/>
    <cellStyle name="F5 5" xfId="967" xr:uid="{00000000-0005-0000-0000-000032040000}"/>
    <cellStyle name="F5 6" xfId="968" xr:uid="{00000000-0005-0000-0000-000033040000}"/>
    <cellStyle name="F5 7" xfId="969" xr:uid="{00000000-0005-0000-0000-000034040000}"/>
    <cellStyle name="F5 8" xfId="970" xr:uid="{00000000-0005-0000-0000-000035040000}"/>
    <cellStyle name="F5 9" xfId="971" xr:uid="{00000000-0005-0000-0000-000036040000}"/>
    <cellStyle name="F6" xfId="972" xr:uid="{00000000-0005-0000-0000-000037040000}"/>
    <cellStyle name="F6 10" xfId="973" xr:uid="{00000000-0005-0000-0000-000038040000}"/>
    <cellStyle name="F6 11" xfId="974" xr:uid="{00000000-0005-0000-0000-000039040000}"/>
    <cellStyle name="F6 12" xfId="975" xr:uid="{00000000-0005-0000-0000-00003A040000}"/>
    <cellStyle name="F6 2" xfId="976" xr:uid="{00000000-0005-0000-0000-00003B040000}"/>
    <cellStyle name="F6 3" xfId="977" xr:uid="{00000000-0005-0000-0000-00003C040000}"/>
    <cellStyle name="F6 4" xfId="978" xr:uid="{00000000-0005-0000-0000-00003D040000}"/>
    <cellStyle name="F6 5" xfId="979" xr:uid="{00000000-0005-0000-0000-00003E040000}"/>
    <cellStyle name="F6 6" xfId="980" xr:uid="{00000000-0005-0000-0000-00003F040000}"/>
    <cellStyle name="F6 7" xfId="981" xr:uid="{00000000-0005-0000-0000-000040040000}"/>
    <cellStyle name="F6 8" xfId="982" xr:uid="{00000000-0005-0000-0000-000041040000}"/>
    <cellStyle name="F6 9" xfId="983" xr:uid="{00000000-0005-0000-0000-000042040000}"/>
    <cellStyle name="F7" xfId="984" xr:uid="{00000000-0005-0000-0000-000043040000}"/>
    <cellStyle name="F7 10" xfId="985" xr:uid="{00000000-0005-0000-0000-000044040000}"/>
    <cellStyle name="F7 11" xfId="986" xr:uid="{00000000-0005-0000-0000-000045040000}"/>
    <cellStyle name="F7 12" xfId="987" xr:uid="{00000000-0005-0000-0000-000046040000}"/>
    <cellStyle name="F7 2" xfId="988" xr:uid="{00000000-0005-0000-0000-000047040000}"/>
    <cellStyle name="F7 3" xfId="989" xr:uid="{00000000-0005-0000-0000-000048040000}"/>
    <cellStyle name="F7 4" xfId="990" xr:uid="{00000000-0005-0000-0000-000049040000}"/>
    <cellStyle name="F7 5" xfId="991" xr:uid="{00000000-0005-0000-0000-00004A040000}"/>
    <cellStyle name="F7 6" xfId="992" xr:uid="{00000000-0005-0000-0000-00004B040000}"/>
    <cellStyle name="F7 7" xfId="993" xr:uid="{00000000-0005-0000-0000-00004C040000}"/>
    <cellStyle name="F7 8" xfId="994" xr:uid="{00000000-0005-0000-0000-00004D040000}"/>
    <cellStyle name="F7 9" xfId="995" xr:uid="{00000000-0005-0000-0000-00004E040000}"/>
    <cellStyle name="F8" xfId="996" xr:uid="{00000000-0005-0000-0000-00004F040000}"/>
    <cellStyle name="F8 10" xfId="997" xr:uid="{00000000-0005-0000-0000-000050040000}"/>
    <cellStyle name="F8 11" xfId="998" xr:uid="{00000000-0005-0000-0000-000051040000}"/>
    <cellStyle name="F8 12" xfId="999" xr:uid="{00000000-0005-0000-0000-000052040000}"/>
    <cellStyle name="F8 2" xfId="1000" xr:uid="{00000000-0005-0000-0000-000053040000}"/>
    <cellStyle name="F8 3" xfId="1001" xr:uid="{00000000-0005-0000-0000-000054040000}"/>
    <cellStyle name="F8 4" xfId="1002" xr:uid="{00000000-0005-0000-0000-000055040000}"/>
    <cellStyle name="F8 5" xfId="1003" xr:uid="{00000000-0005-0000-0000-000056040000}"/>
    <cellStyle name="F8 6" xfId="1004" xr:uid="{00000000-0005-0000-0000-000057040000}"/>
    <cellStyle name="F8 7" xfId="1005" xr:uid="{00000000-0005-0000-0000-000058040000}"/>
    <cellStyle name="F8 8" xfId="1006" xr:uid="{00000000-0005-0000-0000-000059040000}"/>
    <cellStyle name="F8 9" xfId="1007" xr:uid="{00000000-0005-0000-0000-00005A040000}"/>
    <cellStyle name="Fijo" xfId="1008" xr:uid="{00000000-0005-0000-0000-00005B040000}"/>
    <cellStyle name="Fijo 10" xfId="1009" xr:uid="{00000000-0005-0000-0000-00005C040000}"/>
    <cellStyle name="Fijo 11" xfId="1010" xr:uid="{00000000-0005-0000-0000-00005D040000}"/>
    <cellStyle name="Fijo 12" xfId="1011" xr:uid="{00000000-0005-0000-0000-00005E040000}"/>
    <cellStyle name="Fijo 2" xfId="1012" xr:uid="{00000000-0005-0000-0000-00005F040000}"/>
    <cellStyle name="Fijo 3" xfId="1013" xr:uid="{00000000-0005-0000-0000-000060040000}"/>
    <cellStyle name="Fijo 4" xfId="1014" xr:uid="{00000000-0005-0000-0000-000061040000}"/>
    <cellStyle name="Fijo 5" xfId="1015" xr:uid="{00000000-0005-0000-0000-000062040000}"/>
    <cellStyle name="Fijo 6" xfId="1016" xr:uid="{00000000-0005-0000-0000-000063040000}"/>
    <cellStyle name="Fijo 7" xfId="1017" xr:uid="{00000000-0005-0000-0000-000064040000}"/>
    <cellStyle name="Fijo 8" xfId="1018" xr:uid="{00000000-0005-0000-0000-000065040000}"/>
    <cellStyle name="Fijo 9" xfId="1019" xr:uid="{00000000-0005-0000-0000-000066040000}"/>
    <cellStyle name="Financiero" xfId="1020" xr:uid="{00000000-0005-0000-0000-000067040000}"/>
    <cellStyle name="Financiero 10" xfId="1021" xr:uid="{00000000-0005-0000-0000-000068040000}"/>
    <cellStyle name="Financiero 11" xfId="1022" xr:uid="{00000000-0005-0000-0000-000069040000}"/>
    <cellStyle name="Financiero 12" xfId="1023" xr:uid="{00000000-0005-0000-0000-00006A040000}"/>
    <cellStyle name="Financiero 2" xfId="1024" xr:uid="{00000000-0005-0000-0000-00006B040000}"/>
    <cellStyle name="Financiero 3" xfId="1025" xr:uid="{00000000-0005-0000-0000-00006C040000}"/>
    <cellStyle name="Financiero 4" xfId="1026" xr:uid="{00000000-0005-0000-0000-00006D040000}"/>
    <cellStyle name="Financiero 5" xfId="1027" xr:uid="{00000000-0005-0000-0000-00006E040000}"/>
    <cellStyle name="Financiero 6" xfId="1028" xr:uid="{00000000-0005-0000-0000-00006F040000}"/>
    <cellStyle name="Financiero 7" xfId="1029" xr:uid="{00000000-0005-0000-0000-000070040000}"/>
    <cellStyle name="Financiero 8" xfId="1030" xr:uid="{00000000-0005-0000-0000-000071040000}"/>
    <cellStyle name="Financiero 9" xfId="1031" xr:uid="{00000000-0005-0000-0000-000072040000}"/>
    <cellStyle name="Good" xfId="1032" xr:uid="{00000000-0005-0000-0000-000073040000}"/>
    <cellStyle name="Good 2" xfId="1033" xr:uid="{00000000-0005-0000-0000-000074040000}"/>
    <cellStyle name="Good 2 2" xfId="1034" xr:uid="{00000000-0005-0000-0000-000075040000}"/>
    <cellStyle name="Good 2 2 2" xfId="1035" xr:uid="{00000000-0005-0000-0000-000076040000}"/>
    <cellStyle name="Good 2 2 2 2" xfId="1036" xr:uid="{00000000-0005-0000-0000-000077040000}"/>
    <cellStyle name="Good 3" xfId="1037" xr:uid="{00000000-0005-0000-0000-000078040000}"/>
    <cellStyle name="Good 4" xfId="1038" xr:uid="{00000000-0005-0000-0000-000079040000}"/>
    <cellStyle name="Good 5" xfId="1039" xr:uid="{00000000-0005-0000-0000-00007A040000}"/>
    <cellStyle name="Good 6" xfId="1040" xr:uid="{00000000-0005-0000-0000-00007B040000}"/>
    <cellStyle name="Grey" xfId="1041" xr:uid="{00000000-0005-0000-0000-00007C040000}"/>
    <cellStyle name="HEADER" xfId="1042" xr:uid="{00000000-0005-0000-0000-00007D040000}"/>
    <cellStyle name="HEADER 10" xfId="1043" xr:uid="{00000000-0005-0000-0000-00007E040000}"/>
    <cellStyle name="HEADER 11" xfId="1044" xr:uid="{00000000-0005-0000-0000-00007F040000}"/>
    <cellStyle name="HEADER 12" xfId="1045" xr:uid="{00000000-0005-0000-0000-000080040000}"/>
    <cellStyle name="HEADER 2" xfId="1046" xr:uid="{00000000-0005-0000-0000-000081040000}"/>
    <cellStyle name="HEADER 3" xfId="1047" xr:uid="{00000000-0005-0000-0000-000082040000}"/>
    <cellStyle name="HEADER 4" xfId="1048" xr:uid="{00000000-0005-0000-0000-000083040000}"/>
    <cellStyle name="HEADER 5" xfId="1049" xr:uid="{00000000-0005-0000-0000-000084040000}"/>
    <cellStyle name="HEADER 6" xfId="1050" xr:uid="{00000000-0005-0000-0000-000085040000}"/>
    <cellStyle name="HEADER 7" xfId="1051" xr:uid="{00000000-0005-0000-0000-000086040000}"/>
    <cellStyle name="HEADER 8" xfId="1052" xr:uid="{00000000-0005-0000-0000-000087040000}"/>
    <cellStyle name="HEADER 9" xfId="1053" xr:uid="{00000000-0005-0000-0000-000088040000}"/>
    <cellStyle name="Header1" xfId="1054" xr:uid="{00000000-0005-0000-0000-000089040000}"/>
    <cellStyle name="Header1 10" xfId="1055" xr:uid="{00000000-0005-0000-0000-00008A040000}"/>
    <cellStyle name="Header1 11" xfId="1056" xr:uid="{00000000-0005-0000-0000-00008B040000}"/>
    <cellStyle name="Header1 12" xfId="1057" xr:uid="{00000000-0005-0000-0000-00008C040000}"/>
    <cellStyle name="Header1 2" xfId="1058" xr:uid="{00000000-0005-0000-0000-00008D040000}"/>
    <cellStyle name="Header1 3" xfId="1059" xr:uid="{00000000-0005-0000-0000-00008E040000}"/>
    <cellStyle name="Header1 4" xfId="1060" xr:uid="{00000000-0005-0000-0000-00008F040000}"/>
    <cellStyle name="Header1 5" xfId="1061" xr:uid="{00000000-0005-0000-0000-000090040000}"/>
    <cellStyle name="Header1 6" xfId="1062" xr:uid="{00000000-0005-0000-0000-000091040000}"/>
    <cellStyle name="Header1 7" xfId="1063" xr:uid="{00000000-0005-0000-0000-000092040000}"/>
    <cellStyle name="Header1 8" xfId="1064" xr:uid="{00000000-0005-0000-0000-000093040000}"/>
    <cellStyle name="Header1 9" xfId="1065" xr:uid="{00000000-0005-0000-0000-000094040000}"/>
    <cellStyle name="Header2" xfId="1066" xr:uid="{00000000-0005-0000-0000-000095040000}"/>
    <cellStyle name="Header2 10" xfId="1067" xr:uid="{00000000-0005-0000-0000-000096040000}"/>
    <cellStyle name="Header2 11" xfId="1068" xr:uid="{00000000-0005-0000-0000-000097040000}"/>
    <cellStyle name="Header2 12" xfId="1069" xr:uid="{00000000-0005-0000-0000-000098040000}"/>
    <cellStyle name="Header2 2" xfId="1070" xr:uid="{00000000-0005-0000-0000-000099040000}"/>
    <cellStyle name="Header2 3" xfId="1071" xr:uid="{00000000-0005-0000-0000-00009A040000}"/>
    <cellStyle name="Header2 4" xfId="1072" xr:uid="{00000000-0005-0000-0000-00009B040000}"/>
    <cellStyle name="Header2 5" xfId="1073" xr:uid="{00000000-0005-0000-0000-00009C040000}"/>
    <cellStyle name="Header2 6" xfId="1074" xr:uid="{00000000-0005-0000-0000-00009D040000}"/>
    <cellStyle name="Header2 7" xfId="1075" xr:uid="{00000000-0005-0000-0000-00009E040000}"/>
    <cellStyle name="Header2 8" xfId="1076" xr:uid="{00000000-0005-0000-0000-00009F040000}"/>
    <cellStyle name="Header2 9" xfId="1077" xr:uid="{00000000-0005-0000-0000-0000A0040000}"/>
    <cellStyle name="Heading 1" xfId="1078" xr:uid="{00000000-0005-0000-0000-0000A1040000}"/>
    <cellStyle name="Heading 1 2" xfId="1079" xr:uid="{00000000-0005-0000-0000-0000A2040000}"/>
    <cellStyle name="Heading 1 2 2" xfId="1080" xr:uid="{00000000-0005-0000-0000-0000A3040000}"/>
    <cellStyle name="Heading 1 2 2 2" xfId="1081" xr:uid="{00000000-0005-0000-0000-0000A4040000}"/>
    <cellStyle name="Heading 1 2 2 2 2" xfId="1082" xr:uid="{00000000-0005-0000-0000-0000A5040000}"/>
    <cellStyle name="Heading 1 3" xfId="1083" xr:uid="{00000000-0005-0000-0000-0000A6040000}"/>
    <cellStyle name="Heading 1 4" xfId="1084" xr:uid="{00000000-0005-0000-0000-0000A7040000}"/>
    <cellStyle name="Heading 1 5" xfId="1085" xr:uid="{00000000-0005-0000-0000-0000A8040000}"/>
    <cellStyle name="Heading 1 6" xfId="1086" xr:uid="{00000000-0005-0000-0000-0000A9040000}"/>
    <cellStyle name="Heading 2" xfId="1087" xr:uid="{00000000-0005-0000-0000-0000AA040000}"/>
    <cellStyle name="Heading 2 2" xfId="1088" xr:uid="{00000000-0005-0000-0000-0000AB040000}"/>
    <cellStyle name="Heading 2 2 2" xfId="1089" xr:uid="{00000000-0005-0000-0000-0000AC040000}"/>
    <cellStyle name="Heading 2 2 2 2" xfId="1090" xr:uid="{00000000-0005-0000-0000-0000AD040000}"/>
    <cellStyle name="Heading 2 2 2 2 2" xfId="1091" xr:uid="{00000000-0005-0000-0000-0000AE040000}"/>
    <cellStyle name="Heading 2 3" xfId="1092" xr:uid="{00000000-0005-0000-0000-0000AF040000}"/>
    <cellStyle name="Heading 2 4" xfId="1093" xr:uid="{00000000-0005-0000-0000-0000B0040000}"/>
    <cellStyle name="Heading 2 5" xfId="1094" xr:uid="{00000000-0005-0000-0000-0000B1040000}"/>
    <cellStyle name="Heading 2 6" xfId="1095" xr:uid="{00000000-0005-0000-0000-0000B2040000}"/>
    <cellStyle name="Heading 3" xfId="1096" xr:uid="{00000000-0005-0000-0000-0000B3040000}"/>
    <cellStyle name="Heading 3 2" xfId="1097" xr:uid="{00000000-0005-0000-0000-0000B4040000}"/>
    <cellStyle name="Heading 3 2 2" xfId="1098" xr:uid="{00000000-0005-0000-0000-0000B5040000}"/>
    <cellStyle name="Heading 3 2 2 2" xfId="1099" xr:uid="{00000000-0005-0000-0000-0000B6040000}"/>
    <cellStyle name="Heading 3 2 2 2 2" xfId="1100" xr:uid="{00000000-0005-0000-0000-0000B7040000}"/>
    <cellStyle name="Heading 3 3" xfId="1101" xr:uid="{00000000-0005-0000-0000-0000B8040000}"/>
    <cellStyle name="Heading 3 4" xfId="1102" xr:uid="{00000000-0005-0000-0000-0000B9040000}"/>
    <cellStyle name="Heading 3 5" xfId="1103" xr:uid="{00000000-0005-0000-0000-0000BA040000}"/>
    <cellStyle name="Heading 3 6" xfId="1104" xr:uid="{00000000-0005-0000-0000-0000BB040000}"/>
    <cellStyle name="Heading 4" xfId="1105" xr:uid="{00000000-0005-0000-0000-0000BC040000}"/>
    <cellStyle name="Heading 4 2" xfId="1106" xr:uid="{00000000-0005-0000-0000-0000BD040000}"/>
    <cellStyle name="Heading 4 2 2" xfId="1107" xr:uid="{00000000-0005-0000-0000-0000BE040000}"/>
    <cellStyle name="Heading 4 2 2 2" xfId="1108" xr:uid="{00000000-0005-0000-0000-0000BF040000}"/>
    <cellStyle name="Heading 4 2 2 2 2" xfId="1109" xr:uid="{00000000-0005-0000-0000-0000C0040000}"/>
    <cellStyle name="Heading 4 3" xfId="1110" xr:uid="{00000000-0005-0000-0000-0000C1040000}"/>
    <cellStyle name="Heading 4 4" xfId="1111" xr:uid="{00000000-0005-0000-0000-0000C2040000}"/>
    <cellStyle name="Heading 4 5" xfId="1112" xr:uid="{00000000-0005-0000-0000-0000C3040000}"/>
    <cellStyle name="Heading 4 6" xfId="1113" xr:uid="{00000000-0005-0000-0000-0000C4040000}"/>
    <cellStyle name="Input" xfId="1114" xr:uid="{00000000-0005-0000-0000-0000C5040000}"/>
    <cellStyle name="Input [yellow]" xfId="1115" xr:uid="{00000000-0005-0000-0000-0000C6040000}"/>
    <cellStyle name="Input 2" xfId="1116" xr:uid="{00000000-0005-0000-0000-0000C7040000}"/>
    <cellStyle name="Input 2 2" xfId="1117" xr:uid="{00000000-0005-0000-0000-0000C8040000}"/>
    <cellStyle name="Input 2 2 2" xfId="1118" xr:uid="{00000000-0005-0000-0000-0000C9040000}"/>
    <cellStyle name="Input 2 2 2 2" xfId="1119" xr:uid="{00000000-0005-0000-0000-0000CA040000}"/>
    <cellStyle name="Input 3" xfId="1120" xr:uid="{00000000-0005-0000-0000-0000CB040000}"/>
    <cellStyle name="Input 4" xfId="1121" xr:uid="{00000000-0005-0000-0000-0000CC040000}"/>
    <cellStyle name="Input 5" xfId="1122" xr:uid="{00000000-0005-0000-0000-0000CD040000}"/>
    <cellStyle name="Input 6" xfId="1123" xr:uid="{00000000-0005-0000-0000-0000CE040000}"/>
    <cellStyle name="Linked Cell" xfId="1124" xr:uid="{00000000-0005-0000-0000-0000CF040000}"/>
    <cellStyle name="Linked Cell 2" xfId="1125" xr:uid="{00000000-0005-0000-0000-0000D0040000}"/>
    <cellStyle name="Linked Cell 2 2" xfId="1126" xr:uid="{00000000-0005-0000-0000-0000D1040000}"/>
    <cellStyle name="Linked Cell 2 2 2" xfId="1127" xr:uid="{00000000-0005-0000-0000-0000D2040000}"/>
    <cellStyle name="Linked Cell 2 2 2 2" xfId="1128" xr:uid="{00000000-0005-0000-0000-0000D3040000}"/>
    <cellStyle name="Linked Cell 3" xfId="1129" xr:uid="{00000000-0005-0000-0000-0000D4040000}"/>
    <cellStyle name="Linked Cell 4" xfId="1130" xr:uid="{00000000-0005-0000-0000-0000D5040000}"/>
    <cellStyle name="Linked Cell 5" xfId="1131" xr:uid="{00000000-0005-0000-0000-0000D6040000}"/>
    <cellStyle name="Linked Cell 6" xfId="1132" xr:uid="{00000000-0005-0000-0000-0000D7040000}"/>
    <cellStyle name="Millares [0]_10 AVERIAS MASIVAS + ANT" xfId="1133" xr:uid="{00000000-0005-0000-0000-0000D8040000}"/>
    <cellStyle name="Millares_10 AVERIAS MASIVAS + ANT" xfId="1134" xr:uid="{00000000-0005-0000-0000-0000D9040000}"/>
    <cellStyle name="Model" xfId="1135" xr:uid="{00000000-0005-0000-0000-0000DA040000}"/>
    <cellStyle name="Model 10" xfId="1136" xr:uid="{00000000-0005-0000-0000-0000DB040000}"/>
    <cellStyle name="Model 11" xfId="1137" xr:uid="{00000000-0005-0000-0000-0000DC040000}"/>
    <cellStyle name="Model 12" xfId="1138" xr:uid="{00000000-0005-0000-0000-0000DD040000}"/>
    <cellStyle name="Model 2" xfId="1139" xr:uid="{00000000-0005-0000-0000-0000DE040000}"/>
    <cellStyle name="Model 3" xfId="1140" xr:uid="{00000000-0005-0000-0000-0000DF040000}"/>
    <cellStyle name="Model 4" xfId="1141" xr:uid="{00000000-0005-0000-0000-0000E0040000}"/>
    <cellStyle name="Model 5" xfId="1142" xr:uid="{00000000-0005-0000-0000-0000E1040000}"/>
    <cellStyle name="Model 6" xfId="1143" xr:uid="{00000000-0005-0000-0000-0000E2040000}"/>
    <cellStyle name="Model 7" xfId="1144" xr:uid="{00000000-0005-0000-0000-0000E3040000}"/>
    <cellStyle name="Model 8" xfId="1145" xr:uid="{00000000-0005-0000-0000-0000E4040000}"/>
    <cellStyle name="Model 9" xfId="1146" xr:uid="{00000000-0005-0000-0000-0000E5040000}"/>
    <cellStyle name="Moneda [0]_10 AVERIAS MASIVAS + ANT" xfId="1147" xr:uid="{00000000-0005-0000-0000-0000E6040000}"/>
    <cellStyle name="Moneda_10 AVERIAS MASIVAS + ANT" xfId="1148" xr:uid="{00000000-0005-0000-0000-0000E7040000}"/>
    <cellStyle name="Monetario" xfId="1149" xr:uid="{00000000-0005-0000-0000-0000E8040000}"/>
    <cellStyle name="Monetario 10" xfId="1150" xr:uid="{00000000-0005-0000-0000-0000E9040000}"/>
    <cellStyle name="Monetario 11" xfId="1151" xr:uid="{00000000-0005-0000-0000-0000EA040000}"/>
    <cellStyle name="Monetario 12" xfId="1152" xr:uid="{00000000-0005-0000-0000-0000EB040000}"/>
    <cellStyle name="Monetario 2" xfId="1153" xr:uid="{00000000-0005-0000-0000-0000EC040000}"/>
    <cellStyle name="Monetario 3" xfId="1154" xr:uid="{00000000-0005-0000-0000-0000ED040000}"/>
    <cellStyle name="Monetario 4" xfId="1155" xr:uid="{00000000-0005-0000-0000-0000EE040000}"/>
    <cellStyle name="Monetario 5" xfId="1156" xr:uid="{00000000-0005-0000-0000-0000EF040000}"/>
    <cellStyle name="Monetario 6" xfId="1157" xr:uid="{00000000-0005-0000-0000-0000F0040000}"/>
    <cellStyle name="Monetario 7" xfId="1158" xr:uid="{00000000-0005-0000-0000-0000F1040000}"/>
    <cellStyle name="Monetario 8" xfId="1159" xr:uid="{00000000-0005-0000-0000-0000F2040000}"/>
    <cellStyle name="Monetario 9" xfId="1160" xr:uid="{00000000-0005-0000-0000-0000F3040000}"/>
    <cellStyle name="Neutral" xfId="1161" xr:uid="{00000000-0005-0000-0000-0000F4040000}"/>
    <cellStyle name="Neutral 2" xfId="1162" xr:uid="{00000000-0005-0000-0000-0000F5040000}"/>
    <cellStyle name="Neutral 2 2" xfId="1163" xr:uid="{00000000-0005-0000-0000-0000F6040000}"/>
    <cellStyle name="Neutral 2 2 2" xfId="1164" xr:uid="{00000000-0005-0000-0000-0000F7040000}"/>
    <cellStyle name="Neutral 2 2 2 2" xfId="1165" xr:uid="{00000000-0005-0000-0000-0000F8040000}"/>
    <cellStyle name="Neutral 3" xfId="1166" xr:uid="{00000000-0005-0000-0000-0000F9040000}"/>
    <cellStyle name="Neutral 4" xfId="1167" xr:uid="{00000000-0005-0000-0000-0000FA040000}"/>
    <cellStyle name="Neutral 5" xfId="1168" xr:uid="{00000000-0005-0000-0000-0000FB040000}"/>
    <cellStyle name="Neutral 6" xfId="1169" xr:uid="{00000000-0005-0000-0000-0000FC040000}"/>
    <cellStyle name="no dec" xfId="1170" xr:uid="{00000000-0005-0000-0000-0000FD040000}"/>
    <cellStyle name="Normal - Style1" xfId="1171" xr:uid="{00000000-0005-0000-0000-0000FE040000}"/>
    <cellStyle name="Normal 2" xfId="1172" xr:uid="{00000000-0005-0000-0000-0000FF040000}"/>
    <cellStyle name="Normal 2 2" xfId="1173" xr:uid="{00000000-0005-0000-0000-000000050000}"/>
    <cellStyle name="Normal 2 3" xfId="1174" xr:uid="{00000000-0005-0000-0000-000001050000}"/>
    <cellStyle name="Normal 2 4" xfId="1175" xr:uid="{00000000-0005-0000-0000-000002050000}"/>
    <cellStyle name="Normal_7. Прайс-лист на HW&amp;SW" xfId="1176" xr:uid="{00000000-0005-0000-0000-000003050000}"/>
    <cellStyle name="Normalny_Arkusz1" xfId="1177" xr:uid="{00000000-0005-0000-0000-000004050000}"/>
    <cellStyle name="Note" xfId="1178" xr:uid="{00000000-0005-0000-0000-000005050000}"/>
    <cellStyle name="Note 2" xfId="1179" xr:uid="{00000000-0005-0000-0000-000006050000}"/>
    <cellStyle name="Note 2 2" xfId="1180" xr:uid="{00000000-0005-0000-0000-000007050000}"/>
    <cellStyle name="Note 2 2 2" xfId="1181" xr:uid="{00000000-0005-0000-0000-000008050000}"/>
    <cellStyle name="Note 2 2 2 2" xfId="1182" xr:uid="{00000000-0005-0000-0000-000009050000}"/>
    <cellStyle name="Note 3" xfId="1183" xr:uid="{00000000-0005-0000-0000-00000A050000}"/>
    <cellStyle name="Note 4" xfId="1184" xr:uid="{00000000-0005-0000-0000-00000B050000}"/>
    <cellStyle name="Note 5" xfId="1185" xr:uid="{00000000-0005-0000-0000-00000C050000}"/>
    <cellStyle name="Note 6" xfId="1186" xr:uid="{00000000-0005-0000-0000-00000D050000}"/>
    <cellStyle name="Output" xfId="1187" xr:uid="{00000000-0005-0000-0000-00000E050000}"/>
    <cellStyle name="Output 2" xfId="1188" xr:uid="{00000000-0005-0000-0000-00000F050000}"/>
    <cellStyle name="Output 2 2" xfId="1189" xr:uid="{00000000-0005-0000-0000-000010050000}"/>
    <cellStyle name="Output 2 2 2" xfId="1190" xr:uid="{00000000-0005-0000-0000-000011050000}"/>
    <cellStyle name="Output 2 2 2 2" xfId="1191" xr:uid="{00000000-0005-0000-0000-000012050000}"/>
    <cellStyle name="Output 3" xfId="1192" xr:uid="{00000000-0005-0000-0000-000013050000}"/>
    <cellStyle name="Output 4" xfId="1193" xr:uid="{00000000-0005-0000-0000-000014050000}"/>
    <cellStyle name="Output 5" xfId="1194" xr:uid="{00000000-0005-0000-0000-000015050000}"/>
    <cellStyle name="Output 6" xfId="1195" xr:uid="{00000000-0005-0000-0000-000016050000}"/>
    <cellStyle name="Percent [2]" xfId="1196" xr:uid="{00000000-0005-0000-0000-000017050000}"/>
    <cellStyle name="Porcentaje" xfId="1197" xr:uid="{00000000-0005-0000-0000-000018050000}"/>
    <cellStyle name="Porcentaje 10" xfId="1198" xr:uid="{00000000-0005-0000-0000-000019050000}"/>
    <cellStyle name="Porcentaje 11" xfId="1199" xr:uid="{00000000-0005-0000-0000-00001A050000}"/>
    <cellStyle name="Porcentaje 12" xfId="1200" xr:uid="{00000000-0005-0000-0000-00001B050000}"/>
    <cellStyle name="Porcentaje 2" xfId="1201" xr:uid="{00000000-0005-0000-0000-00001C050000}"/>
    <cellStyle name="Porcentaje 3" xfId="1202" xr:uid="{00000000-0005-0000-0000-00001D050000}"/>
    <cellStyle name="Porcentaje 4" xfId="1203" xr:uid="{00000000-0005-0000-0000-00001E050000}"/>
    <cellStyle name="Porcentaje 5" xfId="1204" xr:uid="{00000000-0005-0000-0000-00001F050000}"/>
    <cellStyle name="Porcentaje 6" xfId="1205" xr:uid="{00000000-0005-0000-0000-000020050000}"/>
    <cellStyle name="Porcentaje 7" xfId="1206" xr:uid="{00000000-0005-0000-0000-000021050000}"/>
    <cellStyle name="Porcentaje 8" xfId="1207" xr:uid="{00000000-0005-0000-0000-000022050000}"/>
    <cellStyle name="Porcentaje 9" xfId="1208" xr:uid="{00000000-0005-0000-0000-000023050000}"/>
    <cellStyle name="Prefilled" xfId="1209" xr:uid="{00000000-0005-0000-0000-000024050000}"/>
    <cellStyle name="Prefilled 10" xfId="1210" xr:uid="{00000000-0005-0000-0000-000025050000}"/>
    <cellStyle name="Prefilled 11" xfId="1211" xr:uid="{00000000-0005-0000-0000-000026050000}"/>
    <cellStyle name="Prefilled 12" xfId="1212" xr:uid="{00000000-0005-0000-0000-000027050000}"/>
    <cellStyle name="Prefilled 2" xfId="1213" xr:uid="{00000000-0005-0000-0000-000028050000}"/>
    <cellStyle name="Prefilled 3" xfId="1214" xr:uid="{00000000-0005-0000-0000-000029050000}"/>
    <cellStyle name="Prefilled 4" xfId="1215" xr:uid="{00000000-0005-0000-0000-00002A050000}"/>
    <cellStyle name="Prefilled 5" xfId="1216" xr:uid="{00000000-0005-0000-0000-00002B050000}"/>
    <cellStyle name="Prefilled 6" xfId="1217" xr:uid="{00000000-0005-0000-0000-00002C050000}"/>
    <cellStyle name="Prefilled 7" xfId="1218" xr:uid="{00000000-0005-0000-0000-00002D050000}"/>
    <cellStyle name="Prefilled 8" xfId="1219" xr:uid="{00000000-0005-0000-0000-00002E050000}"/>
    <cellStyle name="Prefilled 9" xfId="1220" xr:uid="{00000000-0005-0000-0000-00002F050000}"/>
    <cellStyle name="RM" xfId="1221" xr:uid="{00000000-0005-0000-0000-000030050000}"/>
    <cellStyle name="Standard_Quotation Temp Release Version 20041117" xfId="1222" xr:uid="{00000000-0005-0000-0000-000031050000}"/>
    <cellStyle name="subhead" xfId="1223" xr:uid="{00000000-0005-0000-0000-000032050000}"/>
    <cellStyle name="subhead 10" xfId="1224" xr:uid="{00000000-0005-0000-0000-000033050000}"/>
    <cellStyle name="subhead 11" xfId="1225" xr:uid="{00000000-0005-0000-0000-000034050000}"/>
    <cellStyle name="subhead 12" xfId="1226" xr:uid="{00000000-0005-0000-0000-000035050000}"/>
    <cellStyle name="subhead 2" xfId="1227" xr:uid="{00000000-0005-0000-0000-000036050000}"/>
    <cellStyle name="subhead 3" xfId="1228" xr:uid="{00000000-0005-0000-0000-000037050000}"/>
    <cellStyle name="subhead 4" xfId="1229" xr:uid="{00000000-0005-0000-0000-000038050000}"/>
    <cellStyle name="subhead 5" xfId="1230" xr:uid="{00000000-0005-0000-0000-000039050000}"/>
    <cellStyle name="subhead 6" xfId="1231" xr:uid="{00000000-0005-0000-0000-00003A050000}"/>
    <cellStyle name="subhead 7" xfId="1232" xr:uid="{00000000-0005-0000-0000-00003B050000}"/>
    <cellStyle name="subhead 8" xfId="1233" xr:uid="{00000000-0005-0000-0000-00003C050000}"/>
    <cellStyle name="subhead 9" xfId="1234" xr:uid="{00000000-0005-0000-0000-00003D050000}"/>
    <cellStyle name="Title" xfId="1235" xr:uid="{00000000-0005-0000-0000-00003E050000}"/>
    <cellStyle name="Title 2" xfId="1236" xr:uid="{00000000-0005-0000-0000-00003F050000}"/>
    <cellStyle name="Title 2 2" xfId="1237" xr:uid="{00000000-0005-0000-0000-000040050000}"/>
    <cellStyle name="Title 2 2 2" xfId="1238" xr:uid="{00000000-0005-0000-0000-000041050000}"/>
    <cellStyle name="Title 2 2 2 2" xfId="1239" xr:uid="{00000000-0005-0000-0000-000042050000}"/>
    <cellStyle name="Title 3" xfId="1240" xr:uid="{00000000-0005-0000-0000-000043050000}"/>
    <cellStyle name="Title 4" xfId="1241" xr:uid="{00000000-0005-0000-0000-000044050000}"/>
    <cellStyle name="Title 5" xfId="1242" xr:uid="{00000000-0005-0000-0000-000045050000}"/>
    <cellStyle name="Title 6" xfId="1243" xr:uid="{00000000-0005-0000-0000-000046050000}"/>
    <cellStyle name="Total" xfId="1244" xr:uid="{00000000-0005-0000-0000-000047050000}"/>
    <cellStyle name="Total 10" xfId="1245" xr:uid="{00000000-0005-0000-0000-000048050000}"/>
    <cellStyle name="Total 11" xfId="1246" xr:uid="{00000000-0005-0000-0000-000049050000}"/>
    <cellStyle name="Total 12" xfId="1247" xr:uid="{00000000-0005-0000-0000-00004A050000}"/>
    <cellStyle name="Total 13" xfId="1248" xr:uid="{00000000-0005-0000-0000-00004B050000}"/>
    <cellStyle name="Total 14" xfId="1249" xr:uid="{00000000-0005-0000-0000-00004C050000}"/>
    <cellStyle name="Total 15" xfId="1250" xr:uid="{00000000-0005-0000-0000-00004D050000}"/>
    <cellStyle name="Total 16" xfId="1251" xr:uid="{00000000-0005-0000-0000-00004E050000}"/>
    <cellStyle name="Total 17" xfId="1252" xr:uid="{00000000-0005-0000-0000-00004F050000}"/>
    <cellStyle name="Total 18" xfId="1253" xr:uid="{00000000-0005-0000-0000-000050050000}"/>
    <cellStyle name="Total 19" xfId="1254" xr:uid="{00000000-0005-0000-0000-000051050000}"/>
    <cellStyle name="Total 2" xfId="1255" xr:uid="{00000000-0005-0000-0000-000052050000}"/>
    <cellStyle name="Total 2 2" xfId="1256" xr:uid="{00000000-0005-0000-0000-000053050000}"/>
    <cellStyle name="Total 2 2 2" xfId="1257" xr:uid="{00000000-0005-0000-0000-000054050000}"/>
    <cellStyle name="Total 2 2 2 2" xfId="1258" xr:uid="{00000000-0005-0000-0000-000055050000}"/>
    <cellStyle name="Total 20" xfId="1259" xr:uid="{00000000-0005-0000-0000-000056050000}"/>
    <cellStyle name="Total 21" xfId="1260" xr:uid="{00000000-0005-0000-0000-000057050000}"/>
    <cellStyle name="Total 22" xfId="1261" xr:uid="{00000000-0005-0000-0000-000058050000}"/>
    <cellStyle name="Total 23" xfId="1262" xr:uid="{00000000-0005-0000-0000-000059050000}"/>
    <cellStyle name="Total 24" xfId="1263" xr:uid="{00000000-0005-0000-0000-00005A050000}"/>
    <cellStyle name="Total 25" xfId="1264" xr:uid="{00000000-0005-0000-0000-00005B050000}"/>
    <cellStyle name="Total 26" xfId="1265" xr:uid="{00000000-0005-0000-0000-00005C050000}"/>
    <cellStyle name="Total 27" xfId="1266" xr:uid="{00000000-0005-0000-0000-00005D050000}"/>
    <cellStyle name="Total 28" xfId="1267" xr:uid="{00000000-0005-0000-0000-00005E050000}"/>
    <cellStyle name="Total 29" xfId="1268" xr:uid="{00000000-0005-0000-0000-00005F050000}"/>
    <cellStyle name="Total 3" xfId="1269" xr:uid="{00000000-0005-0000-0000-000060050000}"/>
    <cellStyle name="Total 30" xfId="1270" xr:uid="{00000000-0005-0000-0000-000061050000}"/>
    <cellStyle name="Total 31" xfId="1271" xr:uid="{00000000-0005-0000-0000-000062050000}"/>
    <cellStyle name="Total 32" xfId="1272" xr:uid="{00000000-0005-0000-0000-000063050000}"/>
    <cellStyle name="Total 33" xfId="1273" xr:uid="{00000000-0005-0000-0000-000064050000}"/>
    <cellStyle name="Total 34" xfId="1274" xr:uid="{00000000-0005-0000-0000-000065050000}"/>
    <cellStyle name="Total 35" xfId="1275" xr:uid="{00000000-0005-0000-0000-000066050000}"/>
    <cellStyle name="Total 36" xfId="1276" xr:uid="{00000000-0005-0000-0000-000067050000}"/>
    <cellStyle name="Total 4" xfId="1277" xr:uid="{00000000-0005-0000-0000-000068050000}"/>
    <cellStyle name="Total 5" xfId="1278" xr:uid="{00000000-0005-0000-0000-000069050000}"/>
    <cellStyle name="Total 6" xfId="1279" xr:uid="{00000000-0005-0000-0000-00006A050000}"/>
    <cellStyle name="Total 7" xfId="1280" xr:uid="{00000000-0005-0000-0000-00006B050000}"/>
    <cellStyle name="Total 8" xfId="1281" xr:uid="{00000000-0005-0000-0000-00006C050000}"/>
    <cellStyle name="Total 9" xfId="1282" xr:uid="{00000000-0005-0000-0000-00006D050000}"/>
    <cellStyle name="VerdiAreaName" xfId="1283" xr:uid="{00000000-0005-0000-0000-00006E050000}"/>
    <cellStyle name="VerdiColumnHeaders" xfId="1284" xr:uid="{00000000-0005-0000-0000-00006F050000}"/>
    <cellStyle name="VerdiDescription" xfId="1285" xr:uid="{00000000-0005-0000-0000-000070050000}"/>
    <cellStyle name="VerdiEricssonName" xfId="1286" xr:uid="{00000000-0005-0000-0000-000071050000}"/>
    <cellStyle name="VerdiFireCode" xfId="1287" xr:uid="{00000000-0005-0000-0000-000072050000}"/>
    <cellStyle name="VerdiFireCodeDescription" xfId="1288" xr:uid="{00000000-0005-0000-0000-000073050000}"/>
    <cellStyle name="VerdiGAQuantity" xfId="1289" xr:uid="{00000000-0005-0000-0000-000074050000}"/>
    <cellStyle name="VerdiGAValue" xfId="1290" xr:uid="{00000000-0005-0000-0000-000075050000}"/>
    <cellStyle name="VerdiGrandTotal" xfId="1291" xr:uid="{00000000-0005-0000-0000-000076050000}"/>
    <cellStyle name="VerdiItemNo" xfId="1292" xr:uid="{00000000-0005-0000-0000-000077050000}"/>
    <cellStyle name="VerdiNETRPF" xfId="1293" xr:uid="{00000000-0005-0000-0000-000078050000}"/>
    <cellStyle name="VerdiNodeDescription" xfId="1294" xr:uid="{00000000-0005-0000-0000-000079050000}"/>
    <cellStyle name="VerdiPriceErosion" xfId="1295" xr:uid="{00000000-0005-0000-0000-00007A050000}"/>
    <cellStyle name="VerdiPriceObjects" xfId="1296" xr:uid="{00000000-0005-0000-0000-00007B050000}"/>
    <cellStyle name="VerdiProductNo" xfId="1297" xr:uid="{00000000-0005-0000-0000-00007C050000}"/>
    <cellStyle name="VerdiQuantity" xfId="1298" xr:uid="{00000000-0005-0000-0000-00007D050000}"/>
    <cellStyle name="VerdiReportCaption" xfId="1299" xr:uid="{00000000-0005-0000-0000-00007E050000}"/>
    <cellStyle name="VerdiRPF" xfId="1300" xr:uid="{00000000-0005-0000-0000-00007F050000}"/>
    <cellStyle name="VerdiSBS" xfId="1301" xr:uid="{00000000-0005-0000-0000-000080050000}"/>
    <cellStyle name="VerdiScenarioDiscount" xfId="1302" xr:uid="{00000000-0005-0000-0000-000081050000}"/>
    <cellStyle name="VerdiShortName" xfId="1303" xr:uid="{00000000-0005-0000-0000-000082050000}"/>
    <cellStyle name="VerdiSubTotals" xfId="1304" xr:uid="{00000000-0005-0000-0000-000083050000}"/>
    <cellStyle name="VerdiTotal" xfId="1305" xr:uid="{00000000-0005-0000-0000-000084050000}"/>
    <cellStyle name="VerdiTotGA" xfId="1306" xr:uid="{00000000-0005-0000-0000-000085050000}"/>
    <cellStyle name="VerdiTotGrossPrice" xfId="1307" xr:uid="{00000000-0005-0000-0000-000086050000}"/>
    <cellStyle name="VerdiTotNetPrice" xfId="1308" xr:uid="{00000000-0005-0000-0000-000087050000}"/>
    <cellStyle name="VerdiTotPAPE" xfId="1309" xr:uid="{00000000-0005-0000-0000-000088050000}"/>
    <cellStyle name="VerdiTotRefPrice" xfId="1310" xr:uid="{00000000-0005-0000-0000-000089050000}"/>
    <cellStyle name="VerdiTypeSiteName" xfId="1311" xr:uid="{00000000-0005-0000-0000-00008A050000}"/>
    <cellStyle name="VerdiUnit" xfId="1312" xr:uid="{00000000-0005-0000-0000-00008B050000}"/>
    <cellStyle name="VerdiUnitGrossPrice" xfId="1313" xr:uid="{00000000-0005-0000-0000-00008C050000}"/>
    <cellStyle name="VerdiUnitNetPrice" xfId="1314" xr:uid="{00000000-0005-0000-0000-00008D050000}"/>
    <cellStyle name="VerdiUnitPAPE" xfId="1315" xr:uid="{00000000-0005-0000-0000-00008E050000}"/>
    <cellStyle name="VerdiUnitRefPrice" xfId="1316" xr:uid="{00000000-0005-0000-0000-00008F050000}"/>
    <cellStyle name="Warning Text" xfId="1317" xr:uid="{00000000-0005-0000-0000-000090050000}"/>
    <cellStyle name="Warning Text 2" xfId="1318" xr:uid="{00000000-0005-0000-0000-000091050000}"/>
    <cellStyle name="Warning Text 2 2" xfId="1319" xr:uid="{00000000-0005-0000-0000-000092050000}"/>
    <cellStyle name="Warning Text 2 2 2" xfId="1320" xr:uid="{00000000-0005-0000-0000-000093050000}"/>
    <cellStyle name="Warning Text 2 2 2 2" xfId="1321" xr:uid="{00000000-0005-0000-0000-000094050000}"/>
    <cellStyle name="Warning Text 3" xfId="1322" xr:uid="{00000000-0005-0000-0000-000095050000}"/>
    <cellStyle name="Warning Text 4" xfId="1323" xr:uid="{00000000-0005-0000-0000-000096050000}"/>
    <cellStyle name="Warning Text 5" xfId="1324" xr:uid="{00000000-0005-0000-0000-000097050000}"/>
    <cellStyle name="Warning Text 6" xfId="1325" xr:uid="{00000000-0005-0000-0000-000098050000}"/>
    <cellStyle name="Акцент1 10" xfId="1326" xr:uid="{00000000-0005-0000-0000-000099050000}"/>
    <cellStyle name="Акцент1 11" xfId="1327" xr:uid="{00000000-0005-0000-0000-00009A050000}"/>
    <cellStyle name="Акцент1 12" xfId="1328" xr:uid="{00000000-0005-0000-0000-00009B050000}"/>
    <cellStyle name="Акцент1 13" xfId="1329" xr:uid="{00000000-0005-0000-0000-00009C050000}"/>
    <cellStyle name="Акцент1 14" xfId="1330" xr:uid="{00000000-0005-0000-0000-00009D050000}"/>
    <cellStyle name="Акцент1 15" xfId="1331" xr:uid="{00000000-0005-0000-0000-00009E050000}"/>
    <cellStyle name="Акцент1 16" xfId="1332" xr:uid="{00000000-0005-0000-0000-00009F050000}"/>
    <cellStyle name="Акцент1 17" xfId="1333" xr:uid="{00000000-0005-0000-0000-0000A0050000}"/>
    <cellStyle name="Акцент1 18" xfId="1334" xr:uid="{00000000-0005-0000-0000-0000A1050000}"/>
    <cellStyle name="Акцент1 19" xfId="1335" xr:uid="{00000000-0005-0000-0000-0000A2050000}"/>
    <cellStyle name="Акцент1 2" xfId="1336" xr:uid="{00000000-0005-0000-0000-0000A3050000}"/>
    <cellStyle name="Акцент1 20" xfId="1337" xr:uid="{00000000-0005-0000-0000-0000A4050000}"/>
    <cellStyle name="Акцент1 21" xfId="1338" xr:uid="{00000000-0005-0000-0000-0000A5050000}"/>
    <cellStyle name="Акцент1 22" xfId="1339" xr:uid="{00000000-0005-0000-0000-0000A6050000}"/>
    <cellStyle name="Акцент1 23" xfId="1340" xr:uid="{00000000-0005-0000-0000-0000A7050000}"/>
    <cellStyle name="Акцент1 24" xfId="1341" xr:uid="{00000000-0005-0000-0000-0000A8050000}"/>
    <cellStyle name="Акцент1 25" xfId="1342" xr:uid="{00000000-0005-0000-0000-0000A9050000}"/>
    <cellStyle name="Акцент1 3" xfId="1343" xr:uid="{00000000-0005-0000-0000-0000AA050000}"/>
    <cellStyle name="Акцент1 4" xfId="1344" xr:uid="{00000000-0005-0000-0000-0000AB050000}"/>
    <cellStyle name="Акцент1 5" xfId="1345" xr:uid="{00000000-0005-0000-0000-0000AC050000}"/>
    <cellStyle name="Акцент1 6" xfId="1346" xr:uid="{00000000-0005-0000-0000-0000AD050000}"/>
    <cellStyle name="Акцент1 7" xfId="1347" xr:uid="{00000000-0005-0000-0000-0000AE050000}"/>
    <cellStyle name="Акцент1 8" xfId="1348" xr:uid="{00000000-0005-0000-0000-0000AF050000}"/>
    <cellStyle name="Акцент1 9" xfId="1349" xr:uid="{00000000-0005-0000-0000-0000B0050000}"/>
    <cellStyle name="Акцент2 10" xfId="1350" xr:uid="{00000000-0005-0000-0000-0000B1050000}"/>
    <cellStyle name="Акцент2 11" xfId="1351" xr:uid="{00000000-0005-0000-0000-0000B2050000}"/>
    <cellStyle name="Акцент2 12" xfId="1352" xr:uid="{00000000-0005-0000-0000-0000B3050000}"/>
    <cellStyle name="Акцент2 13" xfId="1353" xr:uid="{00000000-0005-0000-0000-0000B4050000}"/>
    <cellStyle name="Акцент2 14" xfId="1354" xr:uid="{00000000-0005-0000-0000-0000B5050000}"/>
    <cellStyle name="Акцент2 15" xfId="1355" xr:uid="{00000000-0005-0000-0000-0000B6050000}"/>
    <cellStyle name="Акцент2 16" xfId="1356" xr:uid="{00000000-0005-0000-0000-0000B7050000}"/>
    <cellStyle name="Акцент2 17" xfId="1357" xr:uid="{00000000-0005-0000-0000-0000B8050000}"/>
    <cellStyle name="Акцент2 18" xfId="1358" xr:uid="{00000000-0005-0000-0000-0000B9050000}"/>
    <cellStyle name="Акцент2 19" xfId="1359" xr:uid="{00000000-0005-0000-0000-0000BA050000}"/>
    <cellStyle name="Акцент2 2" xfId="1360" xr:uid="{00000000-0005-0000-0000-0000BB050000}"/>
    <cellStyle name="Акцент2 20" xfId="1361" xr:uid="{00000000-0005-0000-0000-0000BC050000}"/>
    <cellStyle name="Акцент2 21" xfId="1362" xr:uid="{00000000-0005-0000-0000-0000BD050000}"/>
    <cellStyle name="Акцент2 22" xfId="1363" xr:uid="{00000000-0005-0000-0000-0000BE050000}"/>
    <cellStyle name="Акцент2 23" xfId="1364" xr:uid="{00000000-0005-0000-0000-0000BF050000}"/>
    <cellStyle name="Акцент2 24" xfId="1365" xr:uid="{00000000-0005-0000-0000-0000C0050000}"/>
    <cellStyle name="Акцент2 25" xfId="1366" xr:uid="{00000000-0005-0000-0000-0000C1050000}"/>
    <cellStyle name="Акцент2 3" xfId="1367" xr:uid="{00000000-0005-0000-0000-0000C2050000}"/>
    <cellStyle name="Акцент2 4" xfId="1368" xr:uid="{00000000-0005-0000-0000-0000C3050000}"/>
    <cellStyle name="Акцент2 5" xfId="1369" xr:uid="{00000000-0005-0000-0000-0000C4050000}"/>
    <cellStyle name="Акцент2 6" xfId="1370" xr:uid="{00000000-0005-0000-0000-0000C5050000}"/>
    <cellStyle name="Акцент2 7" xfId="1371" xr:uid="{00000000-0005-0000-0000-0000C6050000}"/>
    <cellStyle name="Акцент2 8" xfId="1372" xr:uid="{00000000-0005-0000-0000-0000C7050000}"/>
    <cellStyle name="Акцент2 9" xfId="1373" xr:uid="{00000000-0005-0000-0000-0000C8050000}"/>
    <cellStyle name="Акцент3 10" xfId="1374" xr:uid="{00000000-0005-0000-0000-0000C9050000}"/>
    <cellStyle name="Акцент3 11" xfId="1375" xr:uid="{00000000-0005-0000-0000-0000CA050000}"/>
    <cellStyle name="Акцент3 12" xfId="1376" xr:uid="{00000000-0005-0000-0000-0000CB050000}"/>
    <cellStyle name="Акцент3 13" xfId="1377" xr:uid="{00000000-0005-0000-0000-0000CC050000}"/>
    <cellStyle name="Акцент3 14" xfId="1378" xr:uid="{00000000-0005-0000-0000-0000CD050000}"/>
    <cellStyle name="Акцент3 15" xfId="1379" xr:uid="{00000000-0005-0000-0000-0000CE050000}"/>
    <cellStyle name="Акцент3 16" xfId="1380" xr:uid="{00000000-0005-0000-0000-0000CF050000}"/>
    <cellStyle name="Акцент3 17" xfId="1381" xr:uid="{00000000-0005-0000-0000-0000D0050000}"/>
    <cellStyle name="Акцент3 18" xfId="1382" xr:uid="{00000000-0005-0000-0000-0000D1050000}"/>
    <cellStyle name="Акцент3 19" xfId="1383" xr:uid="{00000000-0005-0000-0000-0000D2050000}"/>
    <cellStyle name="Акцент3 2" xfId="1384" xr:uid="{00000000-0005-0000-0000-0000D3050000}"/>
    <cellStyle name="Акцент3 20" xfId="1385" xr:uid="{00000000-0005-0000-0000-0000D4050000}"/>
    <cellStyle name="Акцент3 21" xfId="1386" xr:uid="{00000000-0005-0000-0000-0000D5050000}"/>
    <cellStyle name="Акцент3 22" xfId="1387" xr:uid="{00000000-0005-0000-0000-0000D6050000}"/>
    <cellStyle name="Акцент3 23" xfId="1388" xr:uid="{00000000-0005-0000-0000-0000D7050000}"/>
    <cellStyle name="Акцент3 24" xfId="1389" xr:uid="{00000000-0005-0000-0000-0000D8050000}"/>
    <cellStyle name="Акцент3 25" xfId="1390" xr:uid="{00000000-0005-0000-0000-0000D9050000}"/>
    <cellStyle name="Акцент3 3" xfId="1391" xr:uid="{00000000-0005-0000-0000-0000DA050000}"/>
    <cellStyle name="Акцент3 4" xfId="1392" xr:uid="{00000000-0005-0000-0000-0000DB050000}"/>
    <cellStyle name="Акцент3 5" xfId="1393" xr:uid="{00000000-0005-0000-0000-0000DC050000}"/>
    <cellStyle name="Акцент3 6" xfId="1394" xr:uid="{00000000-0005-0000-0000-0000DD050000}"/>
    <cellStyle name="Акцент3 7" xfId="1395" xr:uid="{00000000-0005-0000-0000-0000DE050000}"/>
    <cellStyle name="Акцент3 8" xfId="1396" xr:uid="{00000000-0005-0000-0000-0000DF050000}"/>
    <cellStyle name="Акцент3 9" xfId="1397" xr:uid="{00000000-0005-0000-0000-0000E0050000}"/>
    <cellStyle name="Акцент4 10" xfId="1398" xr:uid="{00000000-0005-0000-0000-0000E1050000}"/>
    <cellStyle name="Акцент4 11" xfId="1399" xr:uid="{00000000-0005-0000-0000-0000E2050000}"/>
    <cellStyle name="Акцент4 12" xfId="1400" xr:uid="{00000000-0005-0000-0000-0000E3050000}"/>
    <cellStyle name="Акцент4 13" xfId="1401" xr:uid="{00000000-0005-0000-0000-0000E4050000}"/>
    <cellStyle name="Акцент4 14" xfId="1402" xr:uid="{00000000-0005-0000-0000-0000E5050000}"/>
    <cellStyle name="Акцент4 15" xfId="1403" xr:uid="{00000000-0005-0000-0000-0000E6050000}"/>
    <cellStyle name="Акцент4 16" xfId="1404" xr:uid="{00000000-0005-0000-0000-0000E7050000}"/>
    <cellStyle name="Акцент4 17" xfId="1405" xr:uid="{00000000-0005-0000-0000-0000E8050000}"/>
    <cellStyle name="Акцент4 18" xfId="1406" xr:uid="{00000000-0005-0000-0000-0000E9050000}"/>
    <cellStyle name="Акцент4 19" xfId="1407" xr:uid="{00000000-0005-0000-0000-0000EA050000}"/>
    <cellStyle name="Акцент4 2" xfId="1408" xr:uid="{00000000-0005-0000-0000-0000EB050000}"/>
    <cellStyle name="Акцент4 20" xfId="1409" xr:uid="{00000000-0005-0000-0000-0000EC050000}"/>
    <cellStyle name="Акцент4 21" xfId="1410" xr:uid="{00000000-0005-0000-0000-0000ED050000}"/>
    <cellStyle name="Акцент4 22" xfId="1411" xr:uid="{00000000-0005-0000-0000-0000EE050000}"/>
    <cellStyle name="Акцент4 23" xfId="1412" xr:uid="{00000000-0005-0000-0000-0000EF050000}"/>
    <cellStyle name="Акцент4 24" xfId="1413" xr:uid="{00000000-0005-0000-0000-0000F0050000}"/>
    <cellStyle name="Акцент4 25" xfId="1414" xr:uid="{00000000-0005-0000-0000-0000F1050000}"/>
    <cellStyle name="Акцент4 3" xfId="1415" xr:uid="{00000000-0005-0000-0000-0000F2050000}"/>
    <cellStyle name="Акцент4 4" xfId="1416" xr:uid="{00000000-0005-0000-0000-0000F3050000}"/>
    <cellStyle name="Акцент4 5" xfId="1417" xr:uid="{00000000-0005-0000-0000-0000F4050000}"/>
    <cellStyle name="Акцент4 6" xfId="1418" xr:uid="{00000000-0005-0000-0000-0000F5050000}"/>
    <cellStyle name="Акцент4 7" xfId="1419" xr:uid="{00000000-0005-0000-0000-0000F6050000}"/>
    <cellStyle name="Акцент4 8" xfId="1420" xr:uid="{00000000-0005-0000-0000-0000F7050000}"/>
    <cellStyle name="Акцент4 9" xfId="1421" xr:uid="{00000000-0005-0000-0000-0000F8050000}"/>
    <cellStyle name="Акцент5 10" xfId="1422" xr:uid="{00000000-0005-0000-0000-0000F9050000}"/>
    <cellStyle name="Акцент5 11" xfId="1423" xr:uid="{00000000-0005-0000-0000-0000FA050000}"/>
    <cellStyle name="Акцент5 12" xfId="1424" xr:uid="{00000000-0005-0000-0000-0000FB050000}"/>
    <cellStyle name="Акцент5 13" xfId="1425" xr:uid="{00000000-0005-0000-0000-0000FC050000}"/>
    <cellStyle name="Акцент5 14" xfId="1426" xr:uid="{00000000-0005-0000-0000-0000FD050000}"/>
    <cellStyle name="Акцент5 15" xfId="1427" xr:uid="{00000000-0005-0000-0000-0000FE050000}"/>
    <cellStyle name="Акцент5 16" xfId="1428" xr:uid="{00000000-0005-0000-0000-0000FF050000}"/>
    <cellStyle name="Акцент5 17" xfId="1429" xr:uid="{00000000-0005-0000-0000-000000060000}"/>
    <cellStyle name="Акцент5 18" xfId="1430" xr:uid="{00000000-0005-0000-0000-000001060000}"/>
    <cellStyle name="Акцент5 19" xfId="1431" xr:uid="{00000000-0005-0000-0000-000002060000}"/>
    <cellStyle name="Акцент5 2" xfId="1432" xr:uid="{00000000-0005-0000-0000-000003060000}"/>
    <cellStyle name="Акцент5 20" xfId="1433" xr:uid="{00000000-0005-0000-0000-000004060000}"/>
    <cellStyle name="Акцент5 21" xfId="1434" xr:uid="{00000000-0005-0000-0000-000005060000}"/>
    <cellStyle name="Акцент5 22" xfId="1435" xr:uid="{00000000-0005-0000-0000-000006060000}"/>
    <cellStyle name="Акцент5 23" xfId="1436" xr:uid="{00000000-0005-0000-0000-000007060000}"/>
    <cellStyle name="Акцент5 24" xfId="1437" xr:uid="{00000000-0005-0000-0000-000008060000}"/>
    <cellStyle name="Акцент5 25" xfId="1438" xr:uid="{00000000-0005-0000-0000-000009060000}"/>
    <cellStyle name="Акцент5 3" xfId="1439" xr:uid="{00000000-0005-0000-0000-00000A060000}"/>
    <cellStyle name="Акцент5 4" xfId="1440" xr:uid="{00000000-0005-0000-0000-00000B060000}"/>
    <cellStyle name="Акцент5 5" xfId="1441" xr:uid="{00000000-0005-0000-0000-00000C060000}"/>
    <cellStyle name="Акцент5 6" xfId="1442" xr:uid="{00000000-0005-0000-0000-00000D060000}"/>
    <cellStyle name="Акцент5 7" xfId="1443" xr:uid="{00000000-0005-0000-0000-00000E060000}"/>
    <cellStyle name="Акцент5 8" xfId="1444" xr:uid="{00000000-0005-0000-0000-00000F060000}"/>
    <cellStyle name="Акцент5 9" xfId="1445" xr:uid="{00000000-0005-0000-0000-000010060000}"/>
    <cellStyle name="Акцент6 10" xfId="1446" xr:uid="{00000000-0005-0000-0000-000011060000}"/>
    <cellStyle name="Акцент6 11" xfId="1447" xr:uid="{00000000-0005-0000-0000-000012060000}"/>
    <cellStyle name="Акцент6 12" xfId="1448" xr:uid="{00000000-0005-0000-0000-000013060000}"/>
    <cellStyle name="Акцент6 13" xfId="1449" xr:uid="{00000000-0005-0000-0000-000014060000}"/>
    <cellStyle name="Акцент6 14" xfId="1450" xr:uid="{00000000-0005-0000-0000-000015060000}"/>
    <cellStyle name="Акцент6 15" xfId="1451" xr:uid="{00000000-0005-0000-0000-000016060000}"/>
    <cellStyle name="Акцент6 16" xfId="1452" xr:uid="{00000000-0005-0000-0000-000017060000}"/>
    <cellStyle name="Акцент6 17" xfId="1453" xr:uid="{00000000-0005-0000-0000-000018060000}"/>
    <cellStyle name="Акцент6 18" xfId="1454" xr:uid="{00000000-0005-0000-0000-000019060000}"/>
    <cellStyle name="Акцент6 19" xfId="1455" xr:uid="{00000000-0005-0000-0000-00001A060000}"/>
    <cellStyle name="Акцент6 2" xfId="1456" xr:uid="{00000000-0005-0000-0000-00001B060000}"/>
    <cellStyle name="Акцент6 20" xfId="1457" xr:uid="{00000000-0005-0000-0000-00001C060000}"/>
    <cellStyle name="Акцент6 21" xfId="1458" xr:uid="{00000000-0005-0000-0000-00001D060000}"/>
    <cellStyle name="Акцент6 22" xfId="1459" xr:uid="{00000000-0005-0000-0000-00001E060000}"/>
    <cellStyle name="Акцент6 23" xfId="1460" xr:uid="{00000000-0005-0000-0000-00001F060000}"/>
    <cellStyle name="Акцент6 24" xfId="1461" xr:uid="{00000000-0005-0000-0000-000020060000}"/>
    <cellStyle name="Акцент6 25" xfId="1462" xr:uid="{00000000-0005-0000-0000-000021060000}"/>
    <cellStyle name="Акцент6 3" xfId="1463" xr:uid="{00000000-0005-0000-0000-000022060000}"/>
    <cellStyle name="Акцент6 4" xfId="1464" xr:uid="{00000000-0005-0000-0000-000023060000}"/>
    <cellStyle name="Акцент6 5" xfId="1465" xr:uid="{00000000-0005-0000-0000-000024060000}"/>
    <cellStyle name="Акцент6 6" xfId="1466" xr:uid="{00000000-0005-0000-0000-000025060000}"/>
    <cellStyle name="Акцент6 7" xfId="1467" xr:uid="{00000000-0005-0000-0000-000026060000}"/>
    <cellStyle name="Акцент6 8" xfId="1468" xr:uid="{00000000-0005-0000-0000-000027060000}"/>
    <cellStyle name="Акцент6 9" xfId="1469" xr:uid="{00000000-0005-0000-0000-000028060000}"/>
    <cellStyle name="Ввод  10" xfId="1470" xr:uid="{00000000-0005-0000-0000-000029060000}"/>
    <cellStyle name="Ввод  11" xfId="1471" xr:uid="{00000000-0005-0000-0000-00002A060000}"/>
    <cellStyle name="Ввод  12" xfId="1472" xr:uid="{00000000-0005-0000-0000-00002B060000}"/>
    <cellStyle name="Ввод  13" xfId="1473" xr:uid="{00000000-0005-0000-0000-00002C060000}"/>
    <cellStyle name="Ввод  14" xfId="1474" xr:uid="{00000000-0005-0000-0000-00002D060000}"/>
    <cellStyle name="Ввод  15" xfId="1475" xr:uid="{00000000-0005-0000-0000-00002E060000}"/>
    <cellStyle name="Ввод  16" xfId="1476" xr:uid="{00000000-0005-0000-0000-00002F060000}"/>
    <cellStyle name="Ввод  17" xfId="1477" xr:uid="{00000000-0005-0000-0000-000030060000}"/>
    <cellStyle name="Ввод  18" xfId="1478" xr:uid="{00000000-0005-0000-0000-000031060000}"/>
    <cellStyle name="Ввод  19" xfId="1479" xr:uid="{00000000-0005-0000-0000-000032060000}"/>
    <cellStyle name="Ввод  2" xfId="1480" xr:uid="{00000000-0005-0000-0000-000033060000}"/>
    <cellStyle name="Ввод  20" xfId="1481" xr:uid="{00000000-0005-0000-0000-000034060000}"/>
    <cellStyle name="Ввод  21" xfId="1482" xr:uid="{00000000-0005-0000-0000-000035060000}"/>
    <cellStyle name="Ввод  22" xfId="1483" xr:uid="{00000000-0005-0000-0000-000036060000}"/>
    <cellStyle name="Ввод  23" xfId="1484" xr:uid="{00000000-0005-0000-0000-000037060000}"/>
    <cellStyle name="Ввод  24" xfId="1485" xr:uid="{00000000-0005-0000-0000-000038060000}"/>
    <cellStyle name="Ввод  25" xfId="1486" xr:uid="{00000000-0005-0000-0000-000039060000}"/>
    <cellStyle name="Ввод  3" xfId="1487" xr:uid="{00000000-0005-0000-0000-00003A060000}"/>
    <cellStyle name="Ввод  4" xfId="1488" xr:uid="{00000000-0005-0000-0000-00003B060000}"/>
    <cellStyle name="Ввод  5" xfId="1489" xr:uid="{00000000-0005-0000-0000-00003C060000}"/>
    <cellStyle name="Ввод  6" xfId="1490" xr:uid="{00000000-0005-0000-0000-00003D060000}"/>
    <cellStyle name="Ввод  7" xfId="1491" xr:uid="{00000000-0005-0000-0000-00003E060000}"/>
    <cellStyle name="Ввод  8" xfId="1492" xr:uid="{00000000-0005-0000-0000-00003F060000}"/>
    <cellStyle name="Ввод  9" xfId="1493" xr:uid="{00000000-0005-0000-0000-000040060000}"/>
    <cellStyle name="Вывод 10" xfId="1494" xr:uid="{00000000-0005-0000-0000-000041060000}"/>
    <cellStyle name="Вывод 11" xfId="1495" xr:uid="{00000000-0005-0000-0000-000042060000}"/>
    <cellStyle name="Вывод 12" xfId="1496" xr:uid="{00000000-0005-0000-0000-000043060000}"/>
    <cellStyle name="Вывод 13" xfId="1497" xr:uid="{00000000-0005-0000-0000-000044060000}"/>
    <cellStyle name="Вывод 14" xfId="1498" xr:uid="{00000000-0005-0000-0000-000045060000}"/>
    <cellStyle name="Вывод 15" xfId="1499" xr:uid="{00000000-0005-0000-0000-000046060000}"/>
    <cellStyle name="Вывод 16" xfId="1500" xr:uid="{00000000-0005-0000-0000-000047060000}"/>
    <cellStyle name="Вывод 17" xfId="1501" xr:uid="{00000000-0005-0000-0000-000048060000}"/>
    <cellStyle name="Вывод 18" xfId="1502" xr:uid="{00000000-0005-0000-0000-000049060000}"/>
    <cellStyle name="Вывод 19" xfId="1503" xr:uid="{00000000-0005-0000-0000-00004A060000}"/>
    <cellStyle name="Вывод 2" xfId="1504" xr:uid="{00000000-0005-0000-0000-00004B060000}"/>
    <cellStyle name="Вывод 20" xfId="1505" xr:uid="{00000000-0005-0000-0000-00004C060000}"/>
    <cellStyle name="Вывод 21" xfId="1506" xr:uid="{00000000-0005-0000-0000-00004D060000}"/>
    <cellStyle name="Вывод 22" xfId="1507" xr:uid="{00000000-0005-0000-0000-00004E060000}"/>
    <cellStyle name="Вывод 23" xfId="1508" xr:uid="{00000000-0005-0000-0000-00004F060000}"/>
    <cellStyle name="Вывод 24" xfId="1509" xr:uid="{00000000-0005-0000-0000-000050060000}"/>
    <cellStyle name="Вывод 25" xfId="1510" xr:uid="{00000000-0005-0000-0000-000051060000}"/>
    <cellStyle name="Вывод 3" xfId="1511" xr:uid="{00000000-0005-0000-0000-000052060000}"/>
    <cellStyle name="Вывод 4" xfId="1512" xr:uid="{00000000-0005-0000-0000-000053060000}"/>
    <cellStyle name="Вывод 5" xfId="1513" xr:uid="{00000000-0005-0000-0000-000054060000}"/>
    <cellStyle name="Вывод 6" xfId="1514" xr:uid="{00000000-0005-0000-0000-000055060000}"/>
    <cellStyle name="Вывод 7" xfId="1515" xr:uid="{00000000-0005-0000-0000-000056060000}"/>
    <cellStyle name="Вывод 8" xfId="1516" xr:uid="{00000000-0005-0000-0000-000057060000}"/>
    <cellStyle name="Вывод 9" xfId="1517" xr:uid="{00000000-0005-0000-0000-000058060000}"/>
    <cellStyle name="Вычисление 10" xfId="1518" xr:uid="{00000000-0005-0000-0000-000059060000}"/>
    <cellStyle name="Вычисление 11" xfId="1519" xr:uid="{00000000-0005-0000-0000-00005A060000}"/>
    <cellStyle name="Вычисление 12" xfId="1520" xr:uid="{00000000-0005-0000-0000-00005B060000}"/>
    <cellStyle name="Вычисление 13" xfId="1521" xr:uid="{00000000-0005-0000-0000-00005C060000}"/>
    <cellStyle name="Вычисление 14" xfId="1522" xr:uid="{00000000-0005-0000-0000-00005D060000}"/>
    <cellStyle name="Вычисление 15" xfId="1523" xr:uid="{00000000-0005-0000-0000-00005E060000}"/>
    <cellStyle name="Вычисление 16" xfId="1524" xr:uid="{00000000-0005-0000-0000-00005F060000}"/>
    <cellStyle name="Вычисление 17" xfId="1525" xr:uid="{00000000-0005-0000-0000-000060060000}"/>
    <cellStyle name="Вычисление 18" xfId="1526" xr:uid="{00000000-0005-0000-0000-000061060000}"/>
    <cellStyle name="Вычисление 19" xfId="1527" xr:uid="{00000000-0005-0000-0000-000062060000}"/>
    <cellStyle name="Вычисление 2" xfId="1528" xr:uid="{00000000-0005-0000-0000-000063060000}"/>
    <cellStyle name="Вычисление 20" xfId="1529" xr:uid="{00000000-0005-0000-0000-000064060000}"/>
    <cellStyle name="Вычисление 21" xfId="1530" xr:uid="{00000000-0005-0000-0000-000065060000}"/>
    <cellStyle name="Вычисление 22" xfId="1531" xr:uid="{00000000-0005-0000-0000-000066060000}"/>
    <cellStyle name="Вычисление 23" xfId="1532" xr:uid="{00000000-0005-0000-0000-000067060000}"/>
    <cellStyle name="Вычисление 24" xfId="1533" xr:uid="{00000000-0005-0000-0000-000068060000}"/>
    <cellStyle name="Вычисление 25" xfId="1534" xr:uid="{00000000-0005-0000-0000-000069060000}"/>
    <cellStyle name="Вычисление 3" xfId="1535" xr:uid="{00000000-0005-0000-0000-00006A060000}"/>
    <cellStyle name="Вычисление 4" xfId="1536" xr:uid="{00000000-0005-0000-0000-00006B060000}"/>
    <cellStyle name="Вычисление 5" xfId="1537" xr:uid="{00000000-0005-0000-0000-00006C060000}"/>
    <cellStyle name="Вычисление 6" xfId="1538" xr:uid="{00000000-0005-0000-0000-00006D060000}"/>
    <cellStyle name="Вычисление 7" xfId="1539" xr:uid="{00000000-0005-0000-0000-00006E060000}"/>
    <cellStyle name="Вычисление 8" xfId="1540" xr:uid="{00000000-0005-0000-0000-00006F060000}"/>
    <cellStyle name="Вычисление 9" xfId="1541" xr:uid="{00000000-0005-0000-0000-000070060000}"/>
    <cellStyle name="Денежный 2" xfId="2113" xr:uid="{00000000-0005-0000-0000-000071060000}"/>
    <cellStyle name="Денежный 2 2" xfId="2121" xr:uid="{00000000-0005-0000-0000-000072060000}"/>
    <cellStyle name="Денежный 3" xfId="2115" xr:uid="{00000000-0005-0000-0000-000073060000}"/>
    <cellStyle name="Денежный 3 2" xfId="2118" xr:uid="{00000000-0005-0000-0000-000074060000}"/>
    <cellStyle name="Денежный 4" xfId="2120" xr:uid="{00000000-0005-0000-0000-000075060000}"/>
    <cellStyle name="Денежный 5" xfId="2124" xr:uid="{00000000-0005-0000-0000-000076060000}"/>
    <cellStyle name="Заголовок 1 10" xfId="1542" xr:uid="{00000000-0005-0000-0000-000077060000}"/>
    <cellStyle name="Заголовок 1 11" xfId="1543" xr:uid="{00000000-0005-0000-0000-000078060000}"/>
    <cellStyle name="Заголовок 1 12" xfId="1544" xr:uid="{00000000-0005-0000-0000-000079060000}"/>
    <cellStyle name="Заголовок 1 13" xfId="1545" xr:uid="{00000000-0005-0000-0000-00007A060000}"/>
    <cellStyle name="Заголовок 1 14" xfId="1546" xr:uid="{00000000-0005-0000-0000-00007B060000}"/>
    <cellStyle name="Заголовок 1 15" xfId="1547" xr:uid="{00000000-0005-0000-0000-00007C060000}"/>
    <cellStyle name="Заголовок 1 16" xfId="1548" xr:uid="{00000000-0005-0000-0000-00007D060000}"/>
    <cellStyle name="Заголовок 1 17" xfId="1549" xr:uid="{00000000-0005-0000-0000-00007E060000}"/>
    <cellStyle name="Заголовок 1 18" xfId="1550" xr:uid="{00000000-0005-0000-0000-00007F060000}"/>
    <cellStyle name="Заголовок 1 19" xfId="1551" xr:uid="{00000000-0005-0000-0000-000080060000}"/>
    <cellStyle name="Заголовок 1 2" xfId="1552" xr:uid="{00000000-0005-0000-0000-000081060000}"/>
    <cellStyle name="Заголовок 1 20" xfId="1553" xr:uid="{00000000-0005-0000-0000-000082060000}"/>
    <cellStyle name="Заголовок 1 21" xfId="1554" xr:uid="{00000000-0005-0000-0000-000083060000}"/>
    <cellStyle name="Заголовок 1 22" xfId="1555" xr:uid="{00000000-0005-0000-0000-000084060000}"/>
    <cellStyle name="Заголовок 1 23" xfId="1556" xr:uid="{00000000-0005-0000-0000-000085060000}"/>
    <cellStyle name="Заголовок 1 24" xfId="1557" xr:uid="{00000000-0005-0000-0000-000086060000}"/>
    <cellStyle name="Заголовок 1 25" xfId="1558" xr:uid="{00000000-0005-0000-0000-000087060000}"/>
    <cellStyle name="Заголовок 1 3" xfId="1559" xr:uid="{00000000-0005-0000-0000-000088060000}"/>
    <cellStyle name="Заголовок 1 4" xfId="1560" xr:uid="{00000000-0005-0000-0000-000089060000}"/>
    <cellStyle name="Заголовок 1 5" xfId="1561" xr:uid="{00000000-0005-0000-0000-00008A060000}"/>
    <cellStyle name="Заголовок 1 6" xfId="1562" xr:uid="{00000000-0005-0000-0000-00008B060000}"/>
    <cellStyle name="Заголовок 1 7" xfId="1563" xr:uid="{00000000-0005-0000-0000-00008C060000}"/>
    <cellStyle name="Заголовок 1 8" xfId="1564" xr:uid="{00000000-0005-0000-0000-00008D060000}"/>
    <cellStyle name="Заголовок 1 9" xfId="1565" xr:uid="{00000000-0005-0000-0000-00008E060000}"/>
    <cellStyle name="Заголовок 2 10" xfId="1566" xr:uid="{00000000-0005-0000-0000-00008F060000}"/>
    <cellStyle name="Заголовок 2 11" xfId="1567" xr:uid="{00000000-0005-0000-0000-000090060000}"/>
    <cellStyle name="Заголовок 2 12" xfId="1568" xr:uid="{00000000-0005-0000-0000-000091060000}"/>
    <cellStyle name="Заголовок 2 13" xfId="1569" xr:uid="{00000000-0005-0000-0000-000092060000}"/>
    <cellStyle name="Заголовок 2 14" xfId="1570" xr:uid="{00000000-0005-0000-0000-000093060000}"/>
    <cellStyle name="Заголовок 2 15" xfId="1571" xr:uid="{00000000-0005-0000-0000-000094060000}"/>
    <cellStyle name="Заголовок 2 16" xfId="1572" xr:uid="{00000000-0005-0000-0000-000095060000}"/>
    <cellStyle name="Заголовок 2 17" xfId="1573" xr:uid="{00000000-0005-0000-0000-000096060000}"/>
    <cellStyle name="Заголовок 2 18" xfId="1574" xr:uid="{00000000-0005-0000-0000-000097060000}"/>
    <cellStyle name="Заголовок 2 19" xfId="1575" xr:uid="{00000000-0005-0000-0000-000098060000}"/>
    <cellStyle name="Заголовок 2 2" xfId="1576" xr:uid="{00000000-0005-0000-0000-000099060000}"/>
    <cellStyle name="Заголовок 2 20" xfId="1577" xr:uid="{00000000-0005-0000-0000-00009A060000}"/>
    <cellStyle name="Заголовок 2 21" xfId="1578" xr:uid="{00000000-0005-0000-0000-00009B060000}"/>
    <cellStyle name="Заголовок 2 22" xfId="1579" xr:uid="{00000000-0005-0000-0000-00009C060000}"/>
    <cellStyle name="Заголовок 2 23" xfId="1580" xr:uid="{00000000-0005-0000-0000-00009D060000}"/>
    <cellStyle name="Заголовок 2 24" xfId="1581" xr:uid="{00000000-0005-0000-0000-00009E060000}"/>
    <cellStyle name="Заголовок 2 25" xfId="1582" xr:uid="{00000000-0005-0000-0000-00009F060000}"/>
    <cellStyle name="Заголовок 2 3" xfId="1583" xr:uid="{00000000-0005-0000-0000-0000A0060000}"/>
    <cellStyle name="Заголовок 2 4" xfId="1584" xr:uid="{00000000-0005-0000-0000-0000A1060000}"/>
    <cellStyle name="Заголовок 2 5" xfId="1585" xr:uid="{00000000-0005-0000-0000-0000A2060000}"/>
    <cellStyle name="Заголовок 2 6" xfId="1586" xr:uid="{00000000-0005-0000-0000-0000A3060000}"/>
    <cellStyle name="Заголовок 2 7" xfId="1587" xr:uid="{00000000-0005-0000-0000-0000A4060000}"/>
    <cellStyle name="Заголовок 2 8" xfId="1588" xr:uid="{00000000-0005-0000-0000-0000A5060000}"/>
    <cellStyle name="Заголовок 2 9" xfId="1589" xr:uid="{00000000-0005-0000-0000-0000A6060000}"/>
    <cellStyle name="Заголовок 3 10" xfId="1590" xr:uid="{00000000-0005-0000-0000-0000A7060000}"/>
    <cellStyle name="Заголовок 3 11" xfId="1591" xr:uid="{00000000-0005-0000-0000-0000A8060000}"/>
    <cellStyle name="Заголовок 3 12" xfId="1592" xr:uid="{00000000-0005-0000-0000-0000A9060000}"/>
    <cellStyle name="Заголовок 3 13" xfId="1593" xr:uid="{00000000-0005-0000-0000-0000AA060000}"/>
    <cellStyle name="Заголовок 3 14" xfId="1594" xr:uid="{00000000-0005-0000-0000-0000AB060000}"/>
    <cellStyle name="Заголовок 3 15" xfId="1595" xr:uid="{00000000-0005-0000-0000-0000AC060000}"/>
    <cellStyle name="Заголовок 3 16" xfId="1596" xr:uid="{00000000-0005-0000-0000-0000AD060000}"/>
    <cellStyle name="Заголовок 3 17" xfId="1597" xr:uid="{00000000-0005-0000-0000-0000AE060000}"/>
    <cellStyle name="Заголовок 3 18" xfId="1598" xr:uid="{00000000-0005-0000-0000-0000AF060000}"/>
    <cellStyle name="Заголовок 3 19" xfId="1599" xr:uid="{00000000-0005-0000-0000-0000B0060000}"/>
    <cellStyle name="Заголовок 3 2" xfId="1600" xr:uid="{00000000-0005-0000-0000-0000B1060000}"/>
    <cellStyle name="Заголовок 3 20" xfId="1601" xr:uid="{00000000-0005-0000-0000-0000B2060000}"/>
    <cellStyle name="Заголовок 3 21" xfId="1602" xr:uid="{00000000-0005-0000-0000-0000B3060000}"/>
    <cellStyle name="Заголовок 3 22" xfId="1603" xr:uid="{00000000-0005-0000-0000-0000B4060000}"/>
    <cellStyle name="Заголовок 3 23" xfId="1604" xr:uid="{00000000-0005-0000-0000-0000B5060000}"/>
    <cellStyle name="Заголовок 3 24" xfId="1605" xr:uid="{00000000-0005-0000-0000-0000B6060000}"/>
    <cellStyle name="Заголовок 3 25" xfId="1606" xr:uid="{00000000-0005-0000-0000-0000B7060000}"/>
    <cellStyle name="Заголовок 3 3" xfId="1607" xr:uid="{00000000-0005-0000-0000-0000B8060000}"/>
    <cellStyle name="Заголовок 3 4" xfId="1608" xr:uid="{00000000-0005-0000-0000-0000B9060000}"/>
    <cellStyle name="Заголовок 3 5" xfId="1609" xr:uid="{00000000-0005-0000-0000-0000BA060000}"/>
    <cellStyle name="Заголовок 3 6" xfId="1610" xr:uid="{00000000-0005-0000-0000-0000BB060000}"/>
    <cellStyle name="Заголовок 3 7" xfId="1611" xr:uid="{00000000-0005-0000-0000-0000BC060000}"/>
    <cellStyle name="Заголовок 3 8" xfId="1612" xr:uid="{00000000-0005-0000-0000-0000BD060000}"/>
    <cellStyle name="Заголовок 3 9" xfId="1613" xr:uid="{00000000-0005-0000-0000-0000BE060000}"/>
    <cellStyle name="Заголовок 4 10" xfId="1614" xr:uid="{00000000-0005-0000-0000-0000BF060000}"/>
    <cellStyle name="Заголовок 4 11" xfId="1615" xr:uid="{00000000-0005-0000-0000-0000C0060000}"/>
    <cellStyle name="Заголовок 4 12" xfId="1616" xr:uid="{00000000-0005-0000-0000-0000C1060000}"/>
    <cellStyle name="Заголовок 4 13" xfId="1617" xr:uid="{00000000-0005-0000-0000-0000C2060000}"/>
    <cellStyle name="Заголовок 4 14" xfId="1618" xr:uid="{00000000-0005-0000-0000-0000C3060000}"/>
    <cellStyle name="Заголовок 4 15" xfId="1619" xr:uid="{00000000-0005-0000-0000-0000C4060000}"/>
    <cellStyle name="Заголовок 4 16" xfId="1620" xr:uid="{00000000-0005-0000-0000-0000C5060000}"/>
    <cellStyle name="Заголовок 4 17" xfId="1621" xr:uid="{00000000-0005-0000-0000-0000C6060000}"/>
    <cellStyle name="Заголовок 4 18" xfId="1622" xr:uid="{00000000-0005-0000-0000-0000C7060000}"/>
    <cellStyle name="Заголовок 4 19" xfId="1623" xr:uid="{00000000-0005-0000-0000-0000C8060000}"/>
    <cellStyle name="Заголовок 4 2" xfId="1624" xr:uid="{00000000-0005-0000-0000-0000C9060000}"/>
    <cellStyle name="Заголовок 4 20" xfId="1625" xr:uid="{00000000-0005-0000-0000-0000CA060000}"/>
    <cellStyle name="Заголовок 4 21" xfId="1626" xr:uid="{00000000-0005-0000-0000-0000CB060000}"/>
    <cellStyle name="Заголовок 4 22" xfId="1627" xr:uid="{00000000-0005-0000-0000-0000CC060000}"/>
    <cellStyle name="Заголовок 4 23" xfId="1628" xr:uid="{00000000-0005-0000-0000-0000CD060000}"/>
    <cellStyle name="Заголовок 4 24" xfId="1629" xr:uid="{00000000-0005-0000-0000-0000CE060000}"/>
    <cellStyle name="Заголовок 4 25" xfId="1630" xr:uid="{00000000-0005-0000-0000-0000CF060000}"/>
    <cellStyle name="Заголовок 4 3" xfId="1631" xr:uid="{00000000-0005-0000-0000-0000D0060000}"/>
    <cellStyle name="Заголовок 4 4" xfId="1632" xr:uid="{00000000-0005-0000-0000-0000D1060000}"/>
    <cellStyle name="Заголовок 4 5" xfId="1633" xr:uid="{00000000-0005-0000-0000-0000D2060000}"/>
    <cellStyle name="Заголовок 4 6" xfId="1634" xr:uid="{00000000-0005-0000-0000-0000D3060000}"/>
    <cellStyle name="Заголовок 4 7" xfId="1635" xr:uid="{00000000-0005-0000-0000-0000D4060000}"/>
    <cellStyle name="Заголовок 4 8" xfId="1636" xr:uid="{00000000-0005-0000-0000-0000D5060000}"/>
    <cellStyle name="Заголовок 4 9" xfId="1637" xr:uid="{00000000-0005-0000-0000-0000D6060000}"/>
    <cellStyle name="Итог 10" xfId="1638" xr:uid="{00000000-0005-0000-0000-0000D7060000}"/>
    <cellStyle name="Итог 11" xfId="1639" xr:uid="{00000000-0005-0000-0000-0000D8060000}"/>
    <cellStyle name="Итог 12" xfId="1640" xr:uid="{00000000-0005-0000-0000-0000D9060000}"/>
    <cellStyle name="Итог 13" xfId="1641" xr:uid="{00000000-0005-0000-0000-0000DA060000}"/>
    <cellStyle name="Итог 14" xfId="1642" xr:uid="{00000000-0005-0000-0000-0000DB060000}"/>
    <cellStyle name="Итог 15" xfId="1643" xr:uid="{00000000-0005-0000-0000-0000DC060000}"/>
    <cellStyle name="Итог 16" xfId="1644" xr:uid="{00000000-0005-0000-0000-0000DD060000}"/>
    <cellStyle name="Итог 17" xfId="1645" xr:uid="{00000000-0005-0000-0000-0000DE060000}"/>
    <cellStyle name="Итог 18" xfId="1646" xr:uid="{00000000-0005-0000-0000-0000DF060000}"/>
    <cellStyle name="Итог 19" xfId="1647" xr:uid="{00000000-0005-0000-0000-0000E0060000}"/>
    <cellStyle name="Итог 2" xfId="1648" xr:uid="{00000000-0005-0000-0000-0000E1060000}"/>
    <cellStyle name="Итог 20" xfId="1649" xr:uid="{00000000-0005-0000-0000-0000E2060000}"/>
    <cellStyle name="Итог 21" xfId="1650" xr:uid="{00000000-0005-0000-0000-0000E3060000}"/>
    <cellStyle name="Итог 22" xfId="1651" xr:uid="{00000000-0005-0000-0000-0000E4060000}"/>
    <cellStyle name="Итог 23" xfId="1652" xr:uid="{00000000-0005-0000-0000-0000E5060000}"/>
    <cellStyle name="Итог 24" xfId="1653" xr:uid="{00000000-0005-0000-0000-0000E6060000}"/>
    <cellStyle name="Итог 25" xfId="1654" xr:uid="{00000000-0005-0000-0000-0000E7060000}"/>
    <cellStyle name="Итог 3" xfId="1655" xr:uid="{00000000-0005-0000-0000-0000E8060000}"/>
    <cellStyle name="Итог 4" xfId="1656" xr:uid="{00000000-0005-0000-0000-0000E9060000}"/>
    <cellStyle name="Итог 5" xfId="1657" xr:uid="{00000000-0005-0000-0000-0000EA060000}"/>
    <cellStyle name="Итог 6" xfId="1658" xr:uid="{00000000-0005-0000-0000-0000EB060000}"/>
    <cellStyle name="Итог 7" xfId="1659" xr:uid="{00000000-0005-0000-0000-0000EC060000}"/>
    <cellStyle name="Итог 8" xfId="1660" xr:uid="{00000000-0005-0000-0000-0000ED060000}"/>
    <cellStyle name="Итог 9" xfId="1661" xr:uid="{00000000-0005-0000-0000-0000EE060000}"/>
    <cellStyle name="Контрольная ячейка 10" xfId="1662" xr:uid="{00000000-0005-0000-0000-0000EF060000}"/>
    <cellStyle name="Контрольная ячейка 11" xfId="1663" xr:uid="{00000000-0005-0000-0000-0000F0060000}"/>
    <cellStyle name="Контрольная ячейка 12" xfId="1664" xr:uid="{00000000-0005-0000-0000-0000F1060000}"/>
    <cellStyle name="Контрольная ячейка 13" xfId="1665" xr:uid="{00000000-0005-0000-0000-0000F2060000}"/>
    <cellStyle name="Контрольная ячейка 14" xfId="1666" xr:uid="{00000000-0005-0000-0000-0000F3060000}"/>
    <cellStyle name="Контрольная ячейка 15" xfId="1667" xr:uid="{00000000-0005-0000-0000-0000F4060000}"/>
    <cellStyle name="Контрольная ячейка 16" xfId="1668" xr:uid="{00000000-0005-0000-0000-0000F5060000}"/>
    <cellStyle name="Контрольная ячейка 17" xfId="1669" xr:uid="{00000000-0005-0000-0000-0000F6060000}"/>
    <cellStyle name="Контрольная ячейка 18" xfId="1670" xr:uid="{00000000-0005-0000-0000-0000F7060000}"/>
    <cellStyle name="Контрольная ячейка 19" xfId="1671" xr:uid="{00000000-0005-0000-0000-0000F8060000}"/>
    <cellStyle name="Контрольная ячейка 2" xfId="1672" xr:uid="{00000000-0005-0000-0000-0000F9060000}"/>
    <cellStyle name="Контрольная ячейка 20" xfId="1673" xr:uid="{00000000-0005-0000-0000-0000FA060000}"/>
    <cellStyle name="Контрольная ячейка 21" xfId="1674" xr:uid="{00000000-0005-0000-0000-0000FB060000}"/>
    <cellStyle name="Контрольная ячейка 22" xfId="1675" xr:uid="{00000000-0005-0000-0000-0000FC060000}"/>
    <cellStyle name="Контрольная ячейка 23" xfId="1676" xr:uid="{00000000-0005-0000-0000-0000FD060000}"/>
    <cellStyle name="Контрольная ячейка 24" xfId="1677" xr:uid="{00000000-0005-0000-0000-0000FE060000}"/>
    <cellStyle name="Контрольная ячейка 25" xfId="1678" xr:uid="{00000000-0005-0000-0000-0000FF060000}"/>
    <cellStyle name="Контрольная ячейка 3" xfId="1679" xr:uid="{00000000-0005-0000-0000-000000070000}"/>
    <cellStyle name="Контрольная ячейка 4" xfId="1680" xr:uid="{00000000-0005-0000-0000-000001070000}"/>
    <cellStyle name="Контрольная ячейка 5" xfId="1681" xr:uid="{00000000-0005-0000-0000-000002070000}"/>
    <cellStyle name="Контрольная ячейка 6" xfId="1682" xr:uid="{00000000-0005-0000-0000-000003070000}"/>
    <cellStyle name="Контрольная ячейка 7" xfId="1683" xr:uid="{00000000-0005-0000-0000-000004070000}"/>
    <cellStyle name="Контрольная ячейка 8" xfId="1684" xr:uid="{00000000-0005-0000-0000-000005070000}"/>
    <cellStyle name="Контрольная ячейка 9" xfId="1685" xr:uid="{00000000-0005-0000-0000-000006070000}"/>
    <cellStyle name="Название 10" xfId="1686" xr:uid="{00000000-0005-0000-0000-000007070000}"/>
    <cellStyle name="Название 11" xfId="1687" xr:uid="{00000000-0005-0000-0000-000008070000}"/>
    <cellStyle name="Название 12" xfId="1688" xr:uid="{00000000-0005-0000-0000-000009070000}"/>
    <cellStyle name="Название 13" xfId="1689" xr:uid="{00000000-0005-0000-0000-00000A070000}"/>
    <cellStyle name="Название 14" xfId="1690" xr:uid="{00000000-0005-0000-0000-00000B070000}"/>
    <cellStyle name="Название 15" xfId="1691" xr:uid="{00000000-0005-0000-0000-00000C070000}"/>
    <cellStyle name="Название 16" xfId="1692" xr:uid="{00000000-0005-0000-0000-00000D070000}"/>
    <cellStyle name="Название 17" xfId="1693" xr:uid="{00000000-0005-0000-0000-00000E070000}"/>
    <cellStyle name="Название 18" xfId="1694" xr:uid="{00000000-0005-0000-0000-00000F070000}"/>
    <cellStyle name="Название 19" xfId="1695" xr:uid="{00000000-0005-0000-0000-000010070000}"/>
    <cellStyle name="Название 2" xfId="1696" xr:uid="{00000000-0005-0000-0000-000011070000}"/>
    <cellStyle name="Название 20" xfId="1697" xr:uid="{00000000-0005-0000-0000-000012070000}"/>
    <cellStyle name="Название 21" xfId="1698" xr:uid="{00000000-0005-0000-0000-000013070000}"/>
    <cellStyle name="Название 22" xfId="1699" xr:uid="{00000000-0005-0000-0000-000014070000}"/>
    <cellStyle name="Название 23" xfId="1700" xr:uid="{00000000-0005-0000-0000-000015070000}"/>
    <cellStyle name="Название 24" xfId="1701" xr:uid="{00000000-0005-0000-0000-000016070000}"/>
    <cellStyle name="Название 25" xfId="1702" xr:uid="{00000000-0005-0000-0000-000017070000}"/>
    <cellStyle name="Название 3" xfId="1703" xr:uid="{00000000-0005-0000-0000-000018070000}"/>
    <cellStyle name="Название 4" xfId="1704" xr:uid="{00000000-0005-0000-0000-000019070000}"/>
    <cellStyle name="Название 5" xfId="1705" xr:uid="{00000000-0005-0000-0000-00001A070000}"/>
    <cellStyle name="Название 6" xfId="1706" xr:uid="{00000000-0005-0000-0000-00001B070000}"/>
    <cellStyle name="Название 7" xfId="1707" xr:uid="{00000000-0005-0000-0000-00001C070000}"/>
    <cellStyle name="Название 8" xfId="1708" xr:uid="{00000000-0005-0000-0000-00001D070000}"/>
    <cellStyle name="Название 9" xfId="1709" xr:uid="{00000000-0005-0000-0000-00001E070000}"/>
    <cellStyle name="Нейтральный 10" xfId="1710" xr:uid="{00000000-0005-0000-0000-00001F070000}"/>
    <cellStyle name="Нейтральный 11" xfId="1711" xr:uid="{00000000-0005-0000-0000-000020070000}"/>
    <cellStyle name="Нейтральный 12" xfId="1712" xr:uid="{00000000-0005-0000-0000-000021070000}"/>
    <cellStyle name="Нейтральный 13" xfId="1713" xr:uid="{00000000-0005-0000-0000-000022070000}"/>
    <cellStyle name="Нейтральный 14" xfId="1714" xr:uid="{00000000-0005-0000-0000-000023070000}"/>
    <cellStyle name="Нейтральный 15" xfId="1715" xr:uid="{00000000-0005-0000-0000-000024070000}"/>
    <cellStyle name="Нейтральный 16" xfId="1716" xr:uid="{00000000-0005-0000-0000-000025070000}"/>
    <cellStyle name="Нейтральный 17" xfId="1717" xr:uid="{00000000-0005-0000-0000-000026070000}"/>
    <cellStyle name="Нейтральный 18" xfId="1718" xr:uid="{00000000-0005-0000-0000-000027070000}"/>
    <cellStyle name="Нейтральный 19" xfId="1719" xr:uid="{00000000-0005-0000-0000-000028070000}"/>
    <cellStyle name="Нейтральный 2" xfId="1720" xr:uid="{00000000-0005-0000-0000-000029070000}"/>
    <cellStyle name="Нейтральный 20" xfId="1721" xr:uid="{00000000-0005-0000-0000-00002A070000}"/>
    <cellStyle name="Нейтральный 21" xfId="1722" xr:uid="{00000000-0005-0000-0000-00002B070000}"/>
    <cellStyle name="Нейтральный 22" xfId="1723" xr:uid="{00000000-0005-0000-0000-00002C070000}"/>
    <cellStyle name="Нейтральный 23" xfId="1724" xr:uid="{00000000-0005-0000-0000-00002D070000}"/>
    <cellStyle name="Нейтральный 24" xfId="1725" xr:uid="{00000000-0005-0000-0000-00002E070000}"/>
    <cellStyle name="Нейтральный 25" xfId="1726" xr:uid="{00000000-0005-0000-0000-00002F070000}"/>
    <cellStyle name="Нейтральный 3" xfId="1727" xr:uid="{00000000-0005-0000-0000-000030070000}"/>
    <cellStyle name="Нейтральный 4" xfId="1728" xr:uid="{00000000-0005-0000-0000-000031070000}"/>
    <cellStyle name="Нейтральный 5" xfId="1729" xr:uid="{00000000-0005-0000-0000-000032070000}"/>
    <cellStyle name="Нейтральный 6" xfId="1730" xr:uid="{00000000-0005-0000-0000-000033070000}"/>
    <cellStyle name="Нейтральный 7" xfId="1731" xr:uid="{00000000-0005-0000-0000-000034070000}"/>
    <cellStyle name="Нейтральный 8" xfId="1732" xr:uid="{00000000-0005-0000-0000-000035070000}"/>
    <cellStyle name="Нейтральный 9" xfId="1733" xr:uid="{00000000-0005-0000-0000-000036070000}"/>
    <cellStyle name="Обычный" xfId="0" builtinId="0"/>
    <cellStyle name="Обычный 10" xfId="1734" xr:uid="{00000000-0005-0000-0000-000038070000}"/>
    <cellStyle name="Обычный 11" xfId="1735" xr:uid="{00000000-0005-0000-0000-000039070000}"/>
    <cellStyle name="Обычный 11 3" xfId="2002" xr:uid="{00000000-0005-0000-0000-00003A070000}"/>
    <cellStyle name="Обычный 12" xfId="1736" xr:uid="{00000000-0005-0000-0000-00003B070000}"/>
    <cellStyle name="Обычный 13" xfId="1737" xr:uid="{00000000-0005-0000-0000-00003C070000}"/>
    <cellStyle name="Обычный 14" xfId="1738" xr:uid="{00000000-0005-0000-0000-00003D070000}"/>
    <cellStyle name="Обычный 15" xfId="1739" xr:uid="{00000000-0005-0000-0000-00003E070000}"/>
    <cellStyle name="Обычный 16" xfId="1740" xr:uid="{00000000-0005-0000-0000-00003F070000}"/>
    <cellStyle name="Обычный 17" xfId="1741" xr:uid="{00000000-0005-0000-0000-000040070000}"/>
    <cellStyle name="Обычный 18" xfId="1742" xr:uid="{00000000-0005-0000-0000-000041070000}"/>
    <cellStyle name="Обычный 19" xfId="1743" xr:uid="{00000000-0005-0000-0000-000042070000}"/>
    <cellStyle name="Обычный 2" xfId="1744" xr:uid="{00000000-0005-0000-0000-000043070000}"/>
    <cellStyle name="Обычный 2 2" xfId="1745" xr:uid="{00000000-0005-0000-0000-000044070000}"/>
    <cellStyle name="Обычный 2 2 2" xfId="1746" xr:uid="{00000000-0005-0000-0000-000045070000}"/>
    <cellStyle name="Обычный 2 2 3" xfId="2111" xr:uid="{00000000-0005-0000-0000-000046070000}"/>
    <cellStyle name="Обычный 2 3" xfId="1747" xr:uid="{00000000-0005-0000-0000-000047070000}"/>
    <cellStyle name="Обычный 2 4" xfId="2136" xr:uid="{00000000-0005-0000-0000-000048070000}"/>
    <cellStyle name="Обычный 20" xfId="1748" xr:uid="{00000000-0005-0000-0000-000049070000}"/>
    <cellStyle name="Обычный 21" xfId="1749" xr:uid="{00000000-0005-0000-0000-00004A070000}"/>
    <cellStyle name="Обычный 22" xfId="1750" xr:uid="{00000000-0005-0000-0000-00004B070000}"/>
    <cellStyle name="Обычный 23" xfId="1751" xr:uid="{00000000-0005-0000-0000-00004C070000}"/>
    <cellStyle name="Обычный 24" xfId="1752" xr:uid="{00000000-0005-0000-0000-00004D070000}"/>
    <cellStyle name="Обычный 25" xfId="1753" xr:uid="{00000000-0005-0000-0000-00004E070000}"/>
    <cellStyle name="Обычный 26" xfId="1754" xr:uid="{00000000-0005-0000-0000-00004F070000}"/>
    <cellStyle name="Обычный 27" xfId="1755" xr:uid="{00000000-0005-0000-0000-000050070000}"/>
    <cellStyle name="Обычный 28" xfId="1756" xr:uid="{00000000-0005-0000-0000-000051070000}"/>
    <cellStyle name="Обычный 29" xfId="1757" xr:uid="{00000000-0005-0000-0000-000052070000}"/>
    <cellStyle name="Обычный 3" xfId="1758" xr:uid="{00000000-0005-0000-0000-000053070000}"/>
    <cellStyle name="Обычный 3 2" xfId="1759" xr:uid="{00000000-0005-0000-0000-000054070000}"/>
    <cellStyle name="Обычный 3 3" xfId="2119" xr:uid="{00000000-0005-0000-0000-000055070000}"/>
    <cellStyle name="Обычный 3 3 2" xfId="2143" xr:uid="{00000000-0005-0000-0000-000056070000}"/>
    <cellStyle name="Обычный 3 3 2 2" xfId="2155" xr:uid="{00000000-0005-0000-0000-000057070000}"/>
    <cellStyle name="Обычный 3 3 3" xfId="2147" xr:uid="{00000000-0005-0000-0000-000058070000}"/>
    <cellStyle name="Обычный 3 3 3 2" xfId="2159" xr:uid="{00000000-0005-0000-0000-000059070000}"/>
    <cellStyle name="Обычный 3 3 4" xfId="2151" xr:uid="{00000000-0005-0000-0000-00005A070000}"/>
    <cellStyle name="Обычный 30" xfId="1760" xr:uid="{00000000-0005-0000-0000-00005B070000}"/>
    <cellStyle name="Обычный 31" xfId="1761" xr:uid="{00000000-0005-0000-0000-00005C070000}"/>
    <cellStyle name="Обычный 32" xfId="1762" xr:uid="{00000000-0005-0000-0000-00005D070000}"/>
    <cellStyle name="Обычный 33" xfId="1763" xr:uid="{00000000-0005-0000-0000-00005E070000}"/>
    <cellStyle name="Обычный 34" xfId="2117" xr:uid="{00000000-0005-0000-0000-00005F070000}"/>
    <cellStyle name="Обычный 35" xfId="2125" xr:uid="{00000000-0005-0000-0000-000060070000}"/>
    <cellStyle name="Обычный 36" xfId="2135" xr:uid="{00000000-0005-0000-0000-000061070000}"/>
    <cellStyle name="Обычный 36 2" xfId="2144" xr:uid="{00000000-0005-0000-0000-000062070000}"/>
    <cellStyle name="Обычный 36 2 2" xfId="2156" xr:uid="{00000000-0005-0000-0000-000063070000}"/>
    <cellStyle name="Обычный 36 3" xfId="2148" xr:uid="{00000000-0005-0000-0000-000064070000}"/>
    <cellStyle name="Обычный 36 3 2" xfId="2160" xr:uid="{00000000-0005-0000-0000-000065070000}"/>
    <cellStyle name="Обычный 36 4" xfId="2152" xr:uid="{00000000-0005-0000-0000-000066070000}"/>
    <cellStyle name="Обычный 37" xfId="2137" xr:uid="{00000000-0005-0000-0000-000067070000}"/>
    <cellStyle name="Обычный 37 2" xfId="2145" xr:uid="{00000000-0005-0000-0000-000068070000}"/>
    <cellStyle name="Обычный 37 2 2" xfId="2157" xr:uid="{00000000-0005-0000-0000-000069070000}"/>
    <cellStyle name="Обычный 37 3" xfId="2149" xr:uid="{00000000-0005-0000-0000-00006A070000}"/>
    <cellStyle name="Обычный 37 3 2" xfId="2161" xr:uid="{00000000-0005-0000-0000-00006B070000}"/>
    <cellStyle name="Обычный 37 4" xfId="2153" xr:uid="{00000000-0005-0000-0000-00006C070000}"/>
    <cellStyle name="Обычный 38" xfId="2139" xr:uid="{00000000-0005-0000-0000-00006D070000}"/>
    <cellStyle name="Обычный 38 2" xfId="2146" xr:uid="{00000000-0005-0000-0000-00006E070000}"/>
    <cellStyle name="Обычный 38 2 2" xfId="2158" xr:uid="{00000000-0005-0000-0000-00006F070000}"/>
    <cellStyle name="Обычный 38 3" xfId="2150" xr:uid="{00000000-0005-0000-0000-000070070000}"/>
    <cellStyle name="Обычный 38 3 2" xfId="2162" xr:uid="{00000000-0005-0000-0000-000071070000}"/>
    <cellStyle name="Обычный 38 4" xfId="2154" xr:uid="{00000000-0005-0000-0000-000072070000}"/>
    <cellStyle name="Обычный 4" xfId="1764" xr:uid="{00000000-0005-0000-0000-000073070000}"/>
    <cellStyle name="Обычный 4 2" xfId="1765" xr:uid="{00000000-0005-0000-0000-000074070000}"/>
    <cellStyle name="Обычный 43" xfId="1766" xr:uid="{00000000-0005-0000-0000-000075070000}"/>
    <cellStyle name="Обычный 43 2" xfId="2140" xr:uid="{00000000-0005-0000-0000-000076070000}"/>
    <cellStyle name="Обычный 5" xfId="2112" xr:uid="{00000000-0005-0000-0000-000077070000}"/>
    <cellStyle name="Обычный 5 2" xfId="1767" xr:uid="{00000000-0005-0000-0000-000078070000}"/>
    <cellStyle name="Обычный 5 3" xfId="2122" xr:uid="{00000000-0005-0000-0000-000079070000}"/>
    <cellStyle name="Обычный 5 3 2" xfId="2138" xr:uid="{00000000-0005-0000-0000-00007A070000}"/>
    <cellStyle name="Обычный 6" xfId="1768" xr:uid="{00000000-0005-0000-0000-00007B070000}"/>
    <cellStyle name="Обычный 7" xfId="1769" xr:uid="{00000000-0005-0000-0000-00007C070000}"/>
    <cellStyle name="Обычный 8" xfId="1770" xr:uid="{00000000-0005-0000-0000-00007D070000}"/>
    <cellStyle name="Обычный 9" xfId="1771" xr:uid="{00000000-0005-0000-0000-00007E070000}"/>
    <cellStyle name="Плохой 10" xfId="1772" xr:uid="{00000000-0005-0000-0000-00007F070000}"/>
    <cellStyle name="Плохой 11" xfId="1773" xr:uid="{00000000-0005-0000-0000-000080070000}"/>
    <cellStyle name="Плохой 12" xfId="1774" xr:uid="{00000000-0005-0000-0000-000081070000}"/>
    <cellStyle name="Плохой 13" xfId="1775" xr:uid="{00000000-0005-0000-0000-000082070000}"/>
    <cellStyle name="Плохой 14" xfId="1776" xr:uid="{00000000-0005-0000-0000-000083070000}"/>
    <cellStyle name="Плохой 15" xfId="1777" xr:uid="{00000000-0005-0000-0000-000084070000}"/>
    <cellStyle name="Плохой 16" xfId="1778" xr:uid="{00000000-0005-0000-0000-000085070000}"/>
    <cellStyle name="Плохой 17" xfId="1779" xr:uid="{00000000-0005-0000-0000-000086070000}"/>
    <cellStyle name="Плохой 18" xfId="1780" xr:uid="{00000000-0005-0000-0000-000087070000}"/>
    <cellStyle name="Плохой 19" xfId="1781" xr:uid="{00000000-0005-0000-0000-000088070000}"/>
    <cellStyle name="Плохой 2" xfId="1782" xr:uid="{00000000-0005-0000-0000-000089070000}"/>
    <cellStyle name="Плохой 20" xfId="1783" xr:uid="{00000000-0005-0000-0000-00008A070000}"/>
    <cellStyle name="Плохой 21" xfId="1784" xr:uid="{00000000-0005-0000-0000-00008B070000}"/>
    <cellStyle name="Плохой 22" xfId="1785" xr:uid="{00000000-0005-0000-0000-00008C070000}"/>
    <cellStyle name="Плохой 23" xfId="1786" xr:uid="{00000000-0005-0000-0000-00008D070000}"/>
    <cellStyle name="Плохой 24" xfId="1787" xr:uid="{00000000-0005-0000-0000-00008E070000}"/>
    <cellStyle name="Плохой 25" xfId="1788" xr:uid="{00000000-0005-0000-0000-00008F070000}"/>
    <cellStyle name="Плохой 3" xfId="1789" xr:uid="{00000000-0005-0000-0000-000090070000}"/>
    <cellStyle name="Плохой 4" xfId="1790" xr:uid="{00000000-0005-0000-0000-000091070000}"/>
    <cellStyle name="Плохой 5" xfId="1791" xr:uid="{00000000-0005-0000-0000-000092070000}"/>
    <cellStyle name="Плохой 6" xfId="1792" xr:uid="{00000000-0005-0000-0000-000093070000}"/>
    <cellStyle name="Плохой 7" xfId="1793" xr:uid="{00000000-0005-0000-0000-000094070000}"/>
    <cellStyle name="Плохой 8" xfId="1794" xr:uid="{00000000-0005-0000-0000-000095070000}"/>
    <cellStyle name="Плохой 9" xfId="1795" xr:uid="{00000000-0005-0000-0000-000096070000}"/>
    <cellStyle name="Пояснение 10" xfId="1796" xr:uid="{00000000-0005-0000-0000-000097070000}"/>
    <cellStyle name="Пояснение 11" xfId="1797" xr:uid="{00000000-0005-0000-0000-000098070000}"/>
    <cellStyle name="Пояснение 12" xfId="1798" xr:uid="{00000000-0005-0000-0000-000099070000}"/>
    <cellStyle name="Пояснение 13" xfId="1799" xr:uid="{00000000-0005-0000-0000-00009A070000}"/>
    <cellStyle name="Пояснение 14" xfId="1800" xr:uid="{00000000-0005-0000-0000-00009B070000}"/>
    <cellStyle name="Пояснение 15" xfId="1801" xr:uid="{00000000-0005-0000-0000-00009C070000}"/>
    <cellStyle name="Пояснение 16" xfId="1802" xr:uid="{00000000-0005-0000-0000-00009D070000}"/>
    <cellStyle name="Пояснение 17" xfId="1803" xr:uid="{00000000-0005-0000-0000-00009E070000}"/>
    <cellStyle name="Пояснение 18" xfId="1804" xr:uid="{00000000-0005-0000-0000-00009F070000}"/>
    <cellStyle name="Пояснение 19" xfId="1805" xr:uid="{00000000-0005-0000-0000-0000A0070000}"/>
    <cellStyle name="Пояснение 2" xfId="1806" xr:uid="{00000000-0005-0000-0000-0000A1070000}"/>
    <cellStyle name="Пояснение 20" xfId="1807" xr:uid="{00000000-0005-0000-0000-0000A2070000}"/>
    <cellStyle name="Пояснение 21" xfId="1808" xr:uid="{00000000-0005-0000-0000-0000A3070000}"/>
    <cellStyle name="Пояснение 22" xfId="1809" xr:uid="{00000000-0005-0000-0000-0000A4070000}"/>
    <cellStyle name="Пояснение 23" xfId="1810" xr:uid="{00000000-0005-0000-0000-0000A5070000}"/>
    <cellStyle name="Пояснение 24" xfId="1811" xr:uid="{00000000-0005-0000-0000-0000A6070000}"/>
    <cellStyle name="Пояснение 25" xfId="1812" xr:uid="{00000000-0005-0000-0000-0000A7070000}"/>
    <cellStyle name="Пояснение 3" xfId="1813" xr:uid="{00000000-0005-0000-0000-0000A8070000}"/>
    <cellStyle name="Пояснение 4" xfId="1814" xr:uid="{00000000-0005-0000-0000-0000A9070000}"/>
    <cellStyle name="Пояснение 5" xfId="1815" xr:uid="{00000000-0005-0000-0000-0000AA070000}"/>
    <cellStyle name="Пояснение 6" xfId="1816" xr:uid="{00000000-0005-0000-0000-0000AB070000}"/>
    <cellStyle name="Пояснение 7" xfId="1817" xr:uid="{00000000-0005-0000-0000-0000AC070000}"/>
    <cellStyle name="Пояснение 8" xfId="1818" xr:uid="{00000000-0005-0000-0000-0000AD070000}"/>
    <cellStyle name="Пояснение 9" xfId="1819" xr:uid="{00000000-0005-0000-0000-0000AE070000}"/>
    <cellStyle name="Примечание 10" xfId="1820" xr:uid="{00000000-0005-0000-0000-0000AF070000}"/>
    <cellStyle name="Примечание 11" xfId="1821" xr:uid="{00000000-0005-0000-0000-0000B0070000}"/>
    <cellStyle name="Примечание 12" xfId="1822" xr:uid="{00000000-0005-0000-0000-0000B1070000}"/>
    <cellStyle name="Примечание 13" xfId="1823" xr:uid="{00000000-0005-0000-0000-0000B2070000}"/>
    <cellStyle name="Примечание 14" xfId="1824" xr:uid="{00000000-0005-0000-0000-0000B3070000}"/>
    <cellStyle name="Примечание 15" xfId="1825" xr:uid="{00000000-0005-0000-0000-0000B4070000}"/>
    <cellStyle name="Примечание 16" xfId="1826" xr:uid="{00000000-0005-0000-0000-0000B5070000}"/>
    <cellStyle name="Примечание 17" xfId="1827" xr:uid="{00000000-0005-0000-0000-0000B6070000}"/>
    <cellStyle name="Примечание 18" xfId="1828" xr:uid="{00000000-0005-0000-0000-0000B7070000}"/>
    <cellStyle name="Примечание 19" xfId="1829" xr:uid="{00000000-0005-0000-0000-0000B8070000}"/>
    <cellStyle name="Примечание 2" xfId="1830" xr:uid="{00000000-0005-0000-0000-0000B9070000}"/>
    <cellStyle name="Примечание 20" xfId="1831" xr:uid="{00000000-0005-0000-0000-0000BA070000}"/>
    <cellStyle name="Примечание 21" xfId="1832" xr:uid="{00000000-0005-0000-0000-0000BB070000}"/>
    <cellStyle name="Примечание 22" xfId="1833" xr:uid="{00000000-0005-0000-0000-0000BC070000}"/>
    <cellStyle name="Примечание 23" xfId="1834" xr:uid="{00000000-0005-0000-0000-0000BD070000}"/>
    <cellStyle name="Примечание 24" xfId="1835" xr:uid="{00000000-0005-0000-0000-0000BE070000}"/>
    <cellStyle name="Примечание 25" xfId="1836" xr:uid="{00000000-0005-0000-0000-0000BF070000}"/>
    <cellStyle name="Примечание 3" xfId="1837" xr:uid="{00000000-0005-0000-0000-0000C0070000}"/>
    <cellStyle name="Примечание 4" xfId="1838" xr:uid="{00000000-0005-0000-0000-0000C1070000}"/>
    <cellStyle name="Примечание 5" xfId="1839" xr:uid="{00000000-0005-0000-0000-0000C2070000}"/>
    <cellStyle name="Примечание 6" xfId="1840" xr:uid="{00000000-0005-0000-0000-0000C3070000}"/>
    <cellStyle name="Примечание 7" xfId="1841" xr:uid="{00000000-0005-0000-0000-0000C4070000}"/>
    <cellStyle name="Примечание 8" xfId="1842" xr:uid="{00000000-0005-0000-0000-0000C5070000}"/>
    <cellStyle name="Примечание 9" xfId="1843" xr:uid="{00000000-0005-0000-0000-0000C6070000}"/>
    <cellStyle name="Процентный 2" xfId="1844" xr:uid="{00000000-0005-0000-0000-0000C7070000}"/>
    <cellStyle name="Процентный 2 10" xfId="1845" xr:uid="{00000000-0005-0000-0000-0000C8070000}"/>
    <cellStyle name="Процентный 2 11" xfId="1846" xr:uid="{00000000-0005-0000-0000-0000C9070000}"/>
    <cellStyle name="Процентный 2 12" xfId="1847" xr:uid="{00000000-0005-0000-0000-0000CA070000}"/>
    <cellStyle name="Процентный 2 13" xfId="1848" xr:uid="{00000000-0005-0000-0000-0000CB070000}"/>
    <cellStyle name="Процентный 2 14" xfId="1849" xr:uid="{00000000-0005-0000-0000-0000CC070000}"/>
    <cellStyle name="Процентный 2 15" xfId="1850" xr:uid="{00000000-0005-0000-0000-0000CD070000}"/>
    <cellStyle name="Процентный 2 16" xfId="1851" xr:uid="{00000000-0005-0000-0000-0000CE070000}"/>
    <cellStyle name="Процентный 2 17" xfId="1852" xr:uid="{00000000-0005-0000-0000-0000CF070000}"/>
    <cellStyle name="Процентный 2 18" xfId="1853" xr:uid="{00000000-0005-0000-0000-0000D0070000}"/>
    <cellStyle name="Процентный 2 19" xfId="1854" xr:uid="{00000000-0005-0000-0000-0000D1070000}"/>
    <cellStyle name="Процентный 2 2" xfId="1855" xr:uid="{00000000-0005-0000-0000-0000D2070000}"/>
    <cellStyle name="Процентный 2 2 2" xfId="1856" xr:uid="{00000000-0005-0000-0000-0000D3070000}"/>
    <cellStyle name="Процентный 2 2 2 2" xfId="1857" xr:uid="{00000000-0005-0000-0000-0000D4070000}"/>
    <cellStyle name="Процентный 2 20" xfId="1858" xr:uid="{00000000-0005-0000-0000-0000D5070000}"/>
    <cellStyle name="Процентный 2 21" xfId="1859" xr:uid="{00000000-0005-0000-0000-0000D6070000}"/>
    <cellStyle name="Процентный 2 22" xfId="1860" xr:uid="{00000000-0005-0000-0000-0000D7070000}"/>
    <cellStyle name="Процентный 2 23" xfId="1861" xr:uid="{00000000-0005-0000-0000-0000D8070000}"/>
    <cellStyle name="Процентный 2 24" xfId="1862" xr:uid="{00000000-0005-0000-0000-0000D9070000}"/>
    <cellStyle name="Процентный 2 25" xfId="1863" xr:uid="{00000000-0005-0000-0000-0000DA070000}"/>
    <cellStyle name="Процентный 2 3" xfId="1864" xr:uid="{00000000-0005-0000-0000-0000DB070000}"/>
    <cellStyle name="Процентный 2 4" xfId="1865" xr:uid="{00000000-0005-0000-0000-0000DC070000}"/>
    <cellStyle name="Процентный 2 5" xfId="1866" xr:uid="{00000000-0005-0000-0000-0000DD070000}"/>
    <cellStyle name="Процентный 2 6" xfId="1867" xr:uid="{00000000-0005-0000-0000-0000DE070000}"/>
    <cellStyle name="Процентный 2 7" xfId="1868" xr:uid="{00000000-0005-0000-0000-0000DF070000}"/>
    <cellStyle name="Процентный 2 8" xfId="1869" xr:uid="{00000000-0005-0000-0000-0000E0070000}"/>
    <cellStyle name="Процентный 2 9" xfId="1870" xr:uid="{00000000-0005-0000-0000-0000E1070000}"/>
    <cellStyle name="Процентный 3" xfId="1871" xr:uid="{00000000-0005-0000-0000-0000E2070000}"/>
    <cellStyle name="Процентный 3 2" xfId="1872" xr:uid="{00000000-0005-0000-0000-0000E3070000}"/>
    <cellStyle name="Процентный 4" xfId="1873" xr:uid="{00000000-0005-0000-0000-0000E4070000}"/>
    <cellStyle name="Процентный 5" xfId="1874" xr:uid="{00000000-0005-0000-0000-0000E5070000}"/>
    <cellStyle name="Процентный 6" xfId="2116" xr:uid="{00000000-0005-0000-0000-0000E6070000}"/>
    <cellStyle name="Связанная ячейка 10" xfId="1875" xr:uid="{00000000-0005-0000-0000-0000E7070000}"/>
    <cellStyle name="Связанная ячейка 11" xfId="1876" xr:uid="{00000000-0005-0000-0000-0000E8070000}"/>
    <cellStyle name="Связанная ячейка 12" xfId="1877" xr:uid="{00000000-0005-0000-0000-0000E9070000}"/>
    <cellStyle name="Связанная ячейка 13" xfId="1878" xr:uid="{00000000-0005-0000-0000-0000EA070000}"/>
    <cellStyle name="Связанная ячейка 14" xfId="1879" xr:uid="{00000000-0005-0000-0000-0000EB070000}"/>
    <cellStyle name="Связанная ячейка 15" xfId="1880" xr:uid="{00000000-0005-0000-0000-0000EC070000}"/>
    <cellStyle name="Связанная ячейка 16" xfId="1881" xr:uid="{00000000-0005-0000-0000-0000ED070000}"/>
    <cellStyle name="Связанная ячейка 17" xfId="1882" xr:uid="{00000000-0005-0000-0000-0000EE070000}"/>
    <cellStyle name="Связанная ячейка 18" xfId="1883" xr:uid="{00000000-0005-0000-0000-0000EF070000}"/>
    <cellStyle name="Связанная ячейка 19" xfId="1884" xr:uid="{00000000-0005-0000-0000-0000F0070000}"/>
    <cellStyle name="Связанная ячейка 2" xfId="1885" xr:uid="{00000000-0005-0000-0000-0000F1070000}"/>
    <cellStyle name="Связанная ячейка 20" xfId="1886" xr:uid="{00000000-0005-0000-0000-0000F2070000}"/>
    <cellStyle name="Связанная ячейка 21" xfId="1887" xr:uid="{00000000-0005-0000-0000-0000F3070000}"/>
    <cellStyle name="Связанная ячейка 22" xfId="1888" xr:uid="{00000000-0005-0000-0000-0000F4070000}"/>
    <cellStyle name="Связанная ячейка 23" xfId="1889" xr:uid="{00000000-0005-0000-0000-0000F5070000}"/>
    <cellStyle name="Связанная ячейка 24" xfId="1890" xr:uid="{00000000-0005-0000-0000-0000F6070000}"/>
    <cellStyle name="Связанная ячейка 25" xfId="1891" xr:uid="{00000000-0005-0000-0000-0000F7070000}"/>
    <cellStyle name="Связанная ячейка 3" xfId="1892" xr:uid="{00000000-0005-0000-0000-0000F8070000}"/>
    <cellStyle name="Связанная ячейка 4" xfId="1893" xr:uid="{00000000-0005-0000-0000-0000F9070000}"/>
    <cellStyle name="Связанная ячейка 5" xfId="1894" xr:uid="{00000000-0005-0000-0000-0000FA070000}"/>
    <cellStyle name="Связанная ячейка 6" xfId="1895" xr:uid="{00000000-0005-0000-0000-0000FB070000}"/>
    <cellStyle name="Связанная ячейка 7" xfId="1896" xr:uid="{00000000-0005-0000-0000-0000FC070000}"/>
    <cellStyle name="Связанная ячейка 8" xfId="1897" xr:uid="{00000000-0005-0000-0000-0000FD070000}"/>
    <cellStyle name="Связанная ячейка 9" xfId="1898" xr:uid="{00000000-0005-0000-0000-0000FE070000}"/>
    <cellStyle name="Стиль 1" xfId="1899" xr:uid="{00000000-0005-0000-0000-0000FF070000}"/>
    <cellStyle name="Стиль 1 10" xfId="1900" xr:uid="{00000000-0005-0000-0000-000000080000}"/>
    <cellStyle name="Стиль 1 11" xfId="1901" xr:uid="{00000000-0005-0000-0000-000001080000}"/>
    <cellStyle name="Стиль 1 12" xfId="1902" xr:uid="{00000000-0005-0000-0000-000002080000}"/>
    <cellStyle name="Стиль 1 2" xfId="1903" xr:uid="{00000000-0005-0000-0000-000003080000}"/>
    <cellStyle name="Стиль 1 2 2" xfId="1904" xr:uid="{00000000-0005-0000-0000-000004080000}"/>
    <cellStyle name="Стиль 1 3" xfId="1905" xr:uid="{00000000-0005-0000-0000-000005080000}"/>
    <cellStyle name="Стиль 1 4" xfId="1906" xr:uid="{00000000-0005-0000-0000-000006080000}"/>
    <cellStyle name="Стиль 1 5" xfId="1907" xr:uid="{00000000-0005-0000-0000-000007080000}"/>
    <cellStyle name="Стиль 1 6" xfId="1908" xr:uid="{00000000-0005-0000-0000-000008080000}"/>
    <cellStyle name="Стиль 1 7" xfId="1909" xr:uid="{00000000-0005-0000-0000-000009080000}"/>
    <cellStyle name="Стиль 1 8" xfId="1910" xr:uid="{00000000-0005-0000-0000-00000A080000}"/>
    <cellStyle name="Стиль 1 9" xfId="1911" xr:uid="{00000000-0005-0000-0000-00000B080000}"/>
    <cellStyle name="Текст предупреждения 10" xfId="1912" xr:uid="{00000000-0005-0000-0000-00000C080000}"/>
    <cellStyle name="Текст предупреждения 11" xfId="1913" xr:uid="{00000000-0005-0000-0000-00000D080000}"/>
    <cellStyle name="Текст предупреждения 12" xfId="1914" xr:uid="{00000000-0005-0000-0000-00000E080000}"/>
    <cellStyle name="Текст предупреждения 13" xfId="1915" xr:uid="{00000000-0005-0000-0000-00000F080000}"/>
    <cellStyle name="Текст предупреждения 14" xfId="1916" xr:uid="{00000000-0005-0000-0000-000010080000}"/>
    <cellStyle name="Текст предупреждения 15" xfId="1917" xr:uid="{00000000-0005-0000-0000-000011080000}"/>
    <cellStyle name="Текст предупреждения 16" xfId="1918" xr:uid="{00000000-0005-0000-0000-000012080000}"/>
    <cellStyle name="Текст предупреждения 17" xfId="1919" xr:uid="{00000000-0005-0000-0000-000013080000}"/>
    <cellStyle name="Текст предупреждения 18" xfId="1920" xr:uid="{00000000-0005-0000-0000-000014080000}"/>
    <cellStyle name="Текст предупреждения 19" xfId="1921" xr:uid="{00000000-0005-0000-0000-000015080000}"/>
    <cellStyle name="Текст предупреждения 2" xfId="1922" xr:uid="{00000000-0005-0000-0000-000016080000}"/>
    <cellStyle name="Текст предупреждения 20" xfId="1923" xr:uid="{00000000-0005-0000-0000-000017080000}"/>
    <cellStyle name="Текст предупреждения 21" xfId="1924" xr:uid="{00000000-0005-0000-0000-000018080000}"/>
    <cellStyle name="Текст предупреждения 22" xfId="1925" xr:uid="{00000000-0005-0000-0000-000019080000}"/>
    <cellStyle name="Текст предупреждения 23" xfId="1926" xr:uid="{00000000-0005-0000-0000-00001A080000}"/>
    <cellStyle name="Текст предупреждения 24" xfId="1927" xr:uid="{00000000-0005-0000-0000-00001B080000}"/>
    <cellStyle name="Текст предупреждения 25" xfId="1928" xr:uid="{00000000-0005-0000-0000-00001C080000}"/>
    <cellStyle name="Текст предупреждения 3" xfId="1929" xr:uid="{00000000-0005-0000-0000-00001D080000}"/>
    <cellStyle name="Текст предупреждения 4" xfId="1930" xr:uid="{00000000-0005-0000-0000-00001E080000}"/>
    <cellStyle name="Текст предупреждения 5" xfId="1931" xr:uid="{00000000-0005-0000-0000-00001F080000}"/>
    <cellStyle name="Текст предупреждения 6" xfId="1932" xr:uid="{00000000-0005-0000-0000-000020080000}"/>
    <cellStyle name="Текст предупреждения 7" xfId="1933" xr:uid="{00000000-0005-0000-0000-000021080000}"/>
    <cellStyle name="Текст предупреждения 8" xfId="1934" xr:uid="{00000000-0005-0000-0000-000022080000}"/>
    <cellStyle name="Текст предупреждения 9" xfId="1935" xr:uid="{00000000-0005-0000-0000-000023080000}"/>
    <cellStyle name="Финансовый 2" xfId="1936" xr:uid="{00000000-0005-0000-0000-000024080000}"/>
    <cellStyle name="Финансовый 2 10" xfId="1937" xr:uid="{00000000-0005-0000-0000-000025080000}"/>
    <cellStyle name="Финансовый 2 11" xfId="1938" xr:uid="{00000000-0005-0000-0000-000026080000}"/>
    <cellStyle name="Финансовый 2 12" xfId="1939" xr:uid="{00000000-0005-0000-0000-000027080000}"/>
    <cellStyle name="Финансовый 2 13" xfId="1940" xr:uid="{00000000-0005-0000-0000-000028080000}"/>
    <cellStyle name="Финансовый 2 14" xfId="1941" xr:uid="{00000000-0005-0000-0000-000029080000}"/>
    <cellStyle name="Финансовый 2 15" xfId="1942" xr:uid="{00000000-0005-0000-0000-00002A080000}"/>
    <cellStyle name="Финансовый 2 16" xfId="1943" xr:uid="{00000000-0005-0000-0000-00002B080000}"/>
    <cellStyle name="Финансовый 2 17" xfId="1944" xr:uid="{00000000-0005-0000-0000-00002C080000}"/>
    <cellStyle name="Финансовый 2 18" xfId="1945" xr:uid="{00000000-0005-0000-0000-00002D080000}"/>
    <cellStyle name="Финансовый 2 19" xfId="1946" xr:uid="{00000000-0005-0000-0000-00002E080000}"/>
    <cellStyle name="Финансовый 2 2" xfId="1947" xr:uid="{00000000-0005-0000-0000-00002F080000}"/>
    <cellStyle name="Финансовый 2 2 2" xfId="1948" xr:uid="{00000000-0005-0000-0000-000030080000}"/>
    <cellStyle name="Финансовый 2 2 2 2" xfId="1949" xr:uid="{00000000-0005-0000-0000-000031080000}"/>
    <cellStyle name="Финансовый 2 2 2 3" xfId="2129" xr:uid="{00000000-0005-0000-0000-000032080000}"/>
    <cellStyle name="Финансовый 2 2 2 4" xfId="2128" xr:uid="{00000000-0005-0000-0000-000033080000}"/>
    <cellStyle name="Финансовый 2 20" xfId="1950" xr:uid="{00000000-0005-0000-0000-000034080000}"/>
    <cellStyle name="Финансовый 2 21" xfId="1951" xr:uid="{00000000-0005-0000-0000-000035080000}"/>
    <cellStyle name="Финансовый 2 22" xfId="1952" xr:uid="{00000000-0005-0000-0000-000036080000}"/>
    <cellStyle name="Финансовый 2 23" xfId="1953" xr:uid="{00000000-0005-0000-0000-000037080000}"/>
    <cellStyle name="Финансовый 2 24" xfId="1954" xr:uid="{00000000-0005-0000-0000-000038080000}"/>
    <cellStyle name="Финансовый 2 25" xfId="1955" xr:uid="{00000000-0005-0000-0000-000039080000}"/>
    <cellStyle name="Финансовый 2 26" xfId="2130" xr:uid="{00000000-0005-0000-0000-00003A080000}"/>
    <cellStyle name="Финансовый 2 27" xfId="2127" xr:uid="{00000000-0005-0000-0000-00003B080000}"/>
    <cellStyle name="Финансовый 2 3" xfId="1956" xr:uid="{00000000-0005-0000-0000-00003C080000}"/>
    <cellStyle name="Финансовый 2 4" xfId="1957" xr:uid="{00000000-0005-0000-0000-00003D080000}"/>
    <cellStyle name="Финансовый 2 5" xfId="1958" xr:uid="{00000000-0005-0000-0000-00003E080000}"/>
    <cellStyle name="Финансовый 2 6" xfId="1959" xr:uid="{00000000-0005-0000-0000-00003F080000}"/>
    <cellStyle name="Финансовый 2 7" xfId="1960" xr:uid="{00000000-0005-0000-0000-000040080000}"/>
    <cellStyle name="Финансовый 2 8" xfId="1961" xr:uid="{00000000-0005-0000-0000-000041080000}"/>
    <cellStyle name="Финансовый 2 9" xfId="1962" xr:uid="{00000000-0005-0000-0000-000042080000}"/>
    <cellStyle name="Финансовый 3" xfId="1963" xr:uid="{00000000-0005-0000-0000-000043080000}"/>
    <cellStyle name="Финансовый 3 2" xfId="2132" xr:uid="{00000000-0005-0000-0000-000044080000}"/>
    <cellStyle name="Финансовый 3 3" xfId="2131" xr:uid="{00000000-0005-0000-0000-000045080000}"/>
    <cellStyle name="Финансовый 3 4" xfId="2141" xr:uid="{00000000-0005-0000-0000-000046080000}"/>
    <cellStyle name="Финансовый 4" xfId="1964" xr:uid="{00000000-0005-0000-0000-000047080000}"/>
    <cellStyle name="Финансовый 4 2" xfId="2134" xr:uid="{00000000-0005-0000-0000-000048080000}"/>
    <cellStyle name="Финансовый 4 3" xfId="2133" xr:uid="{00000000-0005-0000-0000-000049080000}"/>
    <cellStyle name="Финансовый 4 4" xfId="2142" xr:uid="{00000000-0005-0000-0000-00004A080000}"/>
    <cellStyle name="Финансовый 5" xfId="2114" xr:uid="{00000000-0005-0000-0000-00004B080000}"/>
    <cellStyle name="Финансовый 5 2" xfId="2123" xr:uid="{00000000-0005-0000-0000-00004C080000}"/>
    <cellStyle name="Финансовый 6" xfId="2126" xr:uid="{00000000-0005-0000-0000-00004D080000}"/>
    <cellStyle name="Хороший 10" xfId="1965" xr:uid="{00000000-0005-0000-0000-00004E080000}"/>
    <cellStyle name="Хороший 11" xfId="1966" xr:uid="{00000000-0005-0000-0000-00004F080000}"/>
    <cellStyle name="Хороший 12" xfId="1967" xr:uid="{00000000-0005-0000-0000-000050080000}"/>
    <cellStyle name="Хороший 13" xfId="1968" xr:uid="{00000000-0005-0000-0000-000051080000}"/>
    <cellStyle name="Хороший 14" xfId="1969" xr:uid="{00000000-0005-0000-0000-000052080000}"/>
    <cellStyle name="Хороший 15" xfId="1970" xr:uid="{00000000-0005-0000-0000-000053080000}"/>
    <cellStyle name="Хороший 16" xfId="1971" xr:uid="{00000000-0005-0000-0000-000054080000}"/>
    <cellStyle name="Хороший 17" xfId="1972" xr:uid="{00000000-0005-0000-0000-000055080000}"/>
    <cellStyle name="Хороший 18" xfId="1973" xr:uid="{00000000-0005-0000-0000-000056080000}"/>
    <cellStyle name="Хороший 19" xfId="1974" xr:uid="{00000000-0005-0000-0000-000057080000}"/>
    <cellStyle name="Хороший 2" xfId="1975" xr:uid="{00000000-0005-0000-0000-000058080000}"/>
    <cellStyle name="Хороший 20" xfId="1976" xr:uid="{00000000-0005-0000-0000-000059080000}"/>
    <cellStyle name="Хороший 21" xfId="1977" xr:uid="{00000000-0005-0000-0000-00005A080000}"/>
    <cellStyle name="Хороший 22" xfId="1978" xr:uid="{00000000-0005-0000-0000-00005B080000}"/>
    <cellStyle name="Хороший 23" xfId="1979" xr:uid="{00000000-0005-0000-0000-00005C080000}"/>
    <cellStyle name="Хороший 24" xfId="1980" xr:uid="{00000000-0005-0000-0000-00005D080000}"/>
    <cellStyle name="Хороший 25" xfId="1981" xr:uid="{00000000-0005-0000-0000-00005E080000}"/>
    <cellStyle name="Хороший 3" xfId="1982" xr:uid="{00000000-0005-0000-0000-00005F080000}"/>
    <cellStyle name="Хороший 4" xfId="1983" xr:uid="{00000000-0005-0000-0000-000060080000}"/>
    <cellStyle name="Хороший 5" xfId="1984" xr:uid="{00000000-0005-0000-0000-000061080000}"/>
    <cellStyle name="Хороший 6" xfId="1985" xr:uid="{00000000-0005-0000-0000-000062080000}"/>
    <cellStyle name="Хороший 7" xfId="1986" xr:uid="{00000000-0005-0000-0000-000063080000}"/>
    <cellStyle name="Хороший 8" xfId="1987" xr:uid="{00000000-0005-0000-0000-000064080000}"/>
    <cellStyle name="Хороший 9" xfId="1988" xr:uid="{00000000-0005-0000-0000-000065080000}"/>
    <cellStyle name="ปกติ_11wq42" xfId="1989" xr:uid="{00000000-0005-0000-0000-000066080000}"/>
    <cellStyle name="千位[0]_laroux" xfId="1990" xr:uid="{00000000-0005-0000-0000-000067080000}"/>
    <cellStyle name="千位_laroux" xfId="1991" xr:uid="{00000000-0005-0000-0000-000068080000}"/>
    <cellStyle name="千位分隔[0]_2.5G报价模板" xfId="1992" xr:uid="{00000000-0005-0000-0000-000069080000}"/>
    <cellStyle name="千位分隔_2.5G报价模板" xfId="1993" xr:uid="{00000000-0005-0000-0000-00006A080000}"/>
    <cellStyle name="千分位[0]_laroux" xfId="1994" xr:uid="{00000000-0005-0000-0000-00006B080000}"/>
    <cellStyle name="千分位_laroux" xfId="1995" xr:uid="{00000000-0005-0000-0000-00006C080000}"/>
    <cellStyle name="后继超级链接_PERSONAL" xfId="1996" xr:uid="{00000000-0005-0000-0000-00006D080000}"/>
    <cellStyle name="常规_400G-Novosibirsk- Khabarovsk-Nahodka-Quotation-20030429" xfId="1997" xr:uid="{00000000-0005-0000-0000-00006E080000}"/>
    <cellStyle name="普通_laroux" xfId="1998" xr:uid="{00000000-0005-0000-0000-00006F080000}"/>
    <cellStyle name="桁区切り_GRASH1" xfId="1999" xr:uid="{00000000-0005-0000-0000-000070080000}"/>
    <cellStyle name="標準_080310_トランステレコムPrice" xfId="2000" xr:uid="{00000000-0005-0000-0000-000071080000}"/>
    <cellStyle name="超级链接_PERSONAL" xfId="2001" xr:uid="{00000000-0005-0000-0000-000072080000}"/>
  </cellStyles>
  <dxfs count="162"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FF00"/>
      <color rgb="FFFFFFCC"/>
      <color rgb="FF99FF66"/>
      <color rgb="FFFEF4EC"/>
      <color rgb="FFDAF5CF"/>
      <color rgb="FF0099CC"/>
      <color rgb="FFFF00FF"/>
      <color rgb="FFFFFFDD"/>
      <color rgb="FFFF9999"/>
      <color rgb="FFD7F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CSCCincSKR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Бюджет"/>
      <sheetName val="PNL"/>
      <sheetName val="Структура расходов"/>
      <sheetName val="Ф.2"/>
      <sheetName val="Актив"/>
      <sheetName val="InpC"/>
      <sheetName val="Gen"/>
      <sheetName val="&lt;&lt;&lt;EXHIBITS&gt;&gt;&gt;"/>
      <sheetName val="Список"/>
      <sheetName val="Расчет VAS (руб.)"/>
      <sheetName val="#ССЫЛКА"/>
      <sheetName val="Справочник"/>
      <sheetName val="ф.29мес."/>
      <sheetName val="CREDIT STATS"/>
      <sheetName val="Статьи затрат и ЦФО"/>
      <sheetName val="Assum"/>
      <sheetName val="Таблица"/>
      <sheetName val="17.Налог"/>
      <sheetName val="Списки"/>
      <sheetName val="макропараметры"/>
      <sheetName val="Service"/>
      <sheetName val="Настройка"/>
      <sheetName val="RSOILBAL"/>
      <sheetName val="Lists"/>
      <sheetName val="БК"/>
      <sheetName val="Mapping"/>
      <sheetName val="INPUT EXPENSES"/>
      <sheetName val="Списки_и_цели"/>
      <sheetName val="Описание_полей_и_показателей"/>
      <sheetName val="Шаблоны"/>
      <sheetName val="Прайс Лист"/>
      <sheetName val="ИЗ-2016"/>
      <sheetName val="Списки_и_цели_МТС_РФ"/>
      <sheetName val="Investments"/>
      <sheetName val="Классиф_1С"/>
      <sheetName val="Статьи БДДС"/>
      <sheetName val="Справочник статей"/>
      <sheetName val="Контрагент"/>
      <sheetName val="Щукино"/>
      <sheetName val="ДИН2014"/>
      <sheetName val="Удм-3"/>
      <sheetName val="Удм-1"/>
      <sheetName val="Удм-2"/>
      <sheetName val="Ф-2 ЮССС"/>
      <sheetName val="Ф-1 ЮССС"/>
      <sheetName val="Лист4"/>
      <sheetName val="Справочники"/>
      <sheetName val="Dropdown list"/>
      <sheetName val="вид"/>
      <sheetName val="проект - отдел"/>
      <sheetName val="инфо"/>
      <sheetName val="Лист6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  <sheetName val="Контрагенты"/>
      <sheetName val="Статьи"/>
      <sheetName val="Сотрудники"/>
      <sheetName val="List"/>
      <sheetName val="станция_Обьект"/>
      <sheetName val="Справочник ЦФО"/>
      <sheetName val="Факторы"/>
      <sheetName val="Номенклатура"/>
      <sheetName val="Lib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Графики"/>
      <sheetName val="Cправочник"/>
      <sheetName val="DIR"/>
      <sheetName val="help"/>
      <sheetName val="I_ЗДМ_Процессы_операции"/>
      <sheetName val="Brif_zdanie"/>
      <sheetName val="Codes"/>
      <sheetName val="Лист2"/>
      <sheetName val="реестр_платежей"/>
      <sheetName val="Доходы_revenue + затраты"/>
      <sheetName val="ДДС"/>
      <sheetName val="ДЗО"/>
      <sheetName val="Лист3"/>
      <sheetName val="Нормативы_К"/>
      <sheetName val="01"/>
      <sheetName val="Методология"/>
      <sheetName val="Подразделения"/>
      <sheetName val="Коды"/>
      <sheetName val="Tech"/>
      <sheetName val="Source"/>
      <sheetName val="Serv"/>
      <sheetName val="ЦФО_New"/>
      <sheetName val="Спр"/>
      <sheetName val="перечень статей затрат PNL"/>
      <sheetName val="ЦФО"/>
      <sheetName val="Справочник БКВ"/>
      <sheetName val="Список спец. критериев"/>
      <sheetName val="ТехСписки"/>
      <sheetName val="Код"/>
      <sheetName val="Филии"/>
      <sheetName val="МР"/>
      <sheetName val="Дата"/>
      <sheetName val="АТСи"/>
      <sheetName val="Специфікація"/>
      <sheetName val="справочник магазинов"/>
      <sheetName val="ИНДЕКСЫ"/>
      <sheetName val="Структура_расходов"/>
      <sheetName val="данные_для_графика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INPUT_EXPENSES"/>
      <sheetName val="Статьи_БДДС"/>
      <sheetName val="Справочник_статей"/>
      <sheetName val="Прайс_Лист"/>
      <sheetName val="Dropdown_list"/>
      <sheetName val="проект_-_отдел"/>
      <sheetName val="ВГО"/>
      <sheetName val="КФ"/>
      <sheetName val="Revenue_comp"/>
      <sheetName val="Таксономия"/>
      <sheetName val="Статьи ДДС 2017"/>
      <sheetName val="Стать БУ"/>
      <sheetName val="счета  БУ"/>
      <sheetName val="BS PR"/>
      <sheetName val="Справочник статей БУ "/>
      <sheetName val="MPP"/>
      <sheetName val="ГК Элемент (ВГО)"/>
      <sheetName val="Курс валют на___"/>
      <sheetName val="организации"/>
      <sheetName val="Проекты"/>
      <sheetName val="DIN"/>
      <sheetName val="шаблон"/>
      <sheetName val="Share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Filters"/>
      <sheetName val="Квартал"/>
      <sheetName val="Свод"/>
      <sheetName val="DLL"/>
      <sheetName val="ИСХОДНИК"/>
      <sheetName val="база"/>
      <sheetName val="Titles"/>
      <sheetName val="Sheet2"/>
      <sheetName val="4.Справочник счетов затрат"/>
      <sheetName val="МВЗ имполнитель"/>
      <sheetName val="5.Справочник МВЗ"/>
      <sheetName val="Справочник фин.позиций"/>
      <sheetName val="Справочно"/>
      <sheetName val="Справочник БДР"/>
      <sheetName val="Справочник ДДС"/>
      <sheetName val="Справочник код ИП"/>
      <sheetName val="Лимиты"/>
      <sheetName val="Библиотека"/>
      <sheetName val="Питер"/>
      <sheetName val="параметры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DTF_drop down list"/>
      <sheetName val="Sheet1"/>
      <sheetName val="Resumen"/>
      <sheetName val="ИС"/>
      <sheetName val="Статьи ПГСО"/>
      <sheetName val="9 стрим"/>
      <sheetName val="Филиалы"/>
      <sheetName val="Перечень ИТ-систем"/>
      <sheetName val="Список БП"/>
      <sheetName val="Data pour menu déroulant"/>
      <sheetName val="Тех. лист"/>
      <sheetName val="БC"/>
      <sheetName val="ТехДанные"/>
      <sheetName val="ppt"/>
      <sheetName val="1999"/>
      <sheetName val="sample"/>
      <sheetName val="Нормативы"/>
      <sheetName val="Arbitrage"/>
      <sheetName val="Свод_нормализаций"/>
      <sheetName val=" _Список"/>
      <sheetName val="допы"/>
      <sheetName val="Список Должностей"/>
      <sheetName val="Список Исполнителей"/>
      <sheetName val="Справочник-new_2"/>
      <sheetName val="Список_действ_клиент_договор"/>
      <sheetName val="РПУ"/>
      <sheetName val="Категории"/>
      <sheetName val="Производственная функция"/>
      <sheetName val="Программа "/>
      <sheetName val="5630.02+"/>
      <sheetName val="adj_10_1Q"/>
      <sheetName val="adj_2010"/>
      <sheetName val="adj_09"/>
      <sheetName val="ОСВ'10"/>
      <sheetName val="311210"/>
      <sheetName val="310310"/>
      <sheetName val="Sheet3"/>
      <sheetName val="Dashboard"/>
      <sheetName val="Системный"/>
      <sheetName val="Список ло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zoomScale="90" zoomScaleNormal="90" workbookViewId="0">
      <selection activeCell="H9" sqref="H9"/>
    </sheetView>
  </sheetViews>
  <sheetFormatPr defaultColWidth="9.140625" defaultRowHeight="15"/>
  <cols>
    <col min="1" max="1" width="5.7109375" style="45" customWidth="1"/>
    <col min="2" max="2" width="84.28515625" style="45" customWidth="1"/>
    <col min="3" max="3" width="6.85546875" style="45" customWidth="1"/>
    <col min="4" max="4" width="11.42578125" style="18" customWidth="1"/>
    <col min="5" max="5" width="13.5703125" style="45" customWidth="1"/>
    <col min="6" max="6" width="14.28515625" style="45" customWidth="1"/>
    <col min="7" max="7" width="14.42578125" style="58" customWidth="1"/>
    <col min="8" max="16384" width="9.140625" style="45"/>
  </cols>
  <sheetData>
    <row r="1" spans="1:6" ht="49.5" customHeight="1">
      <c r="A1" s="69" t="s">
        <v>92</v>
      </c>
      <c r="B1" s="69"/>
      <c r="C1" s="69"/>
      <c r="D1" s="69"/>
      <c r="E1" s="69"/>
      <c r="F1" s="69"/>
    </row>
    <row r="2" spans="1:6" ht="60">
      <c r="A2" s="1" t="s">
        <v>3</v>
      </c>
      <c r="B2" s="1" t="s">
        <v>4</v>
      </c>
      <c r="C2" s="1" t="s">
        <v>1</v>
      </c>
      <c r="D2" s="2" t="s">
        <v>5</v>
      </c>
      <c r="E2" s="3" t="s">
        <v>13</v>
      </c>
      <c r="F2" s="3" t="s">
        <v>14</v>
      </c>
    </row>
    <row r="3" spans="1:6">
      <c r="A3" s="4">
        <v>1</v>
      </c>
      <c r="B3" s="4">
        <v>2</v>
      </c>
      <c r="C3" s="4">
        <v>3</v>
      </c>
      <c r="D3" s="4">
        <v>4</v>
      </c>
      <c r="E3" s="5">
        <v>5</v>
      </c>
      <c r="F3" s="5">
        <v>6</v>
      </c>
    </row>
    <row r="4" spans="1:6">
      <c r="A4" s="6"/>
      <c r="B4" s="7" t="s">
        <v>45</v>
      </c>
      <c r="C4" s="7"/>
      <c r="D4" s="8"/>
      <c r="E4" s="9"/>
      <c r="F4" s="10"/>
    </row>
    <row r="5" spans="1:6">
      <c r="A5" s="11"/>
      <c r="B5" s="12" t="s">
        <v>9</v>
      </c>
      <c r="C5" s="12"/>
      <c r="D5" s="13"/>
      <c r="E5" s="14"/>
      <c r="F5" s="15"/>
    </row>
    <row r="6" spans="1:6">
      <c r="A6" s="46">
        <f>SUBTOTAL(103,$C$6:C6)</f>
        <v>1</v>
      </c>
      <c r="B6" s="47" t="s">
        <v>32</v>
      </c>
      <c r="C6" s="48" t="s">
        <v>8</v>
      </c>
      <c r="D6" s="48">
        <v>50</v>
      </c>
      <c r="E6" s="55"/>
      <c r="F6" s="55">
        <f t="shared" ref="F6" si="0">E6*D6</f>
        <v>0</v>
      </c>
    </row>
    <row r="7" spans="1:6">
      <c r="A7" s="46">
        <f>SUBTOTAL(103,$C$6:C7)</f>
        <v>2</v>
      </c>
      <c r="B7" s="47" t="s">
        <v>38</v>
      </c>
      <c r="C7" s="48" t="s">
        <v>8</v>
      </c>
      <c r="D7" s="48">
        <f>0.9*3</f>
        <v>2.7</v>
      </c>
      <c r="E7" s="55"/>
      <c r="F7" s="55">
        <f t="shared" ref="F7" si="1">E7*D7</f>
        <v>0</v>
      </c>
    </row>
    <row r="8" spans="1:6">
      <c r="A8" s="27"/>
      <c r="B8" s="28"/>
      <c r="C8" s="28"/>
      <c r="D8" s="28"/>
      <c r="E8" s="29" t="s">
        <v>6</v>
      </c>
      <c r="F8" s="25">
        <f>SUM(F6:F7)</f>
        <v>0</v>
      </c>
    </row>
    <row r="9" spans="1:6">
      <c r="A9" s="19"/>
      <c r="B9" s="20" t="s">
        <v>10</v>
      </c>
      <c r="C9" s="20"/>
      <c r="D9" s="21"/>
      <c r="E9" s="22"/>
      <c r="F9" s="17"/>
    </row>
    <row r="10" spans="1:6">
      <c r="A10" s="49">
        <f>SUBTOTAL(103,$C$6:C10)</f>
        <v>3</v>
      </c>
      <c r="B10" s="50" t="s">
        <v>33</v>
      </c>
      <c r="C10" s="51" t="s">
        <v>7</v>
      </c>
      <c r="D10" s="51">
        <f>17.3+17.7+21.3</f>
        <v>56.3</v>
      </c>
      <c r="E10" s="56"/>
      <c r="F10" s="56">
        <f t="shared" ref="F10" si="2">E10*D10</f>
        <v>0</v>
      </c>
    </row>
    <row r="11" spans="1:6">
      <c r="A11" s="49">
        <f>SUBTOTAL(103,$C$6:C11)</f>
        <v>4</v>
      </c>
      <c r="B11" s="50" t="s">
        <v>19</v>
      </c>
      <c r="C11" s="51" t="s">
        <v>7</v>
      </c>
      <c r="D11" s="51">
        <f>17.3+17.7+21.3</f>
        <v>56.3</v>
      </c>
      <c r="E11" s="56"/>
      <c r="F11" s="56">
        <f t="shared" ref="F11" si="3">E11*D11</f>
        <v>0</v>
      </c>
    </row>
    <row r="12" spans="1:6">
      <c r="A12" s="52">
        <f>SUBTOTAL(103,$C$6:C12)</f>
        <v>5</v>
      </c>
      <c r="B12" s="53" t="s">
        <v>34</v>
      </c>
      <c r="C12" s="54" t="s">
        <v>7</v>
      </c>
      <c r="D12" s="54">
        <f>D11*1.1</f>
        <v>61.93</v>
      </c>
      <c r="E12" s="57"/>
      <c r="F12" s="57">
        <f t="shared" ref="F12" si="4">E12*D12</f>
        <v>0</v>
      </c>
    </row>
    <row r="13" spans="1:6">
      <c r="A13" s="52">
        <f>SUBTOTAL(103,$C$6:C13)</f>
        <v>6</v>
      </c>
      <c r="B13" s="53" t="s">
        <v>20</v>
      </c>
      <c r="C13" s="54" t="s">
        <v>17</v>
      </c>
      <c r="D13" s="54">
        <f>0.3*D11</f>
        <v>16.889999999999997</v>
      </c>
      <c r="E13" s="57"/>
      <c r="F13" s="57">
        <f t="shared" ref="F13" si="5">E13*D13</f>
        <v>0</v>
      </c>
    </row>
    <row r="14" spans="1:6">
      <c r="A14" s="49">
        <f>SUBTOTAL(103,$C$6:C14)</f>
        <v>7</v>
      </c>
      <c r="B14" s="50" t="s">
        <v>35</v>
      </c>
      <c r="C14" s="51" t="s">
        <v>8</v>
      </c>
      <c r="D14" s="51">
        <f>D6</f>
        <v>50</v>
      </c>
      <c r="E14" s="56"/>
      <c r="F14" s="56">
        <f t="shared" ref="F14:F26" si="6">E14*D14</f>
        <v>0</v>
      </c>
    </row>
    <row r="15" spans="1:6">
      <c r="A15" s="52">
        <f>SUBTOTAL(103,$C$6:C15)</f>
        <v>8</v>
      </c>
      <c r="B15" s="53" t="s">
        <v>62</v>
      </c>
      <c r="C15" s="54" t="s">
        <v>0</v>
      </c>
      <c r="D15" s="54">
        <v>3</v>
      </c>
      <c r="E15" s="57"/>
      <c r="F15" s="57">
        <f t="shared" si="6"/>
        <v>0</v>
      </c>
    </row>
    <row r="16" spans="1:6">
      <c r="A16" s="49">
        <f>SUBTOTAL(103,$C$6:C16)</f>
        <v>9</v>
      </c>
      <c r="B16" s="50" t="s">
        <v>39</v>
      </c>
      <c r="C16" s="51" t="s">
        <v>8</v>
      </c>
      <c r="D16" s="51">
        <f>D7</f>
        <v>2.7</v>
      </c>
      <c r="E16" s="56"/>
      <c r="F16" s="56">
        <f t="shared" ref="F16:F17" si="7">E16*D16</f>
        <v>0</v>
      </c>
    </row>
    <row r="17" spans="1:6">
      <c r="A17" s="52">
        <f>SUBTOTAL(103,$C$6:C17)</f>
        <v>10</v>
      </c>
      <c r="B17" s="53" t="s">
        <v>40</v>
      </c>
      <c r="C17" s="54" t="s">
        <v>0</v>
      </c>
      <c r="D17" s="54">
        <v>3</v>
      </c>
      <c r="E17" s="57"/>
      <c r="F17" s="57">
        <f t="shared" si="7"/>
        <v>0</v>
      </c>
    </row>
    <row r="18" spans="1:6">
      <c r="A18" s="52">
        <f>SUBTOTAL(103,$C$6:C18)</f>
        <v>11</v>
      </c>
      <c r="B18" s="53" t="s">
        <v>41</v>
      </c>
      <c r="C18" s="54" t="s">
        <v>0</v>
      </c>
      <c r="D18" s="54">
        <v>15</v>
      </c>
      <c r="E18" s="57"/>
      <c r="F18" s="57">
        <f t="shared" ref="F18" si="8">E18*D18</f>
        <v>0</v>
      </c>
    </row>
    <row r="19" spans="1:6">
      <c r="A19" s="27"/>
      <c r="B19" s="28"/>
      <c r="C19" s="28"/>
      <c r="D19" s="28"/>
      <c r="E19" s="29" t="s">
        <v>6</v>
      </c>
      <c r="F19" s="24">
        <f>SUM(F10:F18)</f>
        <v>0</v>
      </c>
    </row>
    <row r="20" spans="1:6">
      <c r="A20" s="11"/>
      <c r="B20" s="12" t="s">
        <v>11</v>
      </c>
      <c r="C20" s="12"/>
      <c r="D20" s="13"/>
      <c r="E20" s="16"/>
      <c r="F20" s="17"/>
    </row>
    <row r="21" spans="1:6" ht="30">
      <c r="A21" s="49">
        <f>SUBTOTAL(103,$C$6:C21)</f>
        <v>12</v>
      </c>
      <c r="B21" s="50" t="s">
        <v>36</v>
      </c>
      <c r="C21" s="51" t="s">
        <v>7</v>
      </c>
      <c r="D21" s="51">
        <v>100</v>
      </c>
      <c r="E21" s="56"/>
      <c r="F21" s="56">
        <f t="shared" ref="F21:F22" si="9">E21*D21</f>
        <v>0</v>
      </c>
    </row>
    <row r="22" spans="1:6">
      <c r="A22" s="52">
        <f>SUBTOTAL(103,$C$6:C22)</f>
        <v>13</v>
      </c>
      <c r="B22" s="53" t="s">
        <v>16</v>
      </c>
      <c r="C22" s="54" t="s">
        <v>17</v>
      </c>
      <c r="D22" s="54">
        <v>10</v>
      </c>
      <c r="E22" s="57"/>
      <c r="F22" s="57">
        <f t="shared" si="9"/>
        <v>0</v>
      </c>
    </row>
    <row r="23" spans="1:6">
      <c r="A23" s="52">
        <f>SUBTOTAL(103,$C$6:C23)</f>
        <v>14</v>
      </c>
      <c r="B23" s="53" t="s">
        <v>22</v>
      </c>
      <c r="C23" s="54" t="s">
        <v>17</v>
      </c>
      <c r="D23" s="54">
        <v>0.3</v>
      </c>
      <c r="E23" s="57"/>
      <c r="F23" s="57">
        <f t="shared" si="6"/>
        <v>0</v>
      </c>
    </row>
    <row r="24" spans="1:6">
      <c r="A24" s="52">
        <f>SUBTOTAL(103,$C$6:C24)</f>
        <v>15</v>
      </c>
      <c r="B24" s="23" t="s">
        <v>24</v>
      </c>
      <c r="C24" s="54" t="s">
        <v>8</v>
      </c>
      <c r="D24" s="54">
        <v>500</v>
      </c>
      <c r="E24" s="57"/>
      <c r="F24" s="57">
        <f t="shared" si="6"/>
        <v>0</v>
      </c>
    </row>
    <row r="25" spans="1:6">
      <c r="A25" s="49">
        <f>SUBTOTAL(103,$C$6:C25)</f>
        <v>16</v>
      </c>
      <c r="B25" s="50" t="s">
        <v>23</v>
      </c>
      <c r="C25" s="51" t="s">
        <v>7</v>
      </c>
      <c r="D25" s="51">
        <f>D21</f>
        <v>100</v>
      </c>
      <c r="E25" s="56"/>
      <c r="F25" s="56">
        <f t="shared" si="6"/>
        <v>0</v>
      </c>
    </row>
    <row r="26" spans="1:6">
      <c r="A26" s="52">
        <f>SUBTOTAL(103,$C$6:C26)</f>
        <v>17</v>
      </c>
      <c r="B26" s="23" t="s">
        <v>37</v>
      </c>
      <c r="C26" s="54" t="s">
        <v>2</v>
      </c>
      <c r="D26" s="54">
        <f>0.3*D25</f>
        <v>30</v>
      </c>
      <c r="E26" s="57"/>
      <c r="F26" s="57">
        <f t="shared" si="6"/>
        <v>0</v>
      </c>
    </row>
    <row r="27" spans="1:6">
      <c r="A27" s="27"/>
      <c r="B27" s="28"/>
      <c r="C27" s="28"/>
      <c r="D27" s="28"/>
      <c r="E27" s="29" t="s">
        <v>6</v>
      </c>
      <c r="F27" s="24">
        <f>SUM(F21:F26)</f>
        <v>0</v>
      </c>
    </row>
    <row r="28" spans="1:6">
      <c r="A28" s="11"/>
      <c r="B28" s="12" t="s">
        <v>12</v>
      </c>
      <c r="C28" s="12"/>
      <c r="D28" s="13"/>
      <c r="E28" s="16"/>
      <c r="F28" s="17"/>
    </row>
    <row r="29" spans="1:6">
      <c r="A29" s="46">
        <f>SUBTOTAL(103,$C$6:C29)</f>
        <v>18</v>
      </c>
      <c r="B29" s="47" t="s">
        <v>42</v>
      </c>
      <c r="C29" s="48" t="s">
        <v>0</v>
      </c>
      <c r="D29" s="48">
        <v>3</v>
      </c>
      <c r="E29" s="55"/>
      <c r="F29" s="55">
        <f t="shared" ref="F29" si="10">E29*D29</f>
        <v>0</v>
      </c>
    </row>
    <row r="30" spans="1:6">
      <c r="A30" s="52">
        <f>SUBTOTAL(103,$C$6:C30)</f>
        <v>19</v>
      </c>
      <c r="B30" s="53" t="s">
        <v>21</v>
      </c>
      <c r="C30" s="54" t="s">
        <v>0</v>
      </c>
      <c r="D30" s="54">
        <v>3</v>
      </c>
      <c r="E30" s="57"/>
      <c r="F30" s="57">
        <f t="shared" ref="F30:F31" si="11">E30*D30</f>
        <v>0</v>
      </c>
    </row>
    <row r="31" spans="1:6">
      <c r="A31" s="46">
        <f>SUBTOTAL(103,$C$6:C31)</f>
        <v>20</v>
      </c>
      <c r="B31" s="47" t="s">
        <v>77</v>
      </c>
      <c r="C31" s="48" t="s">
        <v>0</v>
      </c>
      <c r="D31" s="48">
        <v>3</v>
      </c>
      <c r="E31" s="55"/>
      <c r="F31" s="55">
        <f t="shared" si="11"/>
        <v>0</v>
      </c>
    </row>
    <row r="32" spans="1:6">
      <c r="A32" s="46">
        <f>SUBTOTAL(103,$C$6:C32)</f>
        <v>21</v>
      </c>
      <c r="B32" s="47" t="s">
        <v>70</v>
      </c>
      <c r="C32" s="48" t="s">
        <v>0</v>
      </c>
      <c r="D32" s="48">
        <v>3</v>
      </c>
      <c r="E32" s="55"/>
      <c r="F32" s="55">
        <f t="shared" ref="F32" si="12">E32*D32</f>
        <v>0</v>
      </c>
    </row>
    <row r="33" spans="1:6">
      <c r="A33" s="52">
        <f>SUBTOTAL(103,$C$6:C33)</f>
        <v>22</v>
      </c>
      <c r="B33" s="53" t="s">
        <v>71</v>
      </c>
      <c r="C33" s="54" t="s">
        <v>0</v>
      </c>
      <c r="D33" s="54">
        <v>3</v>
      </c>
      <c r="E33" s="57"/>
      <c r="F33" s="57">
        <f t="shared" ref="F33" si="13">E33*D33</f>
        <v>0</v>
      </c>
    </row>
    <row r="34" spans="1:6">
      <c r="A34" s="27"/>
      <c r="B34" s="28"/>
      <c r="C34" s="28"/>
      <c r="D34" s="28"/>
      <c r="E34" s="29" t="s">
        <v>6</v>
      </c>
      <c r="F34" s="24">
        <f>SUM(F29:F33)</f>
        <v>0</v>
      </c>
    </row>
    <row r="35" spans="1:6">
      <c r="A35" s="27"/>
      <c r="B35" s="28"/>
      <c r="C35" s="28"/>
      <c r="D35" s="28"/>
      <c r="E35" s="29" t="s">
        <v>46</v>
      </c>
      <c r="F35" s="30" t="e">
        <f>F8+F19+F27+#REF!+F34</f>
        <v>#REF!</v>
      </c>
    </row>
    <row r="36" spans="1:6">
      <c r="A36" s="6"/>
      <c r="B36" s="7" t="s">
        <v>43</v>
      </c>
      <c r="C36" s="7"/>
      <c r="D36" s="8"/>
      <c r="E36" s="9"/>
      <c r="F36" s="10"/>
    </row>
    <row r="37" spans="1:6">
      <c r="A37" s="11"/>
      <c r="B37" s="12" t="s">
        <v>9</v>
      </c>
      <c r="C37" s="12"/>
      <c r="D37" s="13"/>
      <c r="E37" s="14"/>
      <c r="F37" s="15"/>
    </row>
    <row r="38" spans="1:6">
      <c r="A38" s="46">
        <f>SUBTOTAL(103,$C$6:C38)</f>
        <v>23</v>
      </c>
      <c r="B38" s="47" t="s">
        <v>87</v>
      </c>
      <c r="C38" s="48" t="s">
        <v>8</v>
      </c>
      <c r="D38" s="48">
        <v>20</v>
      </c>
      <c r="E38" s="55"/>
      <c r="F38" s="55">
        <f t="shared" ref="F38:F39" si="14">E38*D38</f>
        <v>0</v>
      </c>
    </row>
    <row r="39" spans="1:6">
      <c r="A39" s="46">
        <f>SUBTOTAL(103,$C$6:C39)</f>
        <v>24</v>
      </c>
      <c r="B39" s="47" t="s">
        <v>38</v>
      </c>
      <c r="C39" s="48" t="s">
        <v>8</v>
      </c>
      <c r="D39" s="48">
        <v>0.9</v>
      </c>
      <c r="E39" s="55"/>
      <c r="F39" s="55">
        <f t="shared" si="14"/>
        <v>0</v>
      </c>
    </row>
    <row r="40" spans="1:6">
      <c r="A40" s="27"/>
      <c r="B40" s="28"/>
      <c r="C40" s="28"/>
      <c r="D40" s="28"/>
      <c r="E40" s="29" t="s">
        <v>6</v>
      </c>
      <c r="F40" s="25">
        <f>SUM(F38:F39)</f>
        <v>0</v>
      </c>
    </row>
    <row r="41" spans="1:6">
      <c r="A41" s="19"/>
      <c r="B41" s="20" t="s">
        <v>10</v>
      </c>
      <c r="C41" s="20"/>
      <c r="D41" s="21"/>
      <c r="E41" s="22"/>
      <c r="F41" s="17"/>
    </row>
    <row r="42" spans="1:6">
      <c r="A42" s="49">
        <f>SUBTOTAL(103,$C$6:C42)</f>
        <v>25</v>
      </c>
      <c r="B42" s="50" t="s">
        <v>33</v>
      </c>
      <c r="C42" s="51" t="s">
        <v>7</v>
      </c>
      <c r="D42" s="51">
        <v>22.4</v>
      </c>
      <c r="E42" s="56"/>
      <c r="F42" s="56">
        <f t="shared" ref="F42:F50" si="15">E42*D42</f>
        <v>0</v>
      </c>
    </row>
    <row r="43" spans="1:6" ht="30">
      <c r="A43" s="49">
        <f>SUBTOTAL(103,$C$6:C43)</f>
        <v>26</v>
      </c>
      <c r="B43" s="50" t="s">
        <v>90</v>
      </c>
      <c r="C43" s="51" t="s">
        <v>7</v>
      </c>
      <c r="D43" s="51">
        <v>22.4</v>
      </c>
      <c r="E43" s="56"/>
      <c r="F43" s="56">
        <f t="shared" si="15"/>
        <v>0</v>
      </c>
    </row>
    <row r="44" spans="1:6">
      <c r="A44" s="52">
        <f>SUBTOTAL(103,$C$6:C44)</f>
        <v>27</v>
      </c>
      <c r="B44" s="53" t="s">
        <v>89</v>
      </c>
      <c r="C44" s="54" t="s">
        <v>7</v>
      </c>
      <c r="D44" s="54">
        <f>D43*1.1</f>
        <v>24.64</v>
      </c>
      <c r="E44" s="57"/>
      <c r="F44" s="57">
        <f t="shared" si="15"/>
        <v>0</v>
      </c>
    </row>
    <row r="45" spans="1:6">
      <c r="A45" s="52">
        <f>SUBTOTAL(103,$C$6:C45)</f>
        <v>28</v>
      </c>
      <c r="B45" s="53" t="s">
        <v>20</v>
      </c>
      <c r="C45" s="54" t="s">
        <v>17</v>
      </c>
      <c r="D45" s="54">
        <f>0.3*D43</f>
        <v>6.72</v>
      </c>
      <c r="E45" s="57"/>
      <c r="F45" s="57">
        <f t="shared" si="15"/>
        <v>0</v>
      </c>
    </row>
    <row r="46" spans="1:6">
      <c r="A46" s="49">
        <f>SUBTOTAL(103,$C$6:C46)</f>
        <v>29</v>
      </c>
      <c r="B46" s="50" t="s">
        <v>88</v>
      </c>
      <c r="C46" s="51" t="s">
        <v>8</v>
      </c>
      <c r="D46" s="51">
        <f>D38</f>
        <v>20</v>
      </c>
      <c r="E46" s="56"/>
      <c r="F46" s="56">
        <f t="shared" si="15"/>
        <v>0</v>
      </c>
    </row>
    <row r="47" spans="1:6">
      <c r="A47" s="52">
        <f>SUBTOTAL(103,$C$6:C47)</f>
        <v>30</v>
      </c>
      <c r="B47" s="53" t="s">
        <v>54</v>
      </c>
      <c r="C47" s="54" t="s">
        <v>8</v>
      </c>
      <c r="D47" s="54">
        <v>1</v>
      </c>
      <c r="E47" s="57"/>
      <c r="F47" s="57">
        <f t="shared" si="15"/>
        <v>0</v>
      </c>
    </row>
    <row r="48" spans="1:6">
      <c r="A48" s="49">
        <f>SUBTOTAL(103,$C$6:C48)</f>
        <v>31</v>
      </c>
      <c r="B48" s="50" t="s">
        <v>39</v>
      </c>
      <c r="C48" s="51" t="s">
        <v>8</v>
      </c>
      <c r="D48" s="51">
        <f>D39</f>
        <v>0.9</v>
      </c>
      <c r="E48" s="56"/>
      <c r="F48" s="56">
        <f t="shared" si="15"/>
        <v>0</v>
      </c>
    </row>
    <row r="49" spans="1:6">
      <c r="A49" s="52">
        <f>SUBTOTAL(103,$C$6:C49)</f>
        <v>32</v>
      </c>
      <c r="B49" s="53" t="s">
        <v>40</v>
      </c>
      <c r="C49" s="54" t="s">
        <v>0</v>
      </c>
      <c r="D49" s="54">
        <v>1</v>
      </c>
      <c r="E49" s="57"/>
      <c r="F49" s="57">
        <f t="shared" si="15"/>
        <v>0</v>
      </c>
    </row>
    <row r="50" spans="1:6">
      <c r="A50" s="52">
        <f>SUBTOTAL(103,$C$6:C50)</f>
        <v>33</v>
      </c>
      <c r="B50" s="53" t="s">
        <v>41</v>
      </c>
      <c r="C50" s="54" t="s">
        <v>0</v>
      </c>
      <c r="D50" s="54">
        <v>5</v>
      </c>
      <c r="E50" s="57"/>
      <c r="F50" s="57">
        <f t="shared" si="15"/>
        <v>0</v>
      </c>
    </row>
    <row r="51" spans="1:6">
      <c r="A51" s="27"/>
      <c r="B51" s="28"/>
      <c r="C51" s="28"/>
      <c r="D51" s="28"/>
      <c r="E51" s="29" t="s">
        <v>6</v>
      </c>
      <c r="F51" s="24">
        <f>SUM(F42:F50)</f>
        <v>0</v>
      </c>
    </row>
    <row r="52" spans="1:6">
      <c r="A52" s="11"/>
      <c r="B52" s="12" t="s">
        <v>11</v>
      </c>
      <c r="C52" s="12"/>
      <c r="D52" s="13"/>
      <c r="E52" s="16"/>
      <c r="F52" s="17"/>
    </row>
    <row r="53" spans="1:6" ht="30">
      <c r="A53" s="49">
        <f>SUBTOTAL(103,$C$6:C53)</f>
        <v>34</v>
      </c>
      <c r="B53" s="50" t="s">
        <v>36</v>
      </c>
      <c r="C53" s="51" t="s">
        <v>7</v>
      </c>
      <c r="D53" s="51">
        <v>40</v>
      </c>
      <c r="E53" s="56"/>
      <c r="F53" s="56">
        <f t="shared" ref="F53:F58" si="16">E53*D53</f>
        <v>0</v>
      </c>
    </row>
    <row r="54" spans="1:6">
      <c r="A54" s="52">
        <f>SUBTOTAL(103,$C$6:C54)</f>
        <v>35</v>
      </c>
      <c r="B54" s="53" t="s">
        <v>16</v>
      </c>
      <c r="C54" s="54" t="s">
        <v>17</v>
      </c>
      <c r="D54" s="54">
        <v>5</v>
      </c>
      <c r="E54" s="57"/>
      <c r="F54" s="57">
        <f t="shared" si="16"/>
        <v>0</v>
      </c>
    </row>
    <row r="55" spans="1:6">
      <c r="A55" s="52">
        <f>SUBTOTAL(103,$C$6:C55)</f>
        <v>36</v>
      </c>
      <c r="B55" s="53" t="s">
        <v>22</v>
      </c>
      <c r="C55" s="54" t="s">
        <v>17</v>
      </c>
      <c r="D55" s="54">
        <v>0.1</v>
      </c>
      <c r="E55" s="57"/>
      <c r="F55" s="57">
        <f t="shared" si="16"/>
        <v>0</v>
      </c>
    </row>
    <row r="56" spans="1:6">
      <c r="A56" s="52">
        <f>SUBTOTAL(103,$C$6:C56)</f>
        <v>37</v>
      </c>
      <c r="B56" s="23" t="s">
        <v>24</v>
      </c>
      <c r="C56" s="54" t="s">
        <v>8</v>
      </c>
      <c r="D56" s="54">
        <v>100</v>
      </c>
      <c r="E56" s="57"/>
      <c r="F56" s="57">
        <f t="shared" si="16"/>
        <v>0</v>
      </c>
    </row>
    <row r="57" spans="1:6">
      <c r="A57" s="49">
        <f>SUBTOTAL(103,$C$6:C57)</f>
        <v>38</v>
      </c>
      <c r="B57" s="50" t="s">
        <v>23</v>
      </c>
      <c r="C57" s="51" t="s">
        <v>7</v>
      </c>
      <c r="D57" s="51">
        <f>D53</f>
        <v>40</v>
      </c>
      <c r="E57" s="56"/>
      <c r="F57" s="56">
        <f t="shared" si="16"/>
        <v>0</v>
      </c>
    </row>
    <row r="58" spans="1:6">
      <c r="A58" s="52">
        <f>SUBTOTAL(103,$C$6:C58)</f>
        <v>39</v>
      </c>
      <c r="B58" s="23" t="s">
        <v>37</v>
      </c>
      <c r="C58" s="54" t="s">
        <v>2</v>
      </c>
      <c r="D58" s="54">
        <f>0.3*D57</f>
        <v>12</v>
      </c>
      <c r="E58" s="57"/>
      <c r="F58" s="57">
        <f t="shared" si="16"/>
        <v>0</v>
      </c>
    </row>
    <row r="59" spans="1:6">
      <c r="A59" s="27"/>
      <c r="B59" s="28"/>
      <c r="C59" s="28"/>
      <c r="D59" s="28"/>
      <c r="E59" s="29" t="s">
        <v>6</v>
      </c>
      <c r="F59" s="24">
        <f>SUM(F53:F58)</f>
        <v>0</v>
      </c>
    </row>
    <row r="60" spans="1:6">
      <c r="A60" s="11"/>
      <c r="B60" s="12" t="s">
        <v>12</v>
      </c>
      <c r="C60" s="12"/>
      <c r="D60" s="13"/>
      <c r="E60" s="16"/>
      <c r="F60" s="17"/>
    </row>
    <row r="61" spans="1:6">
      <c r="A61" s="46">
        <f>SUBTOTAL(103,$C$6:C61)</f>
        <v>40</v>
      </c>
      <c r="B61" s="47" t="s">
        <v>42</v>
      </c>
      <c r="C61" s="48" t="s">
        <v>0</v>
      </c>
      <c r="D61" s="48">
        <v>1</v>
      </c>
      <c r="E61" s="55"/>
      <c r="F61" s="55">
        <f t="shared" ref="F61:F65" si="17">E61*D61</f>
        <v>0</v>
      </c>
    </row>
    <row r="62" spans="1:6">
      <c r="A62" s="52">
        <f>SUBTOTAL(103,$C$6:C62)</f>
        <v>41</v>
      </c>
      <c r="B62" s="53" t="s">
        <v>21</v>
      </c>
      <c r="C62" s="54" t="s">
        <v>0</v>
      </c>
      <c r="D62" s="54">
        <v>1</v>
      </c>
      <c r="E62" s="57"/>
      <c r="F62" s="57">
        <f t="shared" si="17"/>
        <v>0</v>
      </c>
    </row>
    <row r="63" spans="1:6">
      <c r="A63" s="46">
        <f>SUBTOTAL(103,$C$6:C63)</f>
        <v>42</v>
      </c>
      <c r="B63" s="47" t="s">
        <v>77</v>
      </c>
      <c r="C63" s="48" t="s">
        <v>0</v>
      </c>
      <c r="D63" s="48">
        <v>1</v>
      </c>
      <c r="E63" s="55"/>
      <c r="F63" s="55">
        <f t="shared" si="17"/>
        <v>0</v>
      </c>
    </row>
    <row r="64" spans="1:6">
      <c r="A64" s="46">
        <f>SUBTOTAL(103,$C$6:C64)</f>
        <v>43</v>
      </c>
      <c r="B64" s="47" t="s">
        <v>70</v>
      </c>
      <c r="C64" s="48" t="s">
        <v>0</v>
      </c>
      <c r="D64" s="48">
        <v>1</v>
      </c>
      <c r="E64" s="55"/>
      <c r="F64" s="55">
        <f t="shared" si="17"/>
        <v>0</v>
      </c>
    </row>
    <row r="65" spans="1:8">
      <c r="A65" s="52">
        <f>SUBTOTAL(103,$C$6:C65)</f>
        <v>44</v>
      </c>
      <c r="B65" s="53" t="s">
        <v>71</v>
      </c>
      <c r="C65" s="54" t="s">
        <v>0</v>
      </c>
      <c r="D65" s="54">
        <v>1</v>
      </c>
      <c r="E65" s="57"/>
      <c r="F65" s="57">
        <f t="shared" si="17"/>
        <v>0</v>
      </c>
    </row>
    <row r="66" spans="1:8">
      <c r="A66" s="27"/>
      <c r="B66" s="28"/>
      <c r="C66" s="28"/>
      <c r="D66" s="28"/>
      <c r="E66" s="29" t="s">
        <v>6</v>
      </c>
      <c r="F66" s="24">
        <f>SUM(F61:F65)</f>
        <v>0</v>
      </c>
    </row>
    <row r="67" spans="1:8">
      <c r="A67" s="11"/>
      <c r="B67" s="12" t="s">
        <v>47</v>
      </c>
      <c r="C67" s="12"/>
      <c r="D67" s="13"/>
      <c r="E67" s="16"/>
      <c r="F67" s="17"/>
    </row>
    <row r="68" spans="1:8" ht="30">
      <c r="A68" s="46">
        <f>SUBTOTAL(103,$C$6:C68)</f>
        <v>45</v>
      </c>
      <c r="B68" s="47" t="s">
        <v>85</v>
      </c>
      <c r="C68" s="48" t="s">
        <v>48</v>
      </c>
      <c r="D68" s="48">
        <v>1</v>
      </c>
      <c r="E68" s="55"/>
      <c r="F68" s="55">
        <f t="shared" ref="F68" si="18">E68*D68</f>
        <v>0</v>
      </c>
      <c r="H68" s="58"/>
    </row>
    <row r="69" spans="1:8">
      <c r="A69" s="46">
        <f>SUBTOTAL(103,$C$6:C69)</f>
        <v>46</v>
      </c>
      <c r="B69" s="47" t="s">
        <v>78</v>
      </c>
      <c r="C69" s="48" t="s">
        <v>0</v>
      </c>
      <c r="D69" s="48">
        <v>1</v>
      </c>
      <c r="E69" s="55"/>
      <c r="F69" s="55">
        <f t="shared" ref="F69" si="19">E69*D69</f>
        <v>0</v>
      </c>
      <c r="H69" s="58"/>
    </row>
    <row r="70" spans="1:8">
      <c r="A70" s="62">
        <f>SUBTOTAL(103,$C$6:C70)</f>
        <v>47</v>
      </c>
      <c r="B70" s="63" t="s">
        <v>79</v>
      </c>
      <c r="C70" s="64" t="s">
        <v>0</v>
      </c>
      <c r="D70" s="64">
        <v>1</v>
      </c>
      <c r="E70" s="65"/>
      <c r="F70" s="65">
        <f t="shared" ref="F70:F71" si="20">E70*D70</f>
        <v>0</v>
      </c>
      <c r="H70" s="58"/>
    </row>
    <row r="71" spans="1:8">
      <c r="A71" s="46">
        <f>SUBTOTAL(103,$C$6:C71)</f>
        <v>48</v>
      </c>
      <c r="B71" s="47" t="s">
        <v>86</v>
      </c>
      <c r="C71" s="48" t="s">
        <v>0</v>
      </c>
      <c r="D71" s="48">
        <v>1</v>
      </c>
      <c r="E71" s="55"/>
      <c r="F71" s="55">
        <f t="shared" si="20"/>
        <v>0</v>
      </c>
      <c r="H71" s="58"/>
    </row>
    <row r="72" spans="1:8">
      <c r="A72" s="62">
        <f>SUBTOTAL(103,$C$6:C72)</f>
        <v>49</v>
      </c>
      <c r="B72" s="63" t="s">
        <v>84</v>
      </c>
      <c r="C72" s="64" t="s">
        <v>0</v>
      </c>
      <c r="D72" s="64">
        <v>1</v>
      </c>
      <c r="E72" s="65"/>
      <c r="F72" s="65">
        <f t="shared" ref="F72" si="21">E72*D72</f>
        <v>0</v>
      </c>
      <c r="H72" s="58"/>
    </row>
    <row r="73" spans="1:8">
      <c r="A73" s="27"/>
      <c r="B73" s="28"/>
      <c r="C73" s="28"/>
      <c r="D73" s="28"/>
      <c r="E73" s="29" t="s">
        <v>6</v>
      </c>
      <c r="F73" s="24">
        <f>SUM(F68:F72)</f>
        <v>0</v>
      </c>
    </row>
    <row r="74" spans="1:8">
      <c r="A74" s="27"/>
      <c r="B74" s="28"/>
      <c r="C74" s="28"/>
      <c r="D74" s="28"/>
      <c r="E74" s="29" t="s">
        <v>44</v>
      </c>
      <c r="F74" s="30" t="e">
        <f>F40+F51+F59+#REF!+F66+F73</f>
        <v>#REF!</v>
      </c>
    </row>
    <row r="75" spans="1:8">
      <c r="A75" s="40"/>
      <c r="B75" s="41" t="s">
        <v>50</v>
      </c>
      <c r="C75" s="41"/>
      <c r="D75" s="42"/>
      <c r="E75" s="43"/>
      <c r="F75" s="44"/>
    </row>
    <row r="76" spans="1:8">
      <c r="A76" s="11"/>
      <c r="B76" s="12" t="s">
        <v>9</v>
      </c>
      <c r="C76" s="12"/>
      <c r="D76" s="13"/>
      <c r="E76" s="14"/>
      <c r="F76" s="15"/>
    </row>
    <row r="77" spans="1:8">
      <c r="A77" s="46">
        <f>SUBTOTAL(103,$C$6:C77)</f>
        <v>50</v>
      </c>
      <c r="B77" s="47" t="s">
        <v>53</v>
      </c>
      <c r="C77" s="48" t="s">
        <v>8</v>
      </c>
      <c r="D77" s="48">
        <v>30</v>
      </c>
      <c r="E77" s="55"/>
      <c r="F77" s="55">
        <f t="shared" ref="F77" si="22">E77*D77</f>
        <v>0</v>
      </c>
    </row>
    <row r="78" spans="1:8">
      <c r="A78" s="27"/>
      <c r="B78" s="28"/>
      <c r="C78" s="28"/>
      <c r="D78" s="28"/>
      <c r="E78" s="29" t="s">
        <v>6</v>
      </c>
      <c r="F78" s="25">
        <f>SUM(F77:F77)</f>
        <v>0</v>
      </c>
    </row>
    <row r="79" spans="1:8">
      <c r="A79" s="11"/>
      <c r="B79" s="12" t="s">
        <v>52</v>
      </c>
      <c r="C79" s="12"/>
      <c r="D79" s="13"/>
      <c r="E79" s="16"/>
      <c r="F79" s="17"/>
    </row>
    <row r="80" spans="1:8">
      <c r="A80" s="49">
        <f>SUBTOTAL(103,$C$6:C80)</f>
        <v>51</v>
      </c>
      <c r="B80" s="50" t="s">
        <v>59</v>
      </c>
      <c r="C80" s="51" t="s">
        <v>7</v>
      </c>
      <c r="D80" s="51">
        <v>25</v>
      </c>
      <c r="E80" s="56"/>
      <c r="F80" s="56">
        <f t="shared" ref="F80:F84" si="23">E80*D80</f>
        <v>0</v>
      </c>
    </row>
    <row r="81" spans="1:6">
      <c r="A81" s="52">
        <f>SUBTOTAL(103,$C$6:C81)</f>
        <v>52</v>
      </c>
      <c r="B81" s="53" t="s">
        <v>16</v>
      </c>
      <c r="C81" s="54" t="s">
        <v>17</v>
      </c>
      <c r="D81" s="54">
        <v>5</v>
      </c>
      <c r="E81" s="57"/>
      <c r="F81" s="57">
        <f t="shared" si="23"/>
        <v>0</v>
      </c>
    </row>
    <row r="82" spans="1:6">
      <c r="A82" s="49">
        <f>SUBTOTAL(103,$C$6:C82)</f>
        <v>53</v>
      </c>
      <c r="B82" s="50" t="s">
        <v>25</v>
      </c>
      <c r="C82" s="51" t="s">
        <v>7</v>
      </c>
      <c r="D82" s="51">
        <f>D80</f>
        <v>25</v>
      </c>
      <c r="E82" s="56"/>
      <c r="F82" s="56">
        <f t="shared" si="23"/>
        <v>0</v>
      </c>
    </row>
    <row r="83" spans="1:6">
      <c r="A83" s="60">
        <f>SUBTOTAL(103,$C$6:C83)</f>
        <v>54</v>
      </c>
      <c r="B83" s="23" t="s">
        <v>51</v>
      </c>
      <c r="C83" s="61" t="s">
        <v>2</v>
      </c>
      <c r="D83" s="61">
        <f>0.3*D82</f>
        <v>7.5</v>
      </c>
      <c r="E83" s="59"/>
      <c r="F83" s="59">
        <f t="shared" si="23"/>
        <v>0</v>
      </c>
    </row>
    <row r="84" spans="1:6">
      <c r="A84" s="49">
        <f>SUBTOTAL(103,$C$6:C84)</f>
        <v>55</v>
      </c>
      <c r="B84" s="50" t="s">
        <v>55</v>
      </c>
      <c r="C84" s="51" t="s">
        <v>8</v>
      </c>
      <c r="D84" s="51">
        <f>D77</f>
        <v>30</v>
      </c>
      <c r="E84" s="56"/>
      <c r="F84" s="56">
        <f t="shared" si="23"/>
        <v>0</v>
      </c>
    </row>
    <row r="85" spans="1:6">
      <c r="A85" s="52">
        <f>SUBTOTAL(103,$C$6:C85)</f>
        <v>56</v>
      </c>
      <c r="B85" s="53" t="s">
        <v>54</v>
      </c>
      <c r="C85" s="54" t="s">
        <v>8</v>
      </c>
      <c r="D85" s="54">
        <f>D84*1.1</f>
        <v>33</v>
      </c>
      <c r="E85" s="57"/>
      <c r="F85" s="57">
        <f t="shared" ref="F85:F86" si="24">E85*D85</f>
        <v>0</v>
      </c>
    </row>
    <row r="86" spans="1:6">
      <c r="A86" s="52">
        <f>SUBTOTAL(103,$C$6:C86)</f>
        <v>57</v>
      </c>
      <c r="B86" s="53" t="s">
        <v>62</v>
      </c>
      <c r="C86" s="54" t="s">
        <v>0</v>
      </c>
      <c r="D86" s="54">
        <v>1</v>
      </c>
      <c r="E86" s="57"/>
      <c r="F86" s="57">
        <f t="shared" si="24"/>
        <v>0</v>
      </c>
    </row>
    <row r="87" spans="1:6">
      <c r="A87" s="27"/>
      <c r="B87" s="28"/>
      <c r="C87" s="28"/>
      <c r="D87" s="28"/>
      <c r="E87" s="29" t="s">
        <v>6</v>
      </c>
      <c r="F87" s="25">
        <f>SUM(F80:F86)</f>
        <v>0</v>
      </c>
    </row>
    <row r="88" spans="1:6">
      <c r="A88" s="11"/>
      <c r="B88" s="12" t="s">
        <v>82</v>
      </c>
      <c r="C88" s="12"/>
      <c r="D88" s="13"/>
      <c r="E88" s="16"/>
      <c r="F88" s="17"/>
    </row>
    <row r="89" spans="1:6">
      <c r="A89" s="46">
        <f>SUBTOTAL(103,$C$6:C89)</f>
        <v>58</v>
      </c>
      <c r="B89" s="47" t="s">
        <v>77</v>
      </c>
      <c r="C89" s="48" t="s">
        <v>0</v>
      </c>
      <c r="D89" s="48">
        <v>2</v>
      </c>
      <c r="E89" s="55"/>
      <c r="F89" s="55">
        <f t="shared" ref="F89:F91" si="25">E89*D89</f>
        <v>0</v>
      </c>
    </row>
    <row r="90" spans="1:6">
      <c r="A90" s="46">
        <f>SUBTOTAL(103,$C$6:C90)</f>
        <v>59</v>
      </c>
      <c r="B90" s="47" t="s">
        <v>70</v>
      </c>
      <c r="C90" s="48" t="s">
        <v>0</v>
      </c>
      <c r="D90" s="48">
        <v>2</v>
      </c>
      <c r="E90" s="55"/>
      <c r="F90" s="55">
        <f t="shared" si="25"/>
        <v>0</v>
      </c>
    </row>
    <row r="91" spans="1:6">
      <c r="A91" s="52">
        <f>SUBTOTAL(103,$C$6:C91)</f>
        <v>60</v>
      </c>
      <c r="B91" s="53" t="s">
        <v>71</v>
      </c>
      <c r="C91" s="54" t="s">
        <v>0</v>
      </c>
      <c r="D91" s="54">
        <v>2</v>
      </c>
      <c r="E91" s="57"/>
      <c r="F91" s="57">
        <f t="shared" si="25"/>
        <v>0</v>
      </c>
    </row>
    <row r="92" spans="1:6">
      <c r="A92" s="27"/>
      <c r="B92" s="28"/>
      <c r="C92" s="28"/>
      <c r="D92" s="28"/>
      <c r="E92" s="29" t="s">
        <v>6</v>
      </c>
      <c r="F92" s="25">
        <f>SUM(F89:F91)</f>
        <v>0</v>
      </c>
    </row>
    <row r="93" spans="1:6">
      <c r="A93" s="31"/>
      <c r="B93" s="32"/>
      <c r="C93" s="32"/>
      <c r="D93" s="32"/>
      <c r="E93" s="26" t="s">
        <v>56</v>
      </c>
      <c r="F93" s="30">
        <f>F78+F87+F92</f>
        <v>0</v>
      </c>
    </row>
    <row r="94" spans="1:6">
      <c r="A94" s="40"/>
      <c r="B94" s="41" t="s">
        <v>57</v>
      </c>
      <c r="C94" s="41"/>
      <c r="D94" s="42"/>
      <c r="E94" s="43"/>
      <c r="F94" s="44"/>
    </row>
    <row r="95" spans="1:6">
      <c r="A95" s="11"/>
      <c r="B95" s="12" t="s">
        <v>9</v>
      </c>
      <c r="C95" s="12"/>
      <c r="D95" s="13"/>
      <c r="E95" s="14"/>
      <c r="F95" s="15"/>
    </row>
    <row r="96" spans="1:6">
      <c r="A96" s="46">
        <f>SUBTOTAL(103,$C$6:C96)</f>
        <v>61</v>
      </c>
      <c r="B96" s="47" t="s">
        <v>53</v>
      </c>
      <c r="C96" s="48" t="s">
        <v>8</v>
      </c>
      <c r="D96" s="48">
        <v>10</v>
      </c>
      <c r="E96" s="55"/>
      <c r="F96" s="55">
        <f t="shared" ref="F96" si="26">E96*D96</f>
        <v>0</v>
      </c>
    </row>
    <row r="97" spans="1:6">
      <c r="A97" s="27"/>
      <c r="B97" s="28"/>
      <c r="C97" s="28"/>
      <c r="D97" s="28"/>
      <c r="E97" s="29" t="s">
        <v>6</v>
      </c>
      <c r="F97" s="25">
        <f>SUM(F96:F96)</f>
        <v>0</v>
      </c>
    </row>
    <row r="98" spans="1:6">
      <c r="A98" s="11"/>
      <c r="B98" s="12" t="s">
        <v>52</v>
      </c>
      <c r="C98" s="12"/>
      <c r="D98" s="13"/>
      <c r="E98" s="16"/>
      <c r="F98" s="17"/>
    </row>
    <row r="99" spans="1:6">
      <c r="A99" s="49">
        <f>SUBTOTAL(103,$C$6:C99)</f>
        <v>62</v>
      </c>
      <c r="B99" s="50" t="s">
        <v>26</v>
      </c>
      <c r="C99" s="51" t="s">
        <v>7</v>
      </c>
      <c r="D99" s="51">
        <v>4</v>
      </c>
      <c r="E99" s="56"/>
      <c r="F99" s="56">
        <f t="shared" ref="F99:F107" si="27">E99*D99</f>
        <v>0</v>
      </c>
    </row>
    <row r="100" spans="1:6">
      <c r="A100" s="52">
        <f>SUBTOTAL(103,$C$6:C100)</f>
        <v>63</v>
      </c>
      <c r="B100" s="53" t="s">
        <v>18</v>
      </c>
      <c r="C100" s="54" t="s">
        <v>2</v>
      </c>
      <c r="D100" s="54">
        <f>D99*0.15</f>
        <v>0.6</v>
      </c>
      <c r="E100" s="57"/>
      <c r="F100" s="57">
        <f t="shared" si="27"/>
        <v>0</v>
      </c>
    </row>
    <row r="101" spans="1:6">
      <c r="A101" s="49">
        <f>SUBTOTAL(103,$C$6:C101)</f>
        <v>64</v>
      </c>
      <c r="B101" s="50" t="s">
        <v>60</v>
      </c>
      <c r="C101" s="51" t="s">
        <v>7</v>
      </c>
      <c r="D101" s="51">
        <f>D99</f>
        <v>4</v>
      </c>
      <c r="E101" s="56"/>
      <c r="F101" s="56">
        <f t="shared" ref="F101:F102" si="28">E101*D101</f>
        <v>0</v>
      </c>
    </row>
    <row r="102" spans="1:6">
      <c r="A102" s="52">
        <f>SUBTOTAL(103,$C$6:C102)</f>
        <v>65</v>
      </c>
      <c r="B102" s="53" t="s">
        <v>61</v>
      </c>
      <c r="C102" s="54" t="s">
        <v>17</v>
      </c>
      <c r="D102" s="54">
        <f>D101*1.6</f>
        <v>6.4</v>
      </c>
      <c r="E102" s="57"/>
      <c r="F102" s="57">
        <f t="shared" si="28"/>
        <v>0</v>
      </c>
    </row>
    <row r="103" spans="1:6">
      <c r="A103" s="49">
        <f>SUBTOTAL(103,$C$6:C103)</f>
        <v>66</v>
      </c>
      <c r="B103" s="50" t="s">
        <v>25</v>
      </c>
      <c r="C103" s="51" t="s">
        <v>7</v>
      </c>
      <c r="D103" s="51">
        <f>D99</f>
        <v>4</v>
      </c>
      <c r="E103" s="56"/>
      <c r="F103" s="56">
        <f t="shared" si="27"/>
        <v>0</v>
      </c>
    </row>
    <row r="104" spans="1:6">
      <c r="A104" s="60">
        <f>SUBTOTAL(103,$C$6:C104)</f>
        <v>67</v>
      </c>
      <c r="B104" s="23" t="s">
        <v>51</v>
      </c>
      <c r="C104" s="61" t="s">
        <v>2</v>
      </c>
      <c r="D104" s="61">
        <f>0.3*D103</f>
        <v>1.2</v>
      </c>
      <c r="E104" s="59"/>
      <c r="F104" s="59">
        <f t="shared" si="27"/>
        <v>0</v>
      </c>
    </row>
    <row r="105" spans="1:6">
      <c r="A105" s="49">
        <f>SUBTOTAL(103,$C$6:C105)</f>
        <v>68</v>
      </c>
      <c r="B105" s="50" t="s">
        <v>55</v>
      </c>
      <c r="C105" s="51" t="s">
        <v>8</v>
      </c>
      <c r="D105" s="51">
        <f>D96</f>
        <v>10</v>
      </c>
      <c r="E105" s="56"/>
      <c r="F105" s="56">
        <f t="shared" si="27"/>
        <v>0</v>
      </c>
    </row>
    <row r="106" spans="1:6">
      <c r="A106" s="52">
        <f>SUBTOTAL(103,$C$6:C106)</f>
        <v>69</v>
      </c>
      <c r="B106" s="53" t="s">
        <v>54</v>
      </c>
      <c r="C106" s="54" t="s">
        <v>8</v>
      </c>
      <c r="D106" s="54">
        <f>D105*1.1</f>
        <v>11</v>
      </c>
      <c r="E106" s="57"/>
      <c r="F106" s="57">
        <f t="shared" si="27"/>
        <v>0</v>
      </c>
    </row>
    <row r="107" spans="1:6">
      <c r="A107" s="52">
        <f>SUBTOTAL(103,$C$6:C107)</f>
        <v>70</v>
      </c>
      <c r="B107" s="53" t="s">
        <v>62</v>
      </c>
      <c r="C107" s="54" t="s">
        <v>0</v>
      </c>
      <c r="D107" s="54">
        <v>1</v>
      </c>
      <c r="E107" s="57"/>
      <c r="F107" s="57">
        <f t="shared" si="27"/>
        <v>0</v>
      </c>
    </row>
    <row r="108" spans="1:6">
      <c r="A108" s="27"/>
      <c r="B108" s="28"/>
      <c r="C108" s="28"/>
      <c r="D108" s="28"/>
      <c r="E108" s="29" t="s">
        <v>6</v>
      </c>
      <c r="F108" s="25">
        <f>SUM(F99:F107)</f>
        <v>0</v>
      </c>
    </row>
    <row r="109" spans="1:6">
      <c r="A109" s="11"/>
      <c r="B109" s="12" t="s">
        <v>63</v>
      </c>
      <c r="C109" s="12"/>
      <c r="D109" s="13"/>
      <c r="E109" s="14"/>
      <c r="F109" s="15"/>
    </row>
    <row r="110" spans="1:6">
      <c r="A110" s="46">
        <f>SUBTOTAL(103,$C$6:C110)</f>
        <v>71</v>
      </c>
      <c r="B110" s="47" t="s">
        <v>64</v>
      </c>
      <c r="C110" s="48" t="s">
        <v>0</v>
      </c>
      <c r="D110" s="48">
        <v>4</v>
      </c>
      <c r="E110" s="55"/>
      <c r="F110" s="55">
        <f t="shared" ref="F110:F112" si="29">E110*D110</f>
        <v>0</v>
      </c>
    </row>
    <row r="111" spans="1:6">
      <c r="A111" s="52">
        <f>SUBTOTAL(103,$C$6:C111)</f>
        <v>72</v>
      </c>
      <c r="B111" s="53" t="s">
        <v>65</v>
      </c>
      <c r="C111" s="54" t="s">
        <v>0</v>
      </c>
      <c r="D111" s="54">
        <f>D110</f>
        <v>4</v>
      </c>
      <c r="E111" s="57"/>
      <c r="F111" s="57">
        <f t="shared" si="29"/>
        <v>0</v>
      </c>
    </row>
    <row r="112" spans="1:6">
      <c r="A112" s="52">
        <f>SUBTOTAL(103,$C$6:C112)</f>
        <v>73</v>
      </c>
      <c r="B112" s="53" t="s">
        <v>62</v>
      </c>
      <c r="C112" s="54" t="s">
        <v>0</v>
      </c>
      <c r="D112" s="54">
        <v>1</v>
      </c>
      <c r="E112" s="57"/>
      <c r="F112" s="57">
        <f t="shared" si="29"/>
        <v>0</v>
      </c>
    </row>
    <row r="113" spans="1:6">
      <c r="A113" s="46">
        <f>SUBTOTAL(103,$C$6:C113)</f>
        <v>74</v>
      </c>
      <c r="B113" s="47" t="s">
        <v>67</v>
      </c>
      <c r="C113" s="48" t="s">
        <v>0</v>
      </c>
      <c r="D113" s="48">
        <v>3</v>
      </c>
      <c r="E113" s="55"/>
      <c r="F113" s="55">
        <f t="shared" ref="F113:F114" si="30">E113*D113</f>
        <v>0</v>
      </c>
    </row>
    <row r="114" spans="1:6">
      <c r="A114" s="52">
        <f>SUBTOTAL(103,$C$6:C114)</f>
        <v>75</v>
      </c>
      <c r="B114" s="53" t="s">
        <v>68</v>
      </c>
      <c r="C114" s="54" t="s">
        <v>0</v>
      </c>
      <c r="D114" s="54">
        <f>D113</f>
        <v>3</v>
      </c>
      <c r="E114" s="57"/>
      <c r="F114" s="57">
        <f t="shared" si="30"/>
        <v>0</v>
      </c>
    </row>
    <row r="115" spans="1:6">
      <c r="A115" s="27"/>
      <c r="B115" s="28"/>
      <c r="C115" s="28"/>
      <c r="D115" s="28"/>
      <c r="E115" s="29" t="s">
        <v>6</v>
      </c>
      <c r="F115" s="25">
        <f>SUM(F110:F114)</f>
        <v>0</v>
      </c>
    </row>
    <row r="116" spans="1:6">
      <c r="A116" s="11"/>
      <c r="B116" s="12" t="s">
        <v>83</v>
      </c>
      <c r="C116" s="12"/>
      <c r="D116" s="13"/>
      <c r="E116" s="16"/>
      <c r="F116" s="17"/>
    </row>
    <row r="117" spans="1:6">
      <c r="A117" s="46">
        <f>SUBTOTAL(103,$C$6:C117)</f>
        <v>76</v>
      </c>
      <c r="B117" s="47" t="s">
        <v>77</v>
      </c>
      <c r="C117" s="48" t="s">
        <v>0</v>
      </c>
      <c r="D117" s="48">
        <v>1</v>
      </c>
      <c r="E117" s="55"/>
      <c r="F117" s="55">
        <f t="shared" ref="F117:F119" si="31">E117*D117</f>
        <v>0</v>
      </c>
    </row>
    <row r="118" spans="1:6">
      <c r="A118" s="46">
        <f>SUBTOTAL(103,$C$6:C118)</f>
        <v>77</v>
      </c>
      <c r="B118" s="47" t="s">
        <v>70</v>
      </c>
      <c r="C118" s="48" t="s">
        <v>0</v>
      </c>
      <c r="D118" s="48">
        <v>1</v>
      </c>
      <c r="E118" s="55"/>
      <c r="F118" s="55">
        <f t="shared" si="31"/>
        <v>0</v>
      </c>
    </row>
    <row r="119" spans="1:6">
      <c r="A119" s="52">
        <f>SUBTOTAL(103,$C$6:C119)</f>
        <v>78</v>
      </c>
      <c r="B119" s="53" t="s">
        <v>71</v>
      </c>
      <c r="C119" s="54" t="s">
        <v>0</v>
      </c>
      <c r="D119" s="54">
        <v>1</v>
      </c>
      <c r="E119" s="57"/>
      <c r="F119" s="57">
        <f t="shared" si="31"/>
        <v>0</v>
      </c>
    </row>
    <row r="120" spans="1:6">
      <c r="A120" s="27"/>
      <c r="B120" s="28"/>
      <c r="C120" s="28"/>
      <c r="D120" s="28"/>
      <c r="E120" s="29" t="s">
        <v>6</v>
      </c>
      <c r="F120" s="25">
        <f>SUM(F117:F119)</f>
        <v>0</v>
      </c>
    </row>
    <row r="121" spans="1:6">
      <c r="A121" s="31"/>
      <c r="B121" s="32"/>
      <c r="C121" s="32"/>
      <c r="D121" s="32"/>
      <c r="E121" s="26" t="s">
        <v>58</v>
      </c>
      <c r="F121" s="30">
        <f>F97+F108+F115+F120</f>
        <v>0</v>
      </c>
    </row>
    <row r="122" spans="1:6">
      <c r="A122" s="40"/>
      <c r="B122" s="41" t="s">
        <v>28</v>
      </c>
      <c r="C122" s="41"/>
      <c r="D122" s="42"/>
      <c r="E122" s="43"/>
      <c r="F122" s="44"/>
    </row>
    <row r="123" spans="1:6">
      <c r="A123" s="46">
        <f>SUBTOTAL(103,$C$6:C123)</f>
        <v>79</v>
      </c>
      <c r="B123" s="47" t="s">
        <v>80</v>
      </c>
      <c r="C123" s="48" t="s">
        <v>31</v>
      </c>
      <c r="D123" s="48">
        <v>1</v>
      </c>
      <c r="E123" s="55"/>
      <c r="F123" s="55">
        <f t="shared" ref="F123" si="32">E123*D123</f>
        <v>0</v>
      </c>
    </row>
    <row r="124" spans="1:6">
      <c r="A124" s="46">
        <f>SUBTOTAL(103,$C$6:C124)</f>
        <v>80</v>
      </c>
      <c r="B124" s="47" t="s">
        <v>81</v>
      </c>
      <c r="C124" s="48" t="s">
        <v>31</v>
      </c>
      <c r="D124" s="48">
        <v>1</v>
      </c>
      <c r="E124" s="55"/>
      <c r="F124" s="55">
        <f t="shared" ref="F124" si="33">E124*D124</f>
        <v>0</v>
      </c>
    </row>
    <row r="125" spans="1:6">
      <c r="A125" s="46">
        <f>SUBTOTAL(103,$C$6:C125)</f>
        <v>81</v>
      </c>
      <c r="B125" s="47" t="s">
        <v>49</v>
      </c>
      <c r="C125" s="48" t="s">
        <v>0</v>
      </c>
      <c r="D125" s="48">
        <v>4</v>
      </c>
      <c r="E125" s="55"/>
      <c r="F125" s="55">
        <f t="shared" ref="F125" si="34">E125*D125</f>
        <v>0</v>
      </c>
    </row>
    <row r="126" spans="1:6">
      <c r="A126" s="46">
        <f>SUBTOTAL(103,$C$6:C126)</f>
        <v>82</v>
      </c>
      <c r="B126" s="47" t="s">
        <v>66</v>
      </c>
      <c r="C126" s="48" t="s">
        <v>31</v>
      </c>
      <c r="D126" s="48">
        <v>1</v>
      </c>
      <c r="E126" s="55"/>
      <c r="F126" s="55">
        <f t="shared" ref="F126" si="35">E126*D126</f>
        <v>0</v>
      </c>
    </row>
    <row r="127" spans="1:6" ht="30">
      <c r="A127" s="46">
        <f>SUBTOTAL(103,$C$6:C127)</f>
        <v>83</v>
      </c>
      <c r="B127" s="47" t="s">
        <v>69</v>
      </c>
      <c r="C127" s="48" t="s">
        <v>48</v>
      </c>
      <c r="D127" s="48">
        <v>1</v>
      </c>
      <c r="E127" s="55"/>
      <c r="F127" s="55">
        <f t="shared" ref="F127" si="36">E127*D127</f>
        <v>0</v>
      </c>
    </row>
    <row r="128" spans="1:6">
      <c r="A128" s="46">
        <f>SUBTOTAL(103,$C$6:C128)</f>
        <v>84</v>
      </c>
      <c r="B128" s="47" t="s">
        <v>74</v>
      </c>
      <c r="C128" s="48" t="s">
        <v>73</v>
      </c>
      <c r="D128" s="48">
        <v>1</v>
      </c>
      <c r="E128" s="55"/>
      <c r="F128" s="55">
        <f t="shared" ref="F128" si="37">E128*D128</f>
        <v>0</v>
      </c>
    </row>
    <row r="129" spans="1:6">
      <c r="A129" s="46">
        <f>SUBTOTAL(103,$C$6:C129)</f>
        <v>85</v>
      </c>
      <c r="B129" s="47" t="s">
        <v>76</v>
      </c>
      <c r="C129" s="48" t="s">
        <v>75</v>
      </c>
      <c r="D129" s="48">
        <v>1</v>
      </c>
      <c r="E129" s="55"/>
      <c r="F129" s="55">
        <f t="shared" ref="F129" si="38">E129*D129</f>
        <v>0</v>
      </c>
    </row>
    <row r="130" spans="1:6">
      <c r="A130" s="46">
        <f>SUBTOTAL(103,$C$6:C130)</f>
        <v>86</v>
      </c>
      <c r="B130" s="47" t="s">
        <v>30</v>
      </c>
      <c r="C130" s="48" t="s">
        <v>31</v>
      </c>
      <c r="D130" s="48">
        <v>1</v>
      </c>
      <c r="E130" s="55"/>
      <c r="F130" s="55">
        <f t="shared" ref="F130" si="39">E130*D130</f>
        <v>0</v>
      </c>
    </row>
    <row r="131" spans="1:6">
      <c r="A131" s="46">
        <f>SUBTOTAL(103,$C$6:C131)</f>
        <v>87</v>
      </c>
      <c r="B131" s="47" t="s">
        <v>72</v>
      </c>
      <c r="C131" s="48" t="s">
        <v>48</v>
      </c>
      <c r="D131" s="48">
        <v>1</v>
      </c>
      <c r="E131" s="55"/>
      <c r="F131" s="55">
        <f t="shared" ref="F131" si="40">E131*D131</f>
        <v>0</v>
      </c>
    </row>
    <row r="132" spans="1:6">
      <c r="A132" s="31"/>
      <c r="B132" s="32"/>
      <c r="C132" s="32"/>
      <c r="D132" s="32"/>
      <c r="E132" s="26" t="s">
        <v>29</v>
      </c>
      <c r="F132" s="30">
        <f>SUM(F123:F131)</f>
        <v>0</v>
      </c>
    </row>
    <row r="133" spans="1:6" ht="15" customHeight="1">
      <c r="A133" s="34"/>
      <c r="B133" s="35"/>
      <c r="C133" s="36"/>
      <c r="D133" s="36"/>
      <c r="E133" s="37" t="s">
        <v>15</v>
      </c>
      <c r="F133" s="38">
        <v>0</v>
      </c>
    </row>
    <row r="134" spans="1:6">
      <c r="A134" s="66" t="s">
        <v>91</v>
      </c>
      <c r="B134" s="67"/>
      <c r="C134" s="67"/>
      <c r="D134" s="67"/>
      <c r="E134" s="68"/>
      <c r="F134" s="33">
        <v>0</v>
      </c>
    </row>
    <row r="135" spans="1:6">
      <c r="A135" s="34"/>
      <c r="B135" s="35"/>
      <c r="C135" s="36"/>
      <c r="D135" s="36"/>
      <c r="E135" s="37" t="s">
        <v>27</v>
      </c>
      <c r="F135" s="39">
        <f>F133+F134</f>
        <v>0</v>
      </c>
    </row>
  </sheetData>
  <mergeCells count="2">
    <mergeCell ref="A1:F1"/>
    <mergeCell ref="A134:E134"/>
  </mergeCells>
  <conditionalFormatting sqref="A138:D226">
    <cfRule type="expression" dxfId="161" priority="1123">
      <formula>IF(#REF!="у",$A138:$D417)</formula>
    </cfRule>
    <cfRule type="expression" dxfId="160" priority="1124">
      <formula>IF(#REF!="м",$A138:$D417)</formula>
    </cfRule>
    <cfRule type="expression" dxfId="159" priority="1125">
      <formula>IF(#REF!="к",$A138:$D417)</formula>
    </cfRule>
  </conditionalFormatting>
  <conditionalFormatting sqref="A131:D131">
    <cfRule type="expression" dxfId="158" priority="26674">
      <formula>IF(#REF!="у",$A131:$D409)</formula>
    </cfRule>
    <cfRule type="expression" dxfId="157" priority="26675">
      <formula>IF(#REF!="м",$A131:$D409)</formula>
    </cfRule>
    <cfRule type="expression" dxfId="156" priority="26676">
      <formula>IF(#REF!="к",$A131:$D409)</formula>
    </cfRule>
  </conditionalFormatting>
  <conditionalFormatting sqref="A65:D65">
    <cfRule type="expression" dxfId="155" priority="26680">
      <formula>IF(#REF!="у",$A65:$D331)</formula>
    </cfRule>
    <cfRule type="expression" dxfId="154" priority="26681">
      <formula>IF(#REF!="м",$A65:$D331)</formula>
    </cfRule>
    <cfRule type="expression" dxfId="153" priority="26682">
      <formula>IF(#REF!="к",$A65:$D331)</formula>
    </cfRule>
  </conditionalFormatting>
  <conditionalFormatting sqref="B68:D71 A34">
    <cfRule type="expression" dxfId="152" priority="30211">
      <formula>IF(#REF!="у",$A34:$D291)</formula>
    </cfRule>
    <cfRule type="expression" dxfId="151" priority="30212">
      <formula>IF(#REF!="м",$A34:$D291)</formula>
    </cfRule>
    <cfRule type="expression" dxfId="150" priority="30213">
      <formula>IF(#REF!="к",$A34:$D291)</formula>
    </cfRule>
  </conditionalFormatting>
  <conditionalFormatting sqref="B81:D81">
    <cfRule type="expression" dxfId="149" priority="30220">
      <formula>IF(#REF!="у",$A81:$D319)</formula>
    </cfRule>
    <cfRule type="expression" dxfId="148" priority="30221">
      <formula>IF(#REF!="м",$A81:$D319)</formula>
    </cfRule>
    <cfRule type="expression" dxfId="147" priority="30222">
      <formula>IF(#REF!="к",$A81:$D319)</formula>
    </cfRule>
  </conditionalFormatting>
  <conditionalFormatting sqref="A83 D82:D83 C83 A82:C82 A22">
    <cfRule type="expression" dxfId="146" priority="30373">
      <formula>IF(#REF!="у",$A22:$D266)</formula>
    </cfRule>
    <cfRule type="expression" dxfId="145" priority="30374">
      <formula>IF(#REF!="м",$A22:$D266)</formula>
    </cfRule>
    <cfRule type="expression" dxfId="144" priority="30375">
      <formula>IF(#REF!="к",$A22:$D266)</formula>
    </cfRule>
  </conditionalFormatting>
  <conditionalFormatting sqref="A28:D29 A31:D31">
    <cfRule type="expression" dxfId="143" priority="31012">
      <formula>IF(#REF!="у",$A28:$D288)</formula>
    </cfRule>
    <cfRule type="expression" dxfId="142" priority="31013">
      <formula>IF(#REF!="м",$A28:$D288)</formula>
    </cfRule>
    <cfRule type="expression" dxfId="141" priority="31014">
      <formula>IF(#REF!="к",$A28:$D288)</formula>
    </cfRule>
  </conditionalFormatting>
  <conditionalFormatting sqref="B72:D72">
    <cfRule type="expression" dxfId="140" priority="31204">
      <formula>IF(#REF!="у",$A72:$D328)</formula>
    </cfRule>
    <cfRule type="expression" dxfId="139" priority="31205">
      <formula>IF(#REF!="м",$A72:$D328)</formula>
    </cfRule>
    <cfRule type="expression" dxfId="138" priority="31206">
      <formula>IF(#REF!="к",$A72:$D328)</formula>
    </cfRule>
  </conditionalFormatting>
  <conditionalFormatting sqref="A38:D39">
    <cfRule type="expression" dxfId="137" priority="32092">
      <formula>IF(#REF!="у",$A38:$D263)</formula>
    </cfRule>
    <cfRule type="expression" dxfId="136" priority="32093">
      <formula>IF(#REF!="м",$A38:$D263)</formula>
    </cfRule>
    <cfRule type="expression" dxfId="135" priority="32094">
      <formula>IF(#REF!="к",$A38:$D263)</formula>
    </cfRule>
  </conditionalFormatting>
  <conditionalFormatting sqref="A104 D103:D104 C104 A103:C103 A98:D98">
    <cfRule type="expression" dxfId="134" priority="32965">
      <formula>IF(#REF!="у",$A98:$D334)</formula>
    </cfRule>
    <cfRule type="expression" dxfId="133" priority="32966">
      <formula>IF(#REF!="м",$A98:$D334)</formula>
    </cfRule>
    <cfRule type="expression" dxfId="132" priority="32967">
      <formula>IF(#REF!="к",$A98:$D334)</formula>
    </cfRule>
  </conditionalFormatting>
  <conditionalFormatting sqref="A48:D48 A20:D20 A14:D14">
    <cfRule type="expression" dxfId="131" priority="33043">
      <formula>IF(#REF!="у",$A14:$D242)</formula>
    </cfRule>
    <cfRule type="expression" dxfId="130" priority="33044">
      <formula>IF(#REF!="м",$A14:$D242)</formula>
    </cfRule>
    <cfRule type="expression" dxfId="129" priority="33045">
      <formula>IF(#REF!="к",$A14:$D242)</formula>
    </cfRule>
  </conditionalFormatting>
  <conditionalFormatting sqref="A123:D124 B56 B58">
    <cfRule type="expression" dxfId="128" priority="33142">
      <formula>IF(#REF!="у",$A56:$D330)</formula>
    </cfRule>
    <cfRule type="expression" dxfId="127" priority="33143">
      <formula>IF(#REF!="м",$A56:$D330)</formula>
    </cfRule>
    <cfRule type="expression" dxfId="126" priority="33144">
      <formula>IF(#REF!="к",$A56:$D330)</formula>
    </cfRule>
  </conditionalFormatting>
  <conditionalFormatting sqref="A135 C133 A133 F133:F135 A64:D64 C135">
    <cfRule type="expression" dxfId="125" priority="33397">
      <formula>IF(#REF!="у",$A64:$D329)</formula>
    </cfRule>
    <cfRule type="expression" dxfId="124" priority="33398">
      <formula>IF(#REF!="м",$A64:$D329)</formula>
    </cfRule>
    <cfRule type="expression" dxfId="123" priority="33399">
      <formula>IF(#REF!="к",$A64:$D329)</formula>
    </cfRule>
  </conditionalFormatting>
  <conditionalFormatting sqref="A68:A71">
    <cfRule type="expression" dxfId="122" priority="33550">
      <formula>IF(#REF!="у",$A68:$D323)</formula>
    </cfRule>
    <cfRule type="expression" dxfId="121" priority="33551">
      <formula>IF(#REF!="м",$A68:$D323)</formula>
    </cfRule>
    <cfRule type="expression" dxfId="120" priority="33552">
      <formula>IF(#REF!="к",$A68:$D323)</formula>
    </cfRule>
  </conditionalFormatting>
  <conditionalFormatting sqref="A62:D62 A33:D33">
    <cfRule type="expression" dxfId="119" priority="33619">
      <formula>IF(#REF!="у",$A33:$D295)</formula>
    </cfRule>
    <cfRule type="expression" dxfId="118" priority="33620">
      <formula>IF(#REF!="м",$A33:$D295)</formula>
    </cfRule>
    <cfRule type="expression" dxfId="117" priority="33621">
      <formula>IF(#REF!="к",$A33:$D295)</formula>
    </cfRule>
  </conditionalFormatting>
  <conditionalFormatting sqref="A91:D91 A119:D119">
    <cfRule type="expression" dxfId="116" priority="34021">
      <formula>IF(#REF!="у",$A91:$D355)</formula>
    </cfRule>
    <cfRule type="expression" dxfId="115" priority="34022">
      <formula>IF(#REF!="м",$A91:$D355)</formula>
    </cfRule>
    <cfRule type="expression" dxfId="114" priority="34023">
      <formula>IF(#REF!="к",$A91:$D355)</formula>
    </cfRule>
  </conditionalFormatting>
  <conditionalFormatting sqref="A72">
    <cfRule type="expression" dxfId="113" priority="34075">
      <formula>IF(#REF!="у",$A72:$D326)</formula>
    </cfRule>
    <cfRule type="expression" dxfId="112" priority="34076">
      <formula>IF(#REF!="м",$A72:$D326)</formula>
    </cfRule>
    <cfRule type="expression" dxfId="111" priority="34077">
      <formula>IF(#REF!="к",$A72:$D326)</formula>
    </cfRule>
  </conditionalFormatting>
  <conditionalFormatting sqref="A101:D101 A99:D99">
    <cfRule type="expression" dxfId="110" priority="34453">
      <formula>IF(#REF!="у",$A99:$D336)</formula>
    </cfRule>
    <cfRule type="expression" dxfId="109" priority="34454">
      <formula>IF(#REF!="м",$A99:$D336)</formula>
    </cfRule>
    <cfRule type="expression" dxfId="108" priority="34455">
      <formula>IF(#REF!="к",$A99:$D336)</formula>
    </cfRule>
  </conditionalFormatting>
  <conditionalFormatting sqref="A102 A100 A47:D47 A40">
    <cfRule type="expression" dxfId="107" priority="34477">
      <formula>IF(#REF!="у",$A40:$D274)</formula>
    </cfRule>
    <cfRule type="expression" dxfId="106" priority="34478">
      <formula>IF(#REF!="м",$A40:$D274)</formula>
    </cfRule>
    <cfRule type="expression" dxfId="105" priority="34479">
      <formula>IF(#REF!="к",$A40:$D274)</formula>
    </cfRule>
  </conditionalFormatting>
  <conditionalFormatting sqref="A90:D90 B104 A118:D118">
    <cfRule type="expression" dxfId="104" priority="35032">
      <formula>IF(#REF!="у",$A90:$D353)</formula>
    </cfRule>
    <cfRule type="expression" dxfId="103" priority="35033">
      <formula>IF(#REF!="м",$A90:$D353)</formula>
    </cfRule>
    <cfRule type="expression" dxfId="102" priority="35034">
      <formula>IF(#REF!="к",$A90:$D353)</formula>
    </cfRule>
  </conditionalFormatting>
  <conditionalFormatting sqref="A67:D67 A59">
    <cfRule type="expression" dxfId="101" priority="35041">
      <formula>IF(#REF!="у",$A59:$D308)</formula>
    </cfRule>
    <cfRule type="expression" dxfId="100" priority="35042">
      <formula>IF(#REF!="м",$A59:$D308)</formula>
    </cfRule>
    <cfRule type="expression" dxfId="99" priority="35043">
      <formula>IF(#REF!="к",$A59:$D308)</formula>
    </cfRule>
  </conditionalFormatting>
  <conditionalFormatting sqref="A88:D88 A116:D116">
    <cfRule type="expression" dxfId="98" priority="35185">
      <formula>IF(#REF!="у",$A88:$D347)</formula>
    </cfRule>
    <cfRule type="expression" dxfId="97" priority="35186">
      <formula>IF(#REF!="м",$A88:$D347)</formula>
    </cfRule>
    <cfRule type="expression" dxfId="96" priority="35187">
      <formula>IF(#REF!="к",$A88:$D347)</formula>
    </cfRule>
  </conditionalFormatting>
  <conditionalFormatting sqref="A107:D107 A112:D112 A16:D16">
    <cfRule type="expression" dxfId="95" priority="35257">
      <formula>IF(#REF!="у",$A16:$D243)</formula>
    </cfRule>
    <cfRule type="expression" dxfId="94" priority="35258">
      <formula>IF(#REF!="м",$A16:$D243)</formula>
    </cfRule>
    <cfRule type="expression" dxfId="93" priority="35259">
      <formula>IF(#REF!="к",$A16:$D243)</formula>
    </cfRule>
  </conditionalFormatting>
  <conditionalFormatting sqref="A80:D80 B54:D54">
    <cfRule type="expression" dxfId="92" priority="35311">
      <formula>IF(#REF!="у",$A54:$D297)</formula>
    </cfRule>
    <cfRule type="expression" dxfId="91" priority="35312">
      <formula>IF(#REF!="м",$A54:$D297)</formula>
    </cfRule>
    <cfRule type="expression" dxfId="90" priority="35313">
      <formula>IF(#REF!="к",$A54:$D297)</formula>
    </cfRule>
  </conditionalFormatting>
  <conditionalFormatting sqref="A89:D89 A117:D117 A60:D61 A63:D63 A32:D32 A30:D30">
    <cfRule type="expression" dxfId="89" priority="35371">
      <formula>IF(#REF!="у",$A30:$D291)</formula>
    </cfRule>
    <cfRule type="expression" dxfId="88" priority="35372">
      <formula>IF(#REF!="м",$A30:$D291)</formula>
    </cfRule>
    <cfRule type="expression" dxfId="87" priority="35373">
      <formula>IF(#REF!="к",$A30:$D291)</formula>
    </cfRule>
  </conditionalFormatting>
  <conditionalFormatting sqref="A84:D85 A77:D77 A36:D37">
    <cfRule type="expression" dxfId="86" priority="35461">
      <formula>IF(#REF!="у",$A36:$D258)</formula>
    </cfRule>
    <cfRule type="expression" dxfId="85" priority="35462">
      <formula>IF(#REF!="м",$A36:$D258)</formula>
    </cfRule>
    <cfRule type="expression" dxfId="84" priority="35463">
      <formula>IF(#REF!="к",$A36:$D258)</formula>
    </cfRule>
  </conditionalFormatting>
  <conditionalFormatting sqref="B102:D102 B100:D100 A86:D86 A78 A42:D42 A49:D50 D43 A12:D13 A15:D15 A11:C11 A19">
    <cfRule type="expression" dxfId="83" priority="35794">
      <formula>IF(#REF!="у",$A11:$D243)</formula>
    </cfRule>
    <cfRule type="expression" dxfId="82" priority="35795">
      <formula>IF(#REF!="м",$A11:$D243)</formula>
    </cfRule>
    <cfRule type="expression" dxfId="81" priority="35796">
      <formula>IF(#REF!="к",$A11:$D243)</formula>
    </cfRule>
  </conditionalFormatting>
  <conditionalFormatting sqref="A81">
    <cfRule type="expression" dxfId="80" priority="35818">
      <formula>IF(#REF!="у",$A81:$D321)</formula>
    </cfRule>
    <cfRule type="expression" dxfId="79" priority="35819">
      <formula>IF(#REF!="м",$A81:$D321)</formula>
    </cfRule>
    <cfRule type="expression" dxfId="78" priority="35820">
      <formula>IF(#REF!="к",$A81:$D321)</formula>
    </cfRule>
  </conditionalFormatting>
  <conditionalFormatting sqref="A87 A92 A120 A52:D52 A46:D46">
    <cfRule type="expression" dxfId="77" priority="35848">
      <formula>IF(#REF!="у",$A46:$D275)</formula>
    </cfRule>
    <cfRule type="expression" dxfId="76" priority="35849">
      <formula>IF(#REF!="м",$A46:$D275)</formula>
    </cfRule>
    <cfRule type="expression" dxfId="75" priority="35850">
      <formula>IF(#REF!="к",$A46:$D275)</formula>
    </cfRule>
  </conditionalFormatting>
  <conditionalFormatting sqref="A10:D10 A17:D18 D11">
    <cfRule type="expression" dxfId="74" priority="35890">
      <formula>IF(#REF!="у",$A10:$D241)</formula>
    </cfRule>
    <cfRule type="expression" dxfId="73" priority="35891">
      <formula>IF(#REF!="м",$A10:$D241)</formula>
    </cfRule>
    <cfRule type="expression" dxfId="72" priority="35892">
      <formula>IF(#REF!="к",$A10:$D241)</formula>
    </cfRule>
  </conditionalFormatting>
  <conditionalFormatting sqref="A97">
    <cfRule type="expression" dxfId="71" priority="35911">
      <formula>IF(#REF!="у",$A97:$D323)</formula>
    </cfRule>
    <cfRule type="expression" dxfId="70" priority="35912">
      <formula>IF(#REF!="м",$A97:$D323)</formula>
    </cfRule>
    <cfRule type="expression" dxfId="69" priority="35913">
      <formula>IF(#REF!="к",$A97:$D323)</formula>
    </cfRule>
  </conditionalFormatting>
  <conditionalFormatting sqref="A66">
    <cfRule type="expression" dxfId="68" priority="35914">
      <formula>IF(#REF!="у",$A66:$D324)</formula>
    </cfRule>
    <cfRule type="expression" dxfId="67" priority="35915">
      <formula>IF(#REF!="м",$A66:$D324)</formula>
    </cfRule>
    <cfRule type="expression" dxfId="66" priority="35916">
      <formula>IF(#REF!="к",$A66:$D324)</formula>
    </cfRule>
  </conditionalFormatting>
  <conditionalFormatting sqref="A137:D137">
    <cfRule type="expression" dxfId="65" priority="35917">
      <formula>IF(#REF!="у",$A137:$D415)</formula>
    </cfRule>
    <cfRule type="expression" dxfId="64" priority="35918">
      <formula>IF(#REF!="м",$A137:$D415)</formula>
    </cfRule>
    <cfRule type="expression" dxfId="63" priority="35919">
      <formula>IF(#REF!="к",$A137:$D415)</formula>
    </cfRule>
  </conditionalFormatting>
  <conditionalFormatting sqref="A136:D136 A130:D130">
    <cfRule type="expression" dxfId="62" priority="35923">
      <formula>IF(#REF!="у",$A130:$D407)</formula>
    </cfRule>
    <cfRule type="expression" dxfId="61" priority="35924">
      <formula>IF(#REF!="м",$A130:$D407)</formula>
    </cfRule>
    <cfRule type="expression" dxfId="60" priority="35925">
      <formula>IF(#REF!="к",$A130:$D407)</formula>
    </cfRule>
  </conditionalFormatting>
  <conditionalFormatting sqref="A132 A122:D122 A35">
    <cfRule type="expression" dxfId="59" priority="35944">
      <formula>IF(#REF!="у",$A35:$D370)</formula>
    </cfRule>
    <cfRule type="expression" dxfId="58" priority="35945">
      <formula>IF(#REF!="м",$A35:$D370)</formula>
    </cfRule>
    <cfRule type="expression" dxfId="57" priority="35946">
      <formula>IF(#REF!="к",$A35:$D370)</formula>
    </cfRule>
  </conditionalFormatting>
  <conditionalFormatting sqref="A6:D7">
    <cfRule type="expression" dxfId="56" priority="36013">
      <formula>IF(#REF!="у",$A6:$D230)</formula>
    </cfRule>
    <cfRule type="expression" dxfId="55" priority="36014">
      <formula>IF(#REF!="м",$A6:$D230)</formula>
    </cfRule>
    <cfRule type="expression" dxfId="54" priority="36015">
      <formula>IF(#REF!="к",$A6:$D230)</formula>
    </cfRule>
  </conditionalFormatting>
  <conditionalFormatting sqref="A125:D129 B24 B26">
    <cfRule type="expression" dxfId="53" priority="36034">
      <formula>IF(#REF!="у",$A24:$D297)</formula>
    </cfRule>
    <cfRule type="expression" dxfId="52" priority="36035">
      <formula>IF(#REF!="м",$A24:$D297)</formula>
    </cfRule>
    <cfRule type="expression" dxfId="51" priority="36036">
      <formula>IF(#REF!="к",$A24:$D297)</formula>
    </cfRule>
  </conditionalFormatting>
  <conditionalFormatting sqref="A121">
    <cfRule type="expression" dxfId="50" priority="36079">
      <formula>IF(#REF!="у",$A121:$D462)</formula>
    </cfRule>
    <cfRule type="expression" dxfId="49" priority="36080">
      <formula>IF(#REF!="м",$A121:$D462)</formula>
    </cfRule>
    <cfRule type="expression" dxfId="48" priority="36081">
      <formula>IF(#REF!="к",$A121:$D462)</formula>
    </cfRule>
  </conditionalFormatting>
  <conditionalFormatting sqref="A73 A53:D53 A27">
    <cfRule type="expression" dxfId="47" priority="36190">
      <formula>IF(#REF!="у",$A27:$D275)</formula>
    </cfRule>
    <cfRule type="expression" dxfId="46" priority="36191">
      <formula>IF(#REF!="м",$A27:$D275)</formula>
    </cfRule>
    <cfRule type="expression" dxfId="45" priority="36192">
      <formula>IF(#REF!="к",$A27:$D275)</formula>
    </cfRule>
  </conditionalFormatting>
  <conditionalFormatting sqref="A79:D79 B22:D22">
    <cfRule type="expression" dxfId="44" priority="36223">
      <formula>IF(#REF!="у",$A22:$D264)</formula>
    </cfRule>
    <cfRule type="expression" dxfId="43" priority="36224">
      <formula>IF(#REF!="м",$A22:$D264)</formula>
    </cfRule>
    <cfRule type="expression" dxfId="42" priority="36225">
      <formula>IF(#REF!="к",$A22:$D264)</formula>
    </cfRule>
  </conditionalFormatting>
  <conditionalFormatting sqref="A108 A41:D41 A4:D5">
    <cfRule type="expression" dxfId="41" priority="36235">
      <formula>IF(#REF!="у",$A4:$D225)</formula>
    </cfRule>
    <cfRule type="expression" dxfId="40" priority="36236">
      <formula>IF(#REF!="м",$A4:$D225)</formula>
    </cfRule>
    <cfRule type="expression" dxfId="39" priority="36237">
      <formula>IF(#REF!="к",$A4:$D225)</formula>
    </cfRule>
  </conditionalFormatting>
  <conditionalFormatting sqref="A115 A76:D76">
    <cfRule type="expression" dxfId="38" priority="36238">
      <formula>IF(#REF!="у",$A76:$D295)</formula>
    </cfRule>
    <cfRule type="expression" dxfId="37" priority="36239">
      <formula>IF(#REF!="м",$A76:$D295)</formula>
    </cfRule>
    <cfRule type="expression" dxfId="36" priority="36240">
      <formula>IF(#REF!="к",$A76:$D295)</formula>
    </cfRule>
  </conditionalFormatting>
  <conditionalFormatting sqref="A96:D96 A105:D106 A110:D111 A113:D114">
    <cfRule type="expression" dxfId="35" priority="36244">
      <formula>IF(#REF!="у",$A96:$D312)</formula>
    </cfRule>
    <cfRule type="expression" dxfId="34" priority="36245">
      <formula>IF(#REF!="м",$A96:$D312)</formula>
    </cfRule>
    <cfRule type="expression" dxfId="33" priority="36246">
      <formula>IF(#REF!="к",$A96:$D312)</formula>
    </cfRule>
  </conditionalFormatting>
  <conditionalFormatting sqref="A95:D95 A109:D109">
    <cfRule type="expression" dxfId="32" priority="36256">
      <formula>IF(#REF!="у",$A95:$D308)</formula>
    </cfRule>
    <cfRule type="expression" dxfId="31" priority="36257">
      <formula>IF(#REF!="м",$A95:$D308)</formula>
    </cfRule>
    <cfRule type="expression" dxfId="30" priority="36258">
      <formula>IF(#REF!="к",$A95:$D308)</formula>
    </cfRule>
  </conditionalFormatting>
  <conditionalFormatting sqref="A94:D94">
    <cfRule type="expression" dxfId="29" priority="36262">
      <formula>IF(#REF!="у",$A94:$D457)</formula>
    </cfRule>
    <cfRule type="expression" dxfId="28" priority="36263">
      <formula>IF(#REF!="м",$A94:$D457)</formula>
    </cfRule>
    <cfRule type="expression" dxfId="27" priority="36264">
      <formula>IF(#REF!="к",$A94:$D457)</formula>
    </cfRule>
  </conditionalFormatting>
  <conditionalFormatting sqref="A93">
    <cfRule type="expression" dxfId="26" priority="36265">
      <formula>IF(#REF!="у",$A93:$D449)</formula>
    </cfRule>
    <cfRule type="expression" dxfId="25" priority="36266">
      <formula>IF(#REF!="м",$A93:$D449)</formula>
    </cfRule>
    <cfRule type="expression" dxfId="24" priority="36267">
      <formula>IF(#REF!="к",$A93:$D449)</formula>
    </cfRule>
  </conditionalFormatting>
  <conditionalFormatting sqref="A75:D75">
    <cfRule type="expression" dxfId="23" priority="36271">
      <formula>IF(#REF!="у",$A75:$D444)</formula>
    </cfRule>
    <cfRule type="expression" dxfId="22" priority="36272">
      <formula>IF(#REF!="м",$A75:$D444)</formula>
    </cfRule>
    <cfRule type="expression" dxfId="21" priority="36273">
      <formula>IF(#REF!="к",$A75:$D444)</formula>
    </cfRule>
  </conditionalFormatting>
  <conditionalFormatting sqref="B83">
    <cfRule type="expression" dxfId="20" priority="36277">
      <formula>IF(#REF!="у",$A83:$D354)</formula>
    </cfRule>
    <cfRule type="expression" dxfId="19" priority="36278">
      <formula>IF(#REF!="м",$A83:$D354)</formula>
    </cfRule>
    <cfRule type="expression" dxfId="18" priority="36279">
      <formula>IF(#REF!="к",$A83:$D354)</formula>
    </cfRule>
  </conditionalFormatting>
  <conditionalFormatting sqref="A74">
    <cfRule type="expression" dxfId="17" priority="36280">
      <formula>IF(#REF!="у",$A74:$D403)</formula>
    </cfRule>
    <cfRule type="expression" dxfId="16" priority="36281">
      <formula>IF(#REF!="м",$A74:$D403)</formula>
    </cfRule>
    <cfRule type="expression" dxfId="15" priority="36282">
      <formula>IF(#REF!="к",$A74:$D403)</formula>
    </cfRule>
  </conditionalFormatting>
  <conditionalFormatting sqref="A25:C25 D25:D26 A23:D23 A24 C24:D24 A26 C26">
    <cfRule type="expression" dxfId="14" priority="36298">
      <formula>IF(#REF!="у",$A23:$D269)</formula>
    </cfRule>
    <cfRule type="expression" dxfId="13" priority="36299">
      <formula>IF(#REF!="м",$A23:$D269)</formula>
    </cfRule>
    <cfRule type="expression" dxfId="12" priority="36300">
      <formula>IF(#REF!="к",$A23:$D269)</formula>
    </cfRule>
  </conditionalFormatting>
  <conditionalFormatting sqref="A55:D55 D57:D58 A56 C56:D56 A58 C58 A57:C57 A21:D21">
    <cfRule type="expression" dxfId="11" priority="36346">
      <formula>IF(#REF!="у",$A21:$D268)</formula>
    </cfRule>
    <cfRule type="expression" dxfId="10" priority="36347">
      <formula>IF(#REF!="м",$A21:$D268)</formula>
    </cfRule>
    <cfRule type="expression" dxfId="9" priority="36348">
      <formula>IF(#REF!="к",$A21:$D268)</formula>
    </cfRule>
  </conditionalFormatting>
  <conditionalFormatting sqref="A54">
    <cfRule type="expression" dxfId="8" priority="36379">
      <formula>IF(#REF!="у",$A54:$D299)</formula>
    </cfRule>
    <cfRule type="expression" dxfId="7" priority="36380">
      <formula>IF(#REF!="м",$A54:$D299)</formula>
    </cfRule>
    <cfRule type="expression" dxfId="6" priority="36381">
      <formula>IF(#REF!="к",$A54:$D299)</formula>
    </cfRule>
  </conditionalFormatting>
  <conditionalFormatting sqref="A44:D45 A43:C43 A51 A8">
    <cfRule type="expression" dxfId="5" priority="36391">
      <formula>IF(#REF!="у",$A8:$D241)</formula>
    </cfRule>
    <cfRule type="expression" dxfId="4" priority="36392">
      <formula>IF(#REF!="м",$A8:$D241)</formula>
    </cfRule>
    <cfRule type="expression" dxfId="3" priority="36393">
      <formula>IF(#REF!="к",$A8:$D241)</formula>
    </cfRule>
  </conditionalFormatting>
  <conditionalFormatting sqref="A9:D9">
    <cfRule type="expression" dxfId="2" priority="36559">
      <formula>IF(#REF!="у",$A9:$D229)</formula>
    </cfRule>
    <cfRule type="expression" dxfId="1" priority="36560">
      <formula>IF(#REF!="м",$A9:$D229)</formula>
    </cfRule>
    <cfRule type="expression" dxfId="0" priority="36561">
      <formula>IF(#REF!="к",$A9:$D229)</formula>
    </cfRule>
  </conditionalFormatting>
  <pageMargins left="0.51181102362204722" right="0" top="0" bottom="0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78DD9FCD987A148ABA4E33EE384E1D3" ma:contentTypeVersion="0" ma:contentTypeDescription="Создание документа." ma:contentTypeScope="" ma:versionID="1a28917ccccd912a04096b396ea89ee7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AD5841-72D1-4FDA-A94D-A4B5338BC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94E1D-B0F7-4E32-8FF7-713D07A59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Company>OJSC "MegaFon"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voboukhov</dc:creator>
  <cp:lastModifiedBy>Матвеев Станислав Александрович</cp:lastModifiedBy>
  <cp:lastPrinted>2023-09-07T07:24:41Z</cp:lastPrinted>
  <dcterms:created xsi:type="dcterms:W3CDTF">2009-01-26T13:35:08Z</dcterms:created>
  <dcterms:modified xsi:type="dcterms:W3CDTF">2023-09-26T12:52:07Z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0x010100878DD9FCD987A148ABA4E33EE384E1D3</vt:lpwstr>
  </property>
</Properties>
</file>