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uvarov.pv\Desktop\Тендер\Фасадные и отделочные работы\11_11\"/>
    </mc:Choice>
  </mc:AlternateContent>
  <xr:revisionPtr revIDLastSave="0" documentId="13_ncr:1_{1D20AF2D-2FE1-4C06-8941-8F864EA82406}" xr6:coauthVersionLast="47" xr6:coauthVersionMax="47" xr10:uidLastSave="{00000000-0000-0000-0000-000000000000}"/>
  <bookViews>
    <workbookView xWindow="-120" yWindow="-120" windowWidth="29040" windowHeight="15720" tabRatio="522" xr2:uid="{00000000-000D-0000-FFFF-FFFF00000000}"/>
  </bookViews>
  <sheets>
    <sheet name="ВДЦ" sheetId="7" r:id="rId1"/>
  </sheets>
  <definedNames>
    <definedName name="_xlnm.Print_Area" localSheetId="0">ВДЦ!$B$3:$I$173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9" i="7" l="1"/>
  <c r="H140" i="7"/>
  <c r="H141" i="7"/>
  <c r="H142" i="7"/>
  <c r="H143" i="7"/>
  <c r="H144" i="7"/>
  <c r="H145" i="7"/>
  <c r="H146" i="7"/>
  <c r="H122" i="7"/>
  <c r="H123" i="7"/>
  <c r="H124" i="7"/>
  <c r="H125" i="7"/>
  <c r="H126" i="7"/>
  <c r="H127" i="7"/>
  <c r="H128" i="7"/>
  <c r="H129" i="7"/>
  <c r="H130" i="7"/>
  <c r="H131" i="7"/>
  <c r="H132" i="7"/>
  <c r="H133" i="7"/>
  <c r="H134" i="7"/>
  <c r="H135" i="7"/>
  <c r="H136" i="7"/>
  <c r="H137" i="7"/>
  <c r="H138" i="7"/>
  <c r="H22" i="7"/>
  <c r="H23" i="7"/>
  <c r="H24" i="7"/>
  <c r="H25" i="7"/>
  <c r="H26" i="7"/>
  <c r="H27" i="7"/>
  <c r="H28" i="7"/>
  <c r="H29" i="7"/>
  <c r="H30" i="7"/>
  <c r="H31" i="7"/>
  <c r="H32" i="7"/>
  <c r="H33" i="7"/>
  <c r="H34" i="7"/>
  <c r="H35" i="7"/>
  <c r="H36" i="7"/>
  <c r="H37" i="7"/>
  <c r="H39" i="7"/>
  <c r="H41" i="7"/>
  <c r="H42" i="7"/>
  <c r="H43" i="7"/>
  <c r="H44" i="7"/>
  <c r="H45" i="7"/>
  <c r="H46" i="7"/>
  <c r="H47"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F48" i="7"/>
  <c r="H48" i="7" s="1"/>
  <c r="F40" i="7"/>
  <c r="H40" i="7" s="1"/>
  <c r="F38" i="7"/>
  <c r="H38" i="7" s="1"/>
  <c r="H21" i="7"/>
  <c r="H20" i="7"/>
  <c r="H19" i="7"/>
  <c r="H18" i="7"/>
  <c r="H17" i="7"/>
  <c r="H16" i="7"/>
  <c r="H15" i="7"/>
  <c r="C12" i="7"/>
  <c r="C13" i="7" s="1"/>
  <c r="C14" i="7" s="1"/>
  <c r="C15" i="7" s="1"/>
  <c r="C16" i="7" s="1"/>
  <c r="C17" i="7" s="1"/>
  <c r="C18" i="7" s="1"/>
  <c r="C19" i="7" s="1"/>
  <c r="C20" i="7" s="1"/>
  <c r="C21" i="7" s="1"/>
  <c r="C22" i="7" s="1"/>
  <c r="C23" i="7" s="1"/>
  <c r="C24" i="7" s="1"/>
  <c r="C25" i="7" s="1"/>
  <c r="C26" i="7" s="1"/>
  <c r="C27"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3" i="7" s="1"/>
  <c r="C54" i="7" s="1"/>
  <c r="C55" i="7" s="1"/>
  <c r="C56" i="7" s="1"/>
  <c r="C57" i="7" s="1"/>
  <c r="C58" i="7" s="1"/>
  <c r="C59" i="7" s="1"/>
  <c r="C60" i="7" s="1"/>
  <c r="C61" i="7" s="1"/>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5" i="7" s="1"/>
  <c r="C96" i="7" s="1"/>
  <c r="C97" i="7" s="1"/>
  <c r="C98" i="7" s="1"/>
  <c r="C99" i="7" s="1"/>
  <c r="C100" i="7" s="1"/>
  <c r="C101" i="7" s="1"/>
  <c r="C102" i="7" s="1"/>
  <c r="C103" i="7" s="1"/>
  <c r="C104" i="7" s="1"/>
  <c r="C105" i="7" s="1"/>
  <c r="C107" i="7" s="1"/>
  <c r="C108" i="7" s="1"/>
  <c r="C109" i="7" s="1"/>
  <c r="C110" i="7" s="1"/>
  <c r="C111" i="7" s="1"/>
  <c r="C112" i="7" s="1"/>
  <c r="C113" i="7" s="1"/>
  <c r="C114" i="7" s="1"/>
  <c r="C115" i="7" s="1"/>
  <c r="C116" i="7" s="1"/>
  <c r="C117" i="7" s="1"/>
  <c r="C118" i="7" s="1"/>
  <c r="C119" i="7" s="1"/>
  <c r="C120" i="7" s="1"/>
  <c r="C121" i="7" s="1"/>
  <c r="C123" i="7" s="1"/>
  <c r="C124" i="7" s="1"/>
  <c r="C125" i="7" s="1"/>
  <c r="C126" i="7" s="1"/>
  <c r="C127" i="7" s="1"/>
  <c r="C128" i="7" s="1"/>
  <c r="C129" i="7" s="1"/>
  <c r="C130" i="7" s="1"/>
  <c r="C131" i="7" s="1"/>
  <c r="C132" i="7" s="1"/>
  <c r="C133" i="7" s="1"/>
  <c r="C134" i="7" s="1"/>
  <c r="C135" i="7" s="1"/>
  <c r="C136" i="7" s="1"/>
  <c r="C137" i="7" s="1"/>
  <c r="C138" i="7" s="1"/>
  <c r="C139" i="7" s="1"/>
  <c r="C140" i="7" s="1"/>
  <c r="C141" i="7" s="1"/>
  <c r="C142" i="7" s="1"/>
  <c r="C143" i="7" s="1"/>
  <c r="C144" i="7" s="1"/>
  <c r="C145" i="7" s="1"/>
  <c r="C146" i="7" s="1"/>
  <c r="H11" i="7" l="1"/>
  <c r="H12" i="7"/>
  <c r="H13" i="7"/>
  <c r="H14" i="7"/>
  <c r="H148" i="7" l="1"/>
  <c r="H149" i="7" l="1"/>
  <c r="H150" i="7" s="1"/>
</calcChain>
</file>

<file path=xl/sharedStrings.xml><?xml version="1.0" encoding="utf-8"?>
<sst xmlns="http://schemas.openxmlformats.org/spreadsheetml/2006/main" count="310" uniqueCount="169">
  <si>
    <t>СТОИМОСТЬ С УЧЕТОМ НДС</t>
  </si>
  <si>
    <t>НДС 20%</t>
  </si>
  <si>
    <t>СТОИМОСТЬ БЕЗ УЧЕТА НДС</t>
  </si>
  <si>
    <t>Всего</t>
  </si>
  <si>
    <t>Наименование конструктивных решений (элементов), комплексов (видов) работ</t>
  </si>
  <si>
    <t>№ п/п</t>
  </si>
  <si>
    <t>СМР</t>
  </si>
  <si>
    <t xml:space="preserve">Кол-во </t>
  </si>
  <si>
    <t>Единица изм.</t>
  </si>
  <si>
    <t>Цена за ед.</t>
  </si>
  <si>
    <t>входит в стоимость</t>
  </si>
  <si>
    <t>АТСМиМ, инструмент, расходники</t>
  </si>
  <si>
    <t>Материалы</t>
  </si>
  <si>
    <t>Проживание сотрудников Субподрядчика</t>
  </si>
  <si>
    <t>Питание сотрудников Субподрядчика</t>
  </si>
  <si>
    <t>Обеспечение СИЗ сотрудников Субподрядчика</t>
  </si>
  <si>
    <t>Доставка транспортом сотрудников субподрядчика от места проживания до места производства работ и обратно</t>
  </si>
  <si>
    <t>Размер аванса (% от суммы договора и в рублях с НДС)</t>
  </si>
  <si>
    <t>Условия зачета аванса</t>
  </si>
  <si>
    <t>Геодезические работы и измерения согласно СНиП</t>
  </si>
  <si>
    <t>Срок производства работ</t>
  </si>
  <si>
    <t>применяется обязательно</t>
  </si>
  <si>
    <t>Гарантийный срок (лет)</t>
  </si>
  <si>
    <t>Гарантийные удержания 5%</t>
  </si>
  <si>
    <t>Срок возврата гарантийного удержания 5% (календарных дней с даты подписания КС-2, КС-3)</t>
  </si>
  <si>
    <t>Согласие с открытием специальных счетов: казначейский/ обособленный (ОБС) /акцептованый</t>
  </si>
  <si>
    <t>Организация и эксплуатация пункта мойки колёс</t>
  </si>
  <si>
    <t>Стоимость подготовки основания площадок для производства работ, обеспечение временных дорог с поддержанием их рабочего состояния на весь период производства работ с возможностью подъезда к точке выполнения работ</t>
  </si>
  <si>
    <t>не входит в стоимость</t>
  </si>
  <si>
    <t>не применяется</t>
  </si>
  <si>
    <t>КОММЕРЧЕСКОЕ ПРЕДЛОЖЕНИЕ</t>
  </si>
  <si>
    <t>по строительству объекта: «Строительство комплекса зданий для организации фазы варки и прессования изделий»,</t>
  </si>
  <si>
    <t>м2</t>
  </si>
  <si>
    <t>Сдача Заказчику исполнительной документации на выполненные субподрядчиком  работы</t>
  </si>
  <si>
    <t>Согласие на заключение договора по форме ООО ПрофКонсалтИнвест</t>
  </si>
  <si>
    <t>ОБС</t>
  </si>
  <si>
    <t>согласовывается дополнительно</t>
  </si>
  <si>
    <t>Условия расчёта (рабочих дней с даты подписания КС-2,3)</t>
  </si>
  <si>
    <t>обсуждается</t>
  </si>
  <si>
    <t>до 70%</t>
  </si>
  <si>
    <t>определяется графиком погашения аванса</t>
  </si>
  <si>
    <t>Оплата за осуществление функций  генподрядчика</t>
  </si>
  <si>
    <t>ФКП "Пермский пороховой завод", г. Пермь, Здание 11/11 "Диспетчерский пункт Варки и Прессования".</t>
  </si>
  <si>
    <t>Костыль из стальной полосы 4х40 мм ГОСТ 103‐2006, L=960 мм (с 3 отв. Ø9 мм), оцинкованный, вес 1 шт. ‐ 1,206 кг;</t>
  </si>
  <si>
    <t>Анкерный распорный дюбель‐гвоздь металлический, забиваемый для ж.б. конструкций – 6,3х25 (3 шт./костыль), вес 1000 шт. ‐ 7,75 кг</t>
  </si>
  <si>
    <t>м3</t>
  </si>
  <si>
    <t>м</t>
  </si>
  <si>
    <t>Фасадные и отделочные работы. Архитектурная часть.</t>
  </si>
  <si>
    <t>Фасадные работы</t>
  </si>
  <si>
    <t>Вентилируемый фасад с финишной отделкой из окрашенного оцинкованного листа, соединенного фальцем (вертикального расположения), цвет - RAL 7004, RAL 8012 - 0,7-1,0 мм</t>
  </si>
  <si>
    <t>Подконструкция вентилируемого фасада - металлический каркас с направляющими (вертикального расположения), профилированный лист НС 35-1000-0,8 ГОСТ24045-2016 (горизонтального расположения), цвет - RAL 7004</t>
  </si>
  <si>
    <t>Утеплитель - негорючие минераловатные плиты из каменного волокна   =90 кг/м³ - 150 мм</t>
  </si>
  <si>
    <t>Воронка водосборная (порошок) Ø150 мм RAL 7004</t>
  </si>
  <si>
    <t>Труба водосточная оц D150 Длина 1,25 м (порошок) (RAL 7004 )</t>
  </si>
  <si>
    <t>Колено соединительное оц D150 (порошок) 135град (RAL 7004)</t>
  </si>
  <si>
    <t>Крепление трубы усиленное, шпилька оц (10х200 мм) (порошок) (RAL 7004)</t>
  </si>
  <si>
    <t>ПВХ воронка парапетная с листоуловителем 100х100х650 мм (по 2 шт. на 1 воронку)</t>
  </si>
  <si>
    <t>Защитный фартук дя парапета из кровельной стали толщиной 0,7 мм, с полимерным покрытием RAL 7004 (сигнальный серый) по ГОСТ 34180‐2017, с выступами 60 мм за боковые грани парапета, с уклоном 3% в сторону кровли, общая длина без учета нахлестов/с учетом нахлестов ‐ 106,8 м/112,14 м , общая ширина – 0,995 м, вес 1 м2 – 5,595 кг</t>
  </si>
  <si>
    <t>шт</t>
  </si>
  <si>
    <t>Отделочные работы</t>
  </si>
  <si>
    <t>Кладка перегородок толщиной 200 мм, высотой до 4,0 м из газобетонных блоков марки I/600х300х200/D600/В3,5/F100 ГОСТ 31360‐2007 на цементно‐песчаном растворе М100</t>
  </si>
  <si>
    <t>Цементный раствор М100 ГОСТ 28013‐98 (горизонтальная гидроизоляция), с гидрофобными добавками ИР‐1 (80,0 кг на 1 м³ раствора), толщиной 30 мм</t>
  </si>
  <si>
    <t>Горизонтальное армирование перегородок сетками, вес 1,0 м ‐ 0,472 кг, шаг ‐ 0,6 м по высоте: ø5Вр‐I ГОСТ 6727‐80 (3 шт., длиной 1,0 м, весом 0,144 кг), ø3Вр‐I ГОСТ 6727‐80 (4 шт., длиной 0,18 м, весом 0,010 кг)</t>
  </si>
  <si>
    <t>кг</t>
  </si>
  <si>
    <t>Устройство перемычек: бетон кл. В15</t>
  </si>
  <si>
    <t>сталь 7*3,76+3*3,76 = 37,6
Ø6 А 240 ГОСТ 34028‐2016‐ 34,57 кг
Ø12 А400 ГОСТ 34028‐2016 ‐ 47,88 кг
Ø16 А400 ГОСТ 34028‐2016 ‐ 44,16 кг</t>
  </si>
  <si>
    <t>Кладка кирпичных перегородок толщиной 250 мм, высотой до 4,0 м из полнотелого глиняного кирпича (пластического прессования) марки 100 на цементно‐песчаном растворе марки 50, ГОСТ 530‐2012</t>
  </si>
  <si>
    <t>Цементный раствор М100 ГОСТ 28013‐98 (горизонтальная гидроизоляция), с гидрофобными добавками ИР‐1 (80,0 кг на 1 м³ раствора)</t>
  </si>
  <si>
    <t>Горизонтальное армирование перегородок сетками, вес 1,0 м ‐ 0,476 кг, шаг ‐ 0,6 м по высоте: ø5Вр‐I ГОСТ 6727‐80 (3 шт., длиной 1,0 м, весом 0,144 кг), ø3Вр‐I ГОСТ 6727‐80 (4 шт., длиной 0,22 м, весом 0,011 кг)</t>
  </si>
  <si>
    <t>сталь
Ø6 А 240 ГОСТ 34028‐2016 ‐ 3,67 кг
Ø12 А400 ГОСТ 34028‐2016 ‐ 6,84 кг</t>
  </si>
  <si>
    <t>Кладка кирпичных перегородок толщиной 120 мм, высотой до 4,0 м из полнотелого глиняного кирпича (пластического прессования) марки 100 на цементно‐песчаном растворе марки 50, ГОСТ 530‐2012</t>
  </si>
  <si>
    <t>Горизонтальное армирование перегородок сетками, вес 1,0 м ‐ 0,308 кг, шаг ‐ 0,6 м по высоте: ø5Вр‐I ГОСТ 6727‐80 (2 шт., длиной 1,0 м, весом 0,144 кг), ø3Вр‐I ГОСТ 6727‐80 (4 шт., длиной 0,09 м, весом 0,005 кг)</t>
  </si>
  <si>
    <t>сталь 2,94+1,74*6 = 13,38
Ø6 А 240 ГОСТ 34028‐2016‐ 31,46 кг
Ø12 А400 ГОСТ 34028‐2016 ‐ 6,84 кг
Ø16 А400 ГОСТ 34028‐2016 ‐ 47,32 кг</t>
  </si>
  <si>
    <t>Изделия соединительные для крепления стен и перегородок к ж. б. колоннам и перекрытию из полосы 6х100 мм ГОСТ 103‐2006 (вес 1,0 м ‐ 4,71 кг), с двумя отверстиями Ø10, шаг креплений по высоте ‐ 600 мм, по длине ‐ 1,0 м: для наружных стен из газобетонных блоков толщиной 400 мм ‐ длиной 710 мм (вес 1 шт. ‐ 3,34 кг)</t>
  </si>
  <si>
    <t>Изделия соединительные для крепления стен и перегородок к ж. б. колоннам и перекрытию из полосы 6х100 мм ГОСТ 103‐2006 (вес 1,0 м ‐ 4,71 кг), с двумя отверстиями Ø10, шаг креплений по высоте ‐ 600 мм, по длине ‐ 1,0 м: для внутренних перегородок из кирпича толщиной 250 мм ‐ длиной 560 мм (вес 1 шт. ‐ 2,64 кг)</t>
  </si>
  <si>
    <t>Изделия соединительные для крепления стен и перегородок к ж. б. колоннам и перекрытию из полосы 6х100 мм ГОСТ 103‐2006 (вес 1,0 м ‐ 4,71 кг), с двумя отверстиями Ø10, шаг креплений по высоте ‐ 600 мм, по длине ‐ 1,0 м: для внутренних перегородок из газобетонных блоков толщиной 200 мм ‐ длиной 510 мм (вес 1 шт. ‐ 2,40 кг)</t>
  </si>
  <si>
    <t>Изделия соединительные для крепления стен и перегородок к ж. б. колоннам и перекрытию из полосы 6х100 мм ГОСТ 103‐2006 (вес 1,0 м ‐ 4,71 кг), с двумя отверстиями Ø10, шаг креплений по высоте ‐ 600 мм, по длине ‐ 1,0 м: для внутренних перегородок из кирпича толщиной 120 мм ‐ длиной 430 мм (вес 1 шт. ‐ 2,03 кг)</t>
  </si>
  <si>
    <t>Крепление соединительных деталей с помощью анкера, в сверленые отверстия Ø10 мм глубиной 65 мм ‐ болт самоанкерующийся БСР 8х85 УЗ ГОСТ 28778‐2023 (вес 1000 шт. ‐ 60,92 кг)</t>
  </si>
  <si>
    <t>Изделия соединительные для крепления кирпичных перегородок толщиной 120 мм к наружным стенам из газобетонных блоков толщиной 400 мм, шаг по высоте 1,2 м: ∅12‐А240 ГОСТ 34028‐2016 L=3,6 м, ∅6‐А240 ГОСТ 34028‐2016 L=1,4 м, ∅6‐А240 ГОСТ 34028‐2016 L=1,2 м</t>
  </si>
  <si>
    <t>Облицовка С686, толщиной 87,5 мм (в тамбурах ‐ помещения № 12, 15).</t>
  </si>
  <si>
    <t>Перегородка сантехническаядля писсуара комплектной поставки: Перегородка из ламинированного ДСП в помещении №8</t>
  </si>
  <si>
    <t>Конструкция – одинарный металлический каркас из стальных профилей с утеплителем и облицовкой аквапанелью (по серии М 24.03/2007)</t>
  </si>
  <si>
    <t>Полы</t>
  </si>
  <si>
    <t>Тип 1.1 (H пола = 250 мм)</t>
  </si>
  <si>
    <t>Покрытие ‐ керамическая плитка с противоскользящей, шероховатой поверхностью по ГОСТ 13996‐2019, группа АI или ВI , размером 200 х 300 мм … 600 х 600 мм  толщиной 10 мм</t>
  </si>
  <si>
    <t>Прослойка и заполнение швов ‐ плиточный клей, толщиной 5 мм</t>
  </si>
  <si>
    <t>Стяжка ‐ цементно‐песчаный раствор М150, армированный сеткой из проволоки 5Вр‐1 по ГОСТ 6727‐80, с ячейками 100х100 мм, с системой труб водяного отопления,  толщиной 135 мм (вес 1 м² сетки ‐ 2,88 кг)</t>
  </si>
  <si>
    <t>Гидроизоляция ‐ 1 слой полиэтиленовой пленки (швы сварить)</t>
  </si>
  <si>
    <t>Подстилающий слой ‐ бетон кл. В20, армированный сеткой из ∅8‐А400 по ГОСТ 34028‐2016 с ячейками 200х200мм (вес 1 м² сетки ‐ 3,95 кг) толщиной 100 мм</t>
  </si>
  <si>
    <t>Подготовка ‐ мембрана Planter Технониколь с проклейкой швов лентой Planterband</t>
  </si>
  <si>
    <t>Тип 1.2 (H пола = 235 мм)</t>
  </si>
  <si>
    <t>Покрытие ‐ керамическая плитка с противоскользящей, шероховатой поверхностью по ГОСТ 13996‐2019, группа АI или ВI , размером 200 х 300 мм … 300 х 300 мм толщиной 10 мм</t>
  </si>
  <si>
    <t>Присыпка верхнего слоя ‐ кварцевый песок, толщиной 3 мм</t>
  </si>
  <si>
    <t>Мастика Апифлекс R (или аналог), толщиной 2 мм, 2 слоя. Общий расход ‐ 3,0 кг/м²</t>
  </si>
  <si>
    <t>Грунтовка (праймер) ‐ Innoprimer (или аналог)</t>
  </si>
  <si>
    <t>Стяжка ‐ цементно‐песчаный раствор М150, армированный сеткой из проволоки 5Вр‐1 по ГОСТ 6727‐80, с ячейками 100х100 мм, с системой труб водяного отопления, толщиной 115 мм (вес 1 м² сетки ‐ 2,88 кг)</t>
  </si>
  <si>
    <t>Тип 2 (H пола = 250 мм)</t>
  </si>
  <si>
    <t>Покрытие ‐ Линолеум Tarkett new или аналог, толщиной 2,5 мм</t>
  </si>
  <si>
    <t>Прослойка‐ водно‐дисперсионный клей по огрунтованной поверхности, обеспечивающие прочность сцепления на отрыв не менее 0,3 Мпа, толщиной 2,5 мм</t>
  </si>
  <si>
    <t>Грунтовка ‐ водно‐дисперсионная грунтовка</t>
  </si>
  <si>
    <t>Стяжка ‐ керамзитобетон на керамзитовом песке В5 γ=1000 кг/м³ толщиной 25 мм</t>
  </si>
  <si>
    <t>Стяжка ‐ цементно‐песчаный раствор М150, армированный сеткой из проволоки 5Вр‐1, с ячейками 100х100 мм, с системой труб водяного отопления (вес 1 м² сетки ‐ 2,88 кг) толщиной 120 мм</t>
  </si>
  <si>
    <t>Тип 3 (H пола = 250 мм)</t>
  </si>
  <si>
    <t>Покрытие ‐ полиуретановая двухкомпонентная самонивелирующаяся колерованная композиция АЛЬФАПОЛ ПУ‐2 или аналог, толщиной 4 мм.
Расход на толщину 2 мм (с кварцевым песком 1: 0,5 по массе) ‐ 2,1 кг/м² композиции + 1,05 кг/м² песка (0,1‐0,4 мм)</t>
  </si>
  <si>
    <t>Грунтовка ‐ грунтовка АЛЬФАПОЛ ЭП‐1ГМ, толщиной 1 мм. Расход ‐ 0,165 кг/м²</t>
  </si>
  <si>
    <t>Стяжка ‐ цементно‐песчаный раствор М250 (или мелкозернистый бетон класса В20, шлифованный), армированный сеткой из проволоки 5Вр‐1, с
ячейками 100х100 мм, с системой труб водяного отопления (вес 1 м² сетки ‐ 2,88 кг) толщиной 120 мм</t>
  </si>
  <si>
    <t>Тип 4 (H пола = 15‐25 мм)</t>
  </si>
  <si>
    <t>Покрытие ‐ керамическая плитка с противоскользящей, шероховатой поверхностью по ГОСТ 13996‐2019, группа АI (для наружных работ), толщиной 10 мм</t>
  </si>
  <si>
    <t>Прослойка и заполнение швов ‐ плиточный клей, морозостойкий, по уклону, толщиной 5‐15 мм</t>
  </si>
  <si>
    <t>Грунтовка бетонного основания крыльца водно‐дисперсионной грунтовкой. Расход ‐ 0,2 кг/м²</t>
  </si>
  <si>
    <t>Плинтус Керамическая плитка 300х72х11 мм или аналог</t>
  </si>
  <si>
    <t>Плинтус Керамическая плитка 600х95х11 мм или аналог</t>
  </si>
  <si>
    <t>Плинтус Алюминиевый анодированный 60х10 мм</t>
  </si>
  <si>
    <t>Плинтус для линолеума типа Идеал или аналог</t>
  </si>
  <si>
    <t>Потолки</t>
  </si>
  <si>
    <t>Отделка потолка в помещениях с сухим и нормальным режимом (без гидроизоляции), высота 3,6 м                       1) грунтовка типа Ceresit СТ 17 или аналог,
2) обрызг (3 мм) и тонкослойная штукатурка (5 мм) Ceresit СТ 24 или
аналог,
3) стеклохолст (плотность 40 г/м²) типа Oscar, на клее для стеклообоев,
4) финишная шпаклевка типа Ceresit СТ 225 (по увлажненному
основанию),
5) грунтовка типа Ceresit СТ 17 (разбавить водой 2:1)/IN10 или аналог</t>
  </si>
  <si>
    <t>Улучшенная окраска акриловой краской на водной основе светлых тонов в два слоя, типа Ceresit CT 42 с добавлением колера или аналог (класс пожарной опасности КМ1). Расход 0,3л/м² при двухкратном нанесении</t>
  </si>
  <si>
    <t>Отделка потолка в помещениях с влажным режимом, выше подвесных потолков (с гидроизоляцией), высота 3,6 м           1) грунтовка типа Ceresit СТ 17 или аналог,
2) обрызг (3 мм) и тонкослойная штукатурка (5 мм) Ceresit СТ 24 или
аналог,
3) гидроизоляция типа Ceresit СR 65 (по увлажненному основанию),
4) финишная шпаклевка типа Ceresit СТ 225 (по увлажненному
основанию),
5) грунтовка типа Ceresit СТ 17 (разбавить водой 2:1)/IN10 или аналог</t>
  </si>
  <si>
    <t>Стены</t>
  </si>
  <si>
    <t>Отделка стен в помещениях с сухим и нормальным режимом (без гидроизоляции), высота 3,6 м</t>
  </si>
  <si>
    <t>Выравнивающая простая штукатурка из цементно‐песчаного раствора.</t>
  </si>
  <si>
    <t>Подготовка бетонной поверхности стен под финишную отделку (окраску):                                                                                                                                                    1) грунтовка типа Ceresit СТ 17 или аналог,
2) обрызг (3 мм) и тонкослойная штукатурка (5 мм) Ceresit СТ 24 или
аналог,
3) стеклохолст (плотность 40 г/м²) типа Oscar, на клее для стеклообоев,
4) финишная шпаклевка типа Ceresit СТ 225 (по увлажненному
основанию),
5) грунтовка типа Ceresit СТ 17 (разбавить водой 2:1)/IN10 или аналог</t>
  </si>
  <si>
    <t>Улучшенная окраска акриловой краской на водной основе светлых тонов в два слоя, типа Ceresit CT 42 с добавлением колера или аналог (класс пожарной опасности КМ1).</t>
  </si>
  <si>
    <t>Краска Mallers Satin. Эффект Сатин RAL 7000.
Расход 0,3л/м² при двухкратном нанесении</t>
  </si>
  <si>
    <t>Краска Mallers Satin. Эффект Сатин RAL 7024.
Расход 0,3л/м² при двухкратном нанесении</t>
  </si>
  <si>
    <t>Краска Mallers Satin. Эффект Сатин RAL 9005.
Расход 0,3л/м² при двухкратном нанесении</t>
  </si>
  <si>
    <t>Отделка стен в помещениях с влажным режимом, выше подвесных потолков (с гидроизоляцией), высота 3,6 м</t>
  </si>
  <si>
    <t>Облицовка С686 по серии М 24.03/2007, вып. 1 ‐ с утеплителем толщиной 50 мм, ɣ=140‐175 кг/м³, облицовкой аквапанелью для наружных работ, толщиной 12,5 мм</t>
  </si>
  <si>
    <t>Подготовка бетонной поверхности стен под финишную отделку (окраску) RAL 9005:                                                                              1) грунтовка типа Ceresit СТ 17 или аналог,
2) обрызг (3 мм) и тонкослойная штукатурка (5 мм) Ceresit СТ 24 или
аналог,
3) гидроизоляция типа Ceresit СR 65 (по увлажненному основанию) – 3
слоя (общей толщиной 3 мм),
4) финишная шпаклевка типа Ceresit СТ 225 (по увлажненному
основанию),
5) грунтовка типа Ceresit СТ 17 (разбавить водой 2:1)/IN10 или аналог</t>
  </si>
  <si>
    <t>Подготовка бетонной поверхности стен под финишную отделку (облицовку керамической плиткой):                                            1) грунтовка типа Ceresit СТ 17 или аналог,
2) обрызг (3 мм) и тонкослойная штукатурка (5 мм) Ceresit СТ 24 или
аналог,
3) гидроизоляция типа Ceresit СR 65 (по увлажненному основанию) – 3
слоя (общей толщиной 3 мм)</t>
  </si>
  <si>
    <t>Облицовка керамической глазурованной плиткой по ГОСТ 13996‐2019 светлых тонов, размером 200х300…300х300 мм, толщиной 8 мм, на плиточном клее, на высоту 2,9 м по оштукатуренной и подготовленной поверхности стен</t>
  </si>
  <si>
    <t>Облицовка керамической глазурованной плиткой по ГОСТ 13996‐2019 светлых тонов, размером 600х600 мм (текстура бетон), толщиной 8 мм, на плиточном клее, на высоту 3,0 м по оштукатуренной и подготовленной  поверхности стен</t>
  </si>
  <si>
    <t>Подвесные потолки</t>
  </si>
  <si>
    <t>ППн ‐ Подвесная потолочная система по типу Armstrong (негорючая ‐ НГ), с панелями сетка ромб R16 окрашенные (цвет‐белый), толщиной 0,5‐0,65 мм или аналог</t>
  </si>
  <si>
    <t>ППнр ‐ Подвесная потолочная система по типу Албес (негорючая ‐ НГ), A50S, рейка марка А38/S RAL 7024 (серый графит) или аналог.</t>
  </si>
  <si>
    <t>Периметральный профиль</t>
  </si>
  <si>
    <t>ПП ‐ Подвесная потолочная система по типу Armstrong (слабогорючая ‐ Г1), с плитами Prima PLAIN board 600х600х15 мм или аналог</t>
  </si>
  <si>
    <t>ППС ‐ Подвесной потолок П212.1 по серии 1.045.9‐2.08 выпуск 3 ‐ каркас, обшитый одним слоем гипсоволокнистых листов (ГВЛВ) толщиной 10 мм.
Окраска по подготовленной поверхности потолка из ГВЛВ (Эффект Сатин RAL 9005).</t>
  </si>
  <si>
    <t>Отмостка</t>
  </si>
  <si>
    <t>Уплотненное щебеночное основание толщиной 50 мм</t>
  </si>
  <si>
    <t>Щебень фракцией 40...60 мм М800 толщиной 80‐150 мм пролитый битумом: ‐ щебень</t>
  </si>
  <si>
    <t>Бетон кл. В15, W6, F200 толщиной 100 мм, армированный сетками из проволоки из проволоки 4Вр‐1 с ячейками 100×100 мм (вес 1 м² сетки – 1,84 кг)</t>
  </si>
  <si>
    <t>Заполнение усадочного шва отмостки и крылец герметиком на основе битума</t>
  </si>
  <si>
    <t>Бортовой камень БР 100.20.8 ГОСТ 6665‐91, на бетоне кл.В15</t>
  </si>
  <si>
    <t>Заполнение проемов</t>
  </si>
  <si>
    <t>Дверные блоки наружные (стальные), с доводчиком</t>
  </si>
  <si>
    <t>ДСУЗ (группа Г), Дп, Прг, Пр, Н, П2лс, М2, УЗ 2100х1300 ‐ в помещениях №1, 2</t>
  </si>
  <si>
    <t>ДСУЗ (группа Г), Дп, Прг, Пр, Н, П2лс, М2, УЗ 2100х1300 ‐ в помещении №13, с защелкой врезной с механизмом дополнительного запирания ЗЩ Д по ГОСТ 5089‐2011</t>
  </si>
  <si>
    <t>ДСУЗ (группа Г), Дп, Прг, Пр, Н, П2лс, М2, УЗ 2100х1000 ‐ в помещении №5</t>
  </si>
  <si>
    <t>Дверные блоки наружные (из алюминиевых профилей), остекленные, с доводчиком</t>
  </si>
  <si>
    <t>ДАН О Дп Пр П Р 2100х1300 ГОСТ 23747‐2015 ‐ из помещения №12, с защелкой врезной с механизмом дополнительного запирания ЗЩД по ГОСТ 5089‐2011</t>
  </si>
  <si>
    <t>ДАН О Оп Пр П Р 2100х1000 ГОСТ 23747‐2015 ‐ из помещения №18, с защелкой врезной с механизмом дополнительного запирания ЗЩД по ГОСТ 5089‐2011</t>
  </si>
  <si>
    <t>ДАН О Оп Л П Р 2100х1000 ГОСТ 23747‐2015 ‐ из помещения№18, с защелкой врезной с механизмом дополнительного запирания ЗЩД по ГОСТ 5089‐2011</t>
  </si>
  <si>
    <t>ДАН О Дп Пр П Р 2100х1300 ‐ в помещение №12, с защелкой врезной с механизмом дополнительного запирания ЗЩ Д по ГОСТ 5089‐2011;</t>
  </si>
  <si>
    <t>Дверные блоки внутренние (стальные), глухие</t>
  </si>
  <si>
    <t>ДСУЗ (группа Г), Оп, Брг, Пр, Н, П2лс, М2, УЗ 2100х1000 ‐ в помещение №4, с защелкой врезной с механизмом дополнительного запирания ЗЩ Д по ГОСТ 5089‐2011</t>
  </si>
  <si>
    <t>ДСВ (группа В), Оп, Прг, Л, Н, Псп, О 2100х1000 ‐ в помещение №6</t>
  </si>
  <si>
    <t>ДСВ (группа В), Оп, Брг, П, Н, Псп, О 2100х1000</t>
  </si>
  <si>
    <t>ДСВ (группа В), Оп, Брг, Л, Н, Псп, О 2100х1000</t>
  </si>
  <si>
    <t>ДСВ (группа В), Дп, Брг, П, Н, Псп, О 2100х1300</t>
  </si>
  <si>
    <t>ДСВ (группа В), Дп, Брг, Л, Н, Псп, О 2100х1300</t>
  </si>
  <si>
    <t>Дверные блоки внутренние (противопожарные стальные), глухие, с доводчиком.</t>
  </si>
  <si>
    <t>ДПС 01 1000х2100 пр EI30</t>
  </si>
  <si>
    <t>ДПС 01 1000х2100 л EI3</t>
  </si>
  <si>
    <t>ДПС 02 1200х2100 л EI30</t>
  </si>
  <si>
    <t>Дверные блоки внутренние (из поливинилхлоридных профилей), глухие</t>
  </si>
  <si>
    <t>ДБМ 2100х900 Р Оп Л Г ‐ в помещение №11</t>
  </si>
  <si>
    <t>ДБМ 2100х900 Р Оп Пр Г ‐ в помещения №8, 10</t>
  </si>
  <si>
    <t>ДБМ 2100х800 Р Оп Пр Г ‐ в помещение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</si>
</sst>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00_р_._-;\-* #,##0.00_р_._-;_-* &quot;-&quot;??_р_._-;_-@_-"/>
    <numFmt numFmtId="166" formatCode="#,##0.00_р_."/>
    <numFmt numFmtId="167" formatCode="_-* #,##0.00&quot;р.&quot;_-;\-* #,##0.00&quot;р.&quot;_-;_-* &quot;-&quot;??&quot;р.&quot;_-;_-@_-"/>
    <numFmt numFmtId="168" formatCode="* #,##0.00;* \-#,##0.00;* &quot;-&quot;??;@"/>
    <numFmt numFmtId="169" formatCode="_-* #,##0.00\ _р_._-;\-* #,##0.00\ _р_._-;_-* &quot;-&quot;??\ _р_._-;_-@_-"/>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Cyr"/>
      <charset val="204"/>
    </font>
    <font>
      <sz val="8"/>
      <name val="Courier New"/>
      <family val="3"/>
      <charset val="204"/>
    </font>
    <font>
      <sz val="10"/>
      <name val="Arial"/>
      <family val="2"/>
      <charset val="204"/>
    </font>
    <font>
      <b/>
      <sz val="11"/>
      <color theme="1"/>
      <name val="Times New Roman"/>
      <family val="1"/>
      <charset val="204"/>
    </font>
    <font>
      <sz val="11"/>
      <color theme="1"/>
      <name val="Times New Roman"/>
      <family val="1"/>
      <charset val="204"/>
    </font>
    <font>
      <b/>
      <sz val="11"/>
      <name val="Times New Roman"/>
      <family val="1"/>
      <charset val="204"/>
    </font>
    <font>
      <b/>
      <sz val="11"/>
      <color rgb="FF000000"/>
      <name val="Times New Roman"/>
      <family val="1"/>
      <charset val="204"/>
    </font>
    <font>
      <sz val="12"/>
      <name val="Times New Roman"/>
      <family val="1"/>
      <charset val="204"/>
    </font>
    <font>
      <sz val="12"/>
      <color theme="1"/>
      <name val="Calibri"/>
      <family val="2"/>
      <charset val="204"/>
    </font>
    <font>
      <sz val="8"/>
      <name val="Arial"/>
      <family val="2"/>
    </font>
    <font>
      <sz val="11"/>
      <name val="Arial"/>
      <family val="2"/>
      <charset val="204"/>
    </font>
    <font>
      <sz val="11"/>
      <color indexed="8"/>
      <name val="Calibri"/>
      <family val="2"/>
      <charset val="204"/>
    </font>
    <font>
      <b/>
      <sz val="11"/>
      <color theme="0"/>
      <name val="Calibri"/>
      <family val="2"/>
      <scheme val="minor"/>
    </font>
    <font>
      <b/>
      <sz val="10"/>
      <name val="Arial"/>
      <family val="2"/>
      <charset val="204"/>
    </font>
    <font>
      <sz val="8"/>
      <name val="Verdana"/>
      <family val="2"/>
      <charset val="204"/>
    </font>
    <font>
      <b/>
      <sz val="12"/>
      <name val="Times New Roman"/>
      <family val="1"/>
      <charset val="204"/>
    </font>
  </fonts>
  <fills count="18">
    <fill>
      <patternFill patternType="none"/>
    </fill>
    <fill>
      <patternFill patternType="gray125"/>
    </fill>
    <fill>
      <patternFill patternType="solid">
        <fgColor theme="9"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theme="0"/>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403">
    <xf numFmtId="0" fontId="0" fillId="0" borderId="0"/>
    <xf numFmtId="43" fontId="4" fillId="0" borderId="0" applyFont="0" applyFill="0" applyBorder="0" applyAlignment="0" applyProtection="0"/>
    <xf numFmtId="0" fontId="5" fillId="0" borderId="0"/>
    <xf numFmtId="43" fontId="4"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3" fillId="0" borderId="0"/>
    <xf numFmtId="0" fontId="6" fillId="0" borderId="0"/>
    <xf numFmtId="0" fontId="6" fillId="0" borderId="0"/>
    <xf numFmtId="43" fontId="2" fillId="0" borderId="0" applyFont="0" applyFill="0" applyBorder="0" applyAlignment="0" applyProtection="0"/>
    <xf numFmtId="0" fontId="4" fillId="0" borderId="0"/>
    <xf numFmtId="0" fontId="7" fillId="0" borderId="0" applyNumberFormat="0" applyFont="0" applyFill="0" applyBorder="0" applyAlignment="0" applyProtection="0">
      <alignment vertical="top"/>
    </xf>
    <xf numFmtId="0" fontId="7" fillId="0" borderId="0"/>
    <xf numFmtId="0" fontId="1" fillId="0" borderId="0"/>
    <xf numFmtId="0" fontId="7" fillId="0" borderId="0"/>
    <xf numFmtId="0" fontId="13" fillId="0" borderId="0"/>
    <xf numFmtId="165" fontId="1"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7" fillId="0" borderId="0"/>
    <xf numFmtId="0" fontId="4" fillId="0" borderId="0"/>
    <xf numFmtId="0" fontId="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5" fillId="0" borderId="0"/>
    <xf numFmtId="0" fontId="1" fillId="0" borderId="0"/>
    <xf numFmtId="0" fontId="1"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5" fillId="0" borderId="0"/>
    <xf numFmtId="0" fontId="14" fillId="0" borderId="0"/>
    <xf numFmtId="0" fontId="16"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0" fontId="17" fillId="16" borderId="15" applyFont="0"/>
    <xf numFmtId="164"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16" fillId="0" borderId="0" applyFont="0" applyFill="0" applyBorder="0" applyAlignment="0" applyProtection="0"/>
    <xf numFmtId="164" fontId="7" fillId="0" borderId="0" applyFont="0" applyFill="0" applyBorder="0" applyAlignment="0" applyProtection="0"/>
    <xf numFmtId="168" fontId="18"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9" fontId="1"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4" fontId="4" fillId="0" borderId="0" applyFont="0" applyFill="0" applyBorder="0" applyAlignment="0" applyProtection="0"/>
    <xf numFmtId="164"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6"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alignment vertical="top"/>
      <protection locked="0"/>
    </xf>
    <xf numFmtId="0" fontId="19" fillId="0" borderId="0">
      <alignment vertical="top"/>
      <protection locked="0"/>
    </xf>
    <xf numFmtId="165" fontId="1"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4" fillId="0" borderId="0" applyFont="0" applyFill="0" applyBorder="0" applyAlignment="0" applyProtection="0"/>
  </cellStyleXfs>
  <cellXfs count="75">
    <xf numFmtId="0" fontId="0" fillId="0" borderId="0" xfId="0"/>
    <xf numFmtId="49" fontId="8" fillId="0" borderId="0" xfId="0" applyNumberFormat="1" applyFont="1" applyAlignment="1">
      <alignment horizontal="center" vertical="center" wrapText="1"/>
    </xf>
    <xf numFmtId="0" fontId="9" fillId="0" borderId="0" xfId="0" applyFont="1"/>
    <xf numFmtId="0" fontId="9" fillId="0" borderId="0" xfId="0" applyFont="1" applyAlignment="1">
      <alignment vertical="center"/>
    </xf>
    <xf numFmtId="0" fontId="8" fillId="2" borderId="10" xfId="0" applyFont="1" applyFill="1" applyBorder="1" applyAlignment="1">
      <alignment horizontal="center" vertical="center" wrapText="1"/>
    </xf>
    <xf numFmtId="9" fontId="8" fillId="2" borderId="11" xfId="1" applyNumberFormat="1" applyFont="1" applyFill="1" applyBorder="1" applyAlignment="1">
      <alignment horizontal="center" vertical="center" wrapText="1"/>
    </xf>
    <xf numFmtId="4" fontId="8" fillId="2" borderId="11" xfId="1" applyNumberFormat="1" applyFont="1" applyFill="1" applyBorder="1" applyAlignment="1">
      <alignment horizontal="center" vertical="center" wrapText="1"/>
    </xf>
    <xf numFmtId="4" fontId="8" fillId="2" borderId="12" xfId="1" applyNumberFormat="1" applyFont="1" applyFill="1" applyBorder="1" applyAlignment="1">
      <alignment horizontal="center" vertical="center" wrapText="1"/>
    </xf>
    <xf numFmtId="0" fontId="9" fillId="0" borderId="0" xfId="0" applyFont="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horizontal="center" vertical="center"/>
    </xf>
    <xf numFmtId="4" fontId="8" fillId="0" borderId="2" xfId="1" applyNumberFormat="1" applyFont="1" applyFill="1" applyBorder="1" applyAlignment="1">
      <alignment horizontal="center" vertical="center"/>
    </xf>
    <xf numFmtId="4" fontId="8" fillId="0" borderId="2" xfId="1" applyNumberFormat="1" applyFont="1" applyBorder="1" applyAlignment="1">
      <alignment horizontal="center" vertical="center"/>
    </xf>
    <xf numFmtId="4" fontId="8" fillId="0" borderId="6" xfId="1"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4" fontId="8" fillId="0" borderId="3" xfId="1" applyNumberFormat="1" applyFont="1" applyBorder="1" applyAlignment="1">
      <alignment horizontal="center" vertical="center"/>
    </xf>
    <xf numFmtId="0" fontId="8" fillId="0" borderId="1" xfId="0" applyFont="1" applyBorder="1" applyAlignment="1">
      <alignment vertical="center" wrapText="1"/>
    </xf>
    <xf numFmtId="4" fontId="8" fillId="0" borderId="1" xfId="1" applyNumberFormat="1" applyFont="1" applyBorder="1" applyAlignment="1">
      <alignment horizontal="center" vertical="center"/>
    </xf>
    <xf numFmtId="4" fontId="8" fillId="0" borderId="9" xfId="1" applyNumberFormat="1" applyFont="1" applyBorder="1" applyAlignment="1">
      <alignment horizontal="center" vertical="center"/>
    </xf>
    <xf numFmtId="0" fontId="9" fillId="0" borderId="0" xfId="0" applyFont="1" applyAlignment="1">
      <alignment horizontal="center"/>
    </xf>
    <xf numFmtId="4" fontId="9" fillId="0" borderId="0" xfId="1" applyNumberFormat="1" applyFont="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4" fontId="8" fillId="0" borderId="4" xfId="0" applyNumberFormat="1" applyFont="1" applyBorder="1" applyAlignment="1">
      <alignment horizontal="center" vertical="center"/>
    </xf>
    <xf numFmtId="4" fontId="8" fillId="0" borderId="4" xfId="1" applyNumberFormat="1" applyFont="1" applyBorder="1" applyAlignment="1">
      <alignment horizontal="center" vertical="center"/>
    </xf>
    <xf numFmtId="4" fontId="9" fillId="0" borderId="1" xfId="1" applyNumberFormat="1" applyFont="1" applyFill="1" applyBorder="1" applyAlignment="1">
      <alignment horizontal="center" vertical="center"/>
    </xf>
    <xf numFmtId="0" fontId="12" fillId="0" borderId="1" xfId="14" applyFont="1" applyBorder="1" applyAlignment="1">
      <alignment horizontal="center" vertical="center" wrapText="1"/>
    </xf>
    <xf numFmtId="0" fontId="8" fillId="0" borderId="16" xfId="0" applyFont="1" applyBorder="1" applyAlignment="1">
      <alignment horizontal="center" vertical="center"/>
    </xf>
    <xf numFmtId="0" fontId="8" fillId="0" borderId="17" xfId="1" applyNumberFormat="1" applyFont="1" applyBorder="1" applyAlignment="1">
      <alignment horizontal="center" vertical="center" wrapText="1"/>
    </xf>
    <xf numFmtId="0" fontId="8" fillId="0" borderId="18" xfId="1" applyNumberFormat="1" applyFont="1" applyBorder="1" applyAlignment="1">
      <alignment horizontal="center" vertical="center" wrapText="1"/>
    </xf>
    <xf numFmtId="0" fontId="9" fillId="0" borderId="7" xfId="0" applyFont="1" applyBorder="1" applyAlignment="1">
      <alignment horizontal="center" vertical="center"/>
    </xf>
    <xf numFmtId="4" fontId="9" fillId="0" borderId="3" xfId="1" applyNumberFormat="1" applyFont="1" applyFill="1" applyBorder="1" applyAlignment="1">
      <alignment horizontal="center" vertical="center"/>
    </xf>
    <xf numFmtId="0" fontId="9" fillId="0" borderId="21" xfId="0" applyFont="1" applyBorder="1" applyAlignment="1">
      <alignment horizontal="center" vertical="center"/>
    </xf>
    <xf numFmtId="0" fontId="12" fillId="0" borderId="22" xfId="14" applyFont="1" applyBorder="1" applyAlignment="1">
      <alignment horizontal="center" vertical="center" wrapText="1"/>
    </xf>
    <xf numFmtId="4" fontId="9" fillId="0" borderId="22" xfId="1" applyNumberFormat="1" applyFont="1" applyFill="1" applyBorder="1" applyAlignment="1">
      <alignment horizontal="center" vertical="center"/>
    </xf>
    <xf numFmtId="0" fontId="12" fillId="17" borderId="22" xfId="14" applyFont="1" applyFill="1" applyBorder="1" applyAlignment="1">
      <alignment horizontal="left" vertical="center" wrapText="1"/>
    </xf>
    <xf numFmtId="0" fontId="8" fillId="0" borderId="0" xfId="0" applyFont="1" applyAlignment="1">
      <alignment horizontal="left"/>
    </xf>
    <xf numFmtId="0" fontId="8" fillId="0" borderId="0" xfId="0" applyFont="1" applyAlignment="1">
      <alignment horizontal="center" vertical="center" wrapText="1"/>
    </xf>
    <xf numFmtId="49" fontId="8" fillId="17" borderId="0" xfId="0" applyNumberFormat="1" applyFont="1" applyFill="1" applyAlignment="1">
      <alignment horizontal="center" vertical="center" wrapText="1"/>
    </xf>
    <xf numFmtId="49" fontId="8" fillId="17" borderId="13" xfId="0" applyNumberFormat="1" applyFont="1" applyFill="1" applyBorder="1" applyAlignment="1">
      <alignment horizontal="center" vertical="center" wrapText="1"/>
    </xf>
    <xf numFmtId="0" fontId="8" fillId="17" borderId="0" xfId="0" applyFont="1" applyFill="1" applyAlignment="1">
      <alignment horizontal="center" vertical="center" wrapText="1"/>
    </xf>
    <xf numFmtId="4" fontId="9" fillId="17" borderId="2" xfId="9" applyNumberFormat="1" applyFont="1" applyFill="1" applyBorder="1" applyAlignment="1">
      <alignment horizontal="center" vertical="center"/>
    </xf>
    <xf numFmtId="4" fontId="9" fillId="17" borderId="6" xfId="9" applyNumberFormat="1" applyFont="1" applyFill="1" applyBorder="1" applyAlignment="1">
      <alignment horizontal="center" vertical="center"/>
    </xf>
    <xf numFmtId="4" fontId="9" fillId="17" borderId="1" xfId="9" applyNumberFormat="1" applyFont="1" applyFill="1" applyBorder="1" applyAlignment="1">
      <alignment horizontal="center" vertical="center" wrapText="1"/>
    </xf>
    <xf numFmtId="4" fontId="9" fillId="17" borderId="3" xfId="9" applyNumberFormat="1" applyFont="1" applyFill="1" applyBorder="1" applyAlignment="1">
      <alignment horizontal="center" vertical="center" wrapText="1"/>
    </xf>
    <xf numFmtId="4" fontId="9" fillId="17" borderId="1" xfId="9" applyNumberFormat="1" applyFont="1" applyFill="1" applyBorder="1" applyAlignment="1">
      <alignment horizontal="center" vertical="center"/>
    </xf>
    <xf numFmtId="4" fontId="9" fillId="17" borderId="3" xfId="9" applyNumberFormat="1" applyFont="1" applyFill="1" applyBorder="1" applyAlignment="1">
      <alignment horizontal="center" vertical="center"/>
    </xf>
    <xf numFmtId="166" fontId="10" fillId="0" borderId="7" xfId="0" applyNumberFormat="1" applyFont="1" applyBorder="1" applyAlignment="1">
      <alignment horizontal="right" vertical="center" wrapText="1"/>
    </xf>
    <xf numFmtId="166" fontId="10" fillId="0" borderId="1" xfId="0" applyNumberFormat="1" applyFont="1" applyBorder="1" applyAlignment="1">
      <alignment horizontal="right" vertical="center" wrapText="1"/>
    </xf>
    <xf numFmtId="0" fontId="9" fillId="17" borderId="1" xfId="9" applyNumberFormat="1" applyFont="1" applyFill="1" applyBorder="1" applyAlignment="1">
      <alignment horizontal="center" vertical="center"/>
    </xf>
    <xf numFmtId="0" fontId="9" fillId="17" borderId="3" xfId="9" applyNumberFormat="1" applyFont="1" applyFill="1" applyBorder="1" applyAlignment="1">
      <alignment horizontal="center" vertical="center"/>
    </xf>
    <xf numFmtId="9" fontId="9" fillId="17" borderId="1" xfId="1402" applyFont="1" applyFill="1" applyBorder="1" applyAlignment="1">
      <alignment horizontal="center" vertical="center"/>
    </xf>
    <xf numFmtId="9" fontId="9" fillId="17" borderId="3" xfId="1402" applyFont="1" applyFill="1" applyBorder="1" applyAlignment="1">
      <alignment horizontal="center" vertical="center"/>
    </xf>
    <xf numFmtId="4" fontId="9" fillId="17" borderId="1" xfId="0" applyNumberFormat="1" applyFont="1" applyFill="1" applyBorder="1" applyAlignment="1">
      <alignment horizontal="center" vertical="center" wrapText="1"/>
    </xf>
    <xf numFmtId="4" fontId="9" fillId="17" borderId="3" xfId="0" applyNumberFormat="1" applyFont="1" applyFill="1" applyBorder="1" applyAlignment="1">
      <alignment horizontal="center" vertical="center" wrapText="1"/>
    </xf>
    <xf numFmtId="166" fontId="8" fillId="0" borderId="7" xfId="0" applyNumberFormat="1" applyFont="1" applyBorder="1" applyAlignment="1">
      <alignment horizontal="right" vertical="center" wrapText="1"/>
    </xf>
    <xf numFmtId="166" fontId="8" fillId="0" borderId="1" xfId="0" applyNumberFormat="1" applyFont="1" applyBorder="1" applyAlignment="1">
      <alignment horizontal="right" vertical="center" wrapText="1"/>
    </xf>
    <xf numFmtId="4" fontId="9" fillId="0" borderId="19" xfId="9" applyNumberFormat="1" applyFont="1" applyFill="1" applyBorder="1" applyAlignment="1">
      <alignment horizontal="center" vertical="center" wrapText="1"/>
    </xf>
    <xf numFmtId="4" fontId="9" fillId="0" borderId="20" xfId="9" applyNumberFormat="1" applyFont="1" applyFill="1" applyBorder="1" applyAlignment="1">
      <alignment horizontal="center" vertical="center" wrapText="1"/>
    </xf>
    <xf numFmtId="166" fontId="8" fillId="0" borderId="8" xfId="0" applyNumberFormat="1" applyFont="1" applyBorder="1" applyAlignment="1">
      <alignment horizontal="right" vertical="center" wrapText="1"/>
    </xf>
    <xf numFmtId="166" fontId="8" fillId="0" borderId="4" xfId="0" applyNumberFormat="1" applyFont="1" applyBorder="1" applyAlignment="1">
      <alignment horizontal="right" vertical="center" wrapText="1"/>
    </xf>
    <xf numFmtId="4" fontId="9" fillId="0" borderId="4" xfId="0" applyNumberFormat="1" applyFont="1" applyBorder="1" applyAlignment="1">
      <alignment horizontal="center" vertical="center" wrapText="1"/>
    </xf>
    <xf numFmtId="4" fontId="9" fillId="0" borderId="9" xfId="0" applyNumberFormat="1" applyFont="1" applyBorder="1" applyAlignment="1">
      <alignment horizontal="center" vertical="center" wrapText="1"/>
    </xf>
    <xf numFmtId="0" fontId="11" fillId="0" borderId="5" xfId="0" applyFont="1" applyBorder="1" applyAlignment="1">
      <alignment horizontal="right" vertical="center" wrapText="1"/>
    </xf>
    <xf numFmtId="0" fontId="11" fillId="0" borderId="2" xfId="0" applyFont="1" applyBorder="1" applyAlignment="1">
      <alignment horizontal="right" vertical="center" wrapText="1"/>
    </xf>
    <xf numFmtId="166" fontId="10" fillId="0" borderId="7" xfId="10" applyNumberFormat="1" applyFont="1" applyBorder="1" applyAlignment="1">
      <alignment horizontal="right" vertical="center" wrapText="1"/>
    </xf>
    <xf numFmtId="166" fontId="10" fillId="0" borderId="1" xfId="10" applyNumberFormat="1"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right" vertical="center" wrapText="1"/>
    </xf>
    <xf numFmtId="0" fontId="20" fillId="17" borderId="1" xfId="14" applyFont="1" applyFill="1" applyBorder="1" applyAlignment="1">
      <alignment horizontal="center" vertical="center" wrapText="1"/>
    </xf>
    <xf numFmtId="0" fontId="20" fillId="17" borderId="22" xfId="14" applyFont="1" applyFill="1" applyBorder="1" applyAlignment="1">
      <alignment horizontal="center" vertical="center" wrapText="1"/>
    </xf>
  </cellXfs>
  <cellStyles count="1403">
    <cellStyle name="20% - Акцент1 2" xfId="17" xr:uid="{E5EE97F5-9B0F-4E4D-85D6-06B990AC9B61}"/>
    <cellStyle name="20% - Акцент1 2 2" xfId="18" xr:uid="{9A61EEA3-C82D-4594-8012-B7C0DD0EE129}"/>
    <cellStyle name="20% - Акцент1 2 2 2" xfId="19" xr:uid="{01AA803E-409F-43D7-A6E7-8840BB2C3FFF}"/>
    <cellStyle name="20% - Акцент1 2 2 2 2" xfId="401" xr:uid="{164735F0-F8E1-48AD-A657-B8FF43F179C7}"/>
    <cellStyle name="20% - Акцент1 2 2 2 2 2" xfId="1071" xr:uid="{0EC5D869-B95C-41C1-9BB8-2589DC7D1E81}"/>
    <cellStyle name="20% - Акцент1 2 2 2 3" xfId="736" xr:uid="{0DF0BD20-B7BC-4212-B216-3BFC92D8231B}"/>
    <cellStyle name="20% - Акцент1 2 2 3" xfId="400" xr:uid="{0453C551-793D-4A3E-8554-A99F1C8966C5}"/>
    <cellStyle name="20% - Акцент1 2 2 3 2" xfId="1070" xr:uid="{0D160F67-E928-48CF-98AA-9E911A8A98F8}"/>
    <cellStyle name="20% - Акцент1 2 2 4" xfId="735" xr:uid="{350F870B-79F1-4FC3-A5A3-6D4BE3513AE6}"/>
    <cellStyle name="20% - Акцент1 2 3" xfId="20" xr:uid="{6195908D-8E2F-488F-BE46-22D50B2C0890}"/>
    <cellStyle name="20% - Акцент1 2 3 2" xfId="402" xr:uid="{BC99D071-8AF4-4AE5-9752-80752E1BA98B}"/>
    <cellStyle name="20% - Акцент1 2 3 2 2" xfId="1072" xr:uid="{A6A055BB-F216-42DC-BEC6-DA2A2A9B5EC0}"/>
    <cellStyle name="20% - Акцент1 2 3 3" xfId="737" xr:uid="{5343C24E-A270-4E3C-AA7D-AB2CB18353C3}"/>
    <cellStyle name="20% - Акцент1 2 4" xfId="399" xr:uid="{F22C04F1-E763-4EFA-A815-1E229ADE864D}"/>
    <cellStyle name="20% - Акцент1 2 4 2" xfId="1069" xr:uid="{B25E8224-D1D3-4CDD-8DC7-5B153F4380A0}"/>
    <cellStyle name="20% - Акцент1 2 5" xfId="734" xr:uid="{56231D17-5A3C-41AD-AA73-AE2552A95517}"/>
    <cellStyle name="20% - Акцент1 3" xfId="21" xr:uid="{9EE7171F-CAD7-4B79-A038-080C2598D865}"/>
    <cellStyle name="20% - Акцент1 3 2" xfId="22" xr:uid="{66EEC591-6032-497C-A96A-94F2FE81A814}"/>
    <cellStyle name="20% - Акцент1 3 2 2" xfId="404" xr:uid="{BBF8BAC0-8DAC-488B-A40B-6097F0A7FA65}"/>
    <cellStyle name="20% - Акцент1 3 2 2 2" xfId="1074" xr:uid="{81A35F07-69B7-4AE6-A703-F987717F37D6}"/>
    <cellStyle name="20% - Акцент1 3 2 3" xfId="739" xr:uid="{B2B9C99D-CD7D-43C5-BB3D-3566046FA8F9}"/>
    <cellStyle name="20% - Акцент1 3 3" xfId="403" xr:uid="{B10FE815-DF3D-4E6B-B2E1-AC07A1C1804B}"/>
    <cellStyle name="20% - Акцент1 3 3 2" xfId="1073" xr:uid="{2D6E17CE-E79B-4B55-A589-05DAA2C71953}"/>
    <cellStyle name="20% - Акцент1 3 4" xfId="738" xr:uid="{F3394476-66D4-4F6C-9BE1-F2C0A39FE954}"/>
    <cellStyle name="20% - Акцент1 4" xfId="23" xr:uid="{AFAA3475-2472-4AB3-80D1-077B291FDF0D}"/>
    <cellStyle name="20% - Акцент1 4 2" xfId="24" xr:uid="{FBF13236-FDCB-4A32-BBE5-3E5507E20195}"/>
    <cellStyle name="20% - Акцент1 4 2 2" xfId="406" xr:uid="{B8F1833C-2794-430D-A4FE-D267E2C909CB}"/>
    <cellStyle name="20% - Акцент1 4 2 2 2" xfId="1076" xr:uid="{2E8C5512-2134-46F1-9D23-18D1B9D11E81}"/>
    <cellStyle name="20% - Акцент1 4 2 3" xfId="741" xr:uid="{14F94DAB-87F7-43B1-906B-44F08487B9BE}"/>
    <cellStyle name="20% - Акцент1 4 3" xfId="405" xr:uid="{AFCF9730-61A7-4EC4-A3CB-2B24B1270022}"/>
    <cellStyle name="20% - Акцент1 4 3 2" xfId="1075" xr:uid="{7BB36390-18C2-4B80-8C3B-7F6BEF3DE757}"/>
    <cellStyle name="20% - Акцент1 4 4" xfId="740" xr:uid="{9FA3BCA3-E410-4DF1-9230-5CD249397B4B}"/>
    <cellStyle name="20% - Акцент1 5" xfId="25" xr:uid="{A4253D95-27E2-44A7-9044-0E3D3B64495C}"/>
    <cellStyle name="20% - Акцент1 5 2" xfId="26" xr:uid="{9614EE98-838C-4BB5-AE33-E0CD7FAE8205}"/>
    <cellStyle name="20% - Акцент1 5 2 2" xfId="408" xr:uid="{DA899224-B60A-40A4-A13A-3FC4D34320F7}"/>
    <cellStyle name="20% - Акцент1 5 2 2 2" xfId="1078" xr:uid="{890762E7-6310-4E71-BA81-57BC1B4543AB}"/>
    <cellStyle name="20% - Акцент1 5 2 3" xfId="743" xr:uid="{8307C391-7F06-424E-A5DA-C913D68804F0}"/>
    <cellStyle name="20% - Акцент1 5 3" xfId="407" xr:uid="{C8845A4A-1CED-404B-9BA4-1EFECF2F1B6E}"/>
    <cellStyle name="20% - Акцент1 5 3 2" xfId="1077" xr:uid="{F5EEA9CC-BDE2-4192-8749-5A8F2D657751}"/>
    <cellStyle name="20% - Акцент1 5 4" xfId="742" xr:uid="{23094338-0F9C-4275-BE67-1352227FFD12}"/>
    <cellStyle name="20% - Акцент1 6" xfId="27" xr:uid="{77FB84F9-DF3B-4AEA-A946-459973EA1665}"/>
    <cellStyle name="20% - Акцент1 6 2" xfId="28" xr:uid="{DE2DFAFE-0796-4547-B78A-AEC4DD6455E1}"/>
    <cellStyle name="20% - Акцент1 6 2 2" xfId="410" xr:uid="{F1CDFB45-2428-4F08-8EBB-73A6FCE374D2}"/>
    <cellStyle name="20% - Акцент1 6 2 2 2" xfId="1080" xr:uid="{012373A5-DCEB-4879-9298-B516CB789F74}"/>
    <cellStyle name="20% - Акцент1 6 2 3" xfId="745" xr:uid="{1D8DF404-4B6C-409A-9DEC-D54C7B868F57}"/>
    <cellStyle name="20% - Акцент1 6 3" xfId="409" xr:uid="{5715D315-6514-40B8-9BAE-18803D429820}"/>
    <cellStyle name="20% - Акцент1 6 3 2" xfId="1079" xr:uid="{A9C6F791-FC7B-4302-A377-C153E9FCD904}"/>
    <cellStyle name="20% - Акцент1 6 4" xfId="744" xr:uid="{71552C98-66DD-402E-9377-65C4E1592F88}"/>
    <cellStyle name="20% - Акцент1 7" xfId="29" xr:uid="{108851C2-EACA-4E15-B3F3-94397C072AF0}"/>
    <cellStyle name="20% - Акцент1 7 2" xfId="411" xr:uid="{85493D04-8AC6-411D-881A-FFEAFEA92C10}"/>
    <cellStyle name="20% - Акцент1 7 2 2" xfId="1081" xr:uid="{6366530C-47F4-4539-8B42-85AA7D088904}"/>
    <cellStyle name="20% - Акцент1 7 3" xfId="746" xr:uid="{B11C10EC-0EE3-46F3-99C1-DA79254E64A0}"/>
    <cellStyle name="20% - Акцент2 2" xfId="30" xr:uid="{A1DFF0A7-3D73-41FC-AE87-21CD9B07E7B7}"/>
    <cellStyle name="20% - Акцент2 2 2" xfId="31" xr:uid="{D362B934-3687-4045-A018-A7554A53876F}"/>
    <cellStyle name="20% - Акцент2 2 2 2" xfId="32" xr:uid="{9CB2C0E6-587E-4A36-9392-558C3CBF702A}"/>
    <cellStyle name="20% - Акцент2 2 2 2 2" xfId="414" xr:uid="{0EFBE7AF-4B2F-4742-BA29-9E1251E47E33}"/>
    <cellStyle name="20% - Акцент2 2 2 2 2 2" xfId="1084" xr:uid="{01162D26-C006-4C0E-AF46-A2A06000D4F2}"/>
    <cellStyle name="20% - Акцент2 2 2 2 3" xfId="749" xr:uid="{487ABFCA-CCB9-4C2E-8A7D-87A9FDDB98B5}"/>
    <cellStyle name="20% - Акцент2 2 2 3" xfId="413" xr:uid="{0AC1D845-6249-4FF4-A637-388AEBEB1B61}"/>
    <cellStyle name="20% - Акцент2 2 2 3 2" xfId="1083" xr:uid="{F678932E-3AEC-46A3-AC11-B6D73A4ACF92}"/>
    <cellStyle name="20% - Акцент2 2 2 4" xfId="748" xr:uid="{5337EE38-8626-4C45-8673-E48ED0AFBE1A}"/>
    <cellStyle name="20% - Акцент2 2 3" xfId="33" xr:uid="{F1739242-DBA2-4771-926D-CE2BA14201C3}"/>
    <cellStyle name="20% - Акцент2 2 3 2" xfId="415" xr:uid="{54EFAD67-7FA1-486A-B1EA-DCD0C2C60839}"/>
    <cellStyle name="20% - Акцент2 2 3 2 2" xfId="1085" xr:uid="{C637B000-3524-40DD-AC20-62D8EF4F601E}"/>
    <cellStyle name="20% - Акцент2 2 3 3" xfId="750" xr:uid="{463C5D54-A142-4E06-8838-8A65ACDBAC1B}"/>
    <cellStyle name="20% - Акцент2 2 4" xfId="412" xr:uid="{4021E5D9-9CDC-4628-BB16-101671B2C86B}"/>
    <cellStyle name="20% - Акцент2 2 4 2" xfId="1082" xr:uid="{F6CFD1F2-9B9A-4DED-8BB6-D5C7AAAADD69}"/>
    <cellStyle name="20% - Акцент2 2 5" xfId="747" xr:uid="{F4AED5DD-2D92-4F56-A3DC-42C0225E4601}"/>
    <cellStyle name="20% - Акцент2 3" xfId="34" xr:uid="{F11EE328-E7D6-4ACC-852E-896E640CE7BD}"/>
    <cellStyle name="20% - Акцент2 3 2" xfId="35" xr:uid="{5FDF83D3-AC9A-4AEC-B253-6AC512758052}"/>
    <cellStyle name="20% - Акцент2 3 2 2" xfId="417" xr:uid="{255E16B4-61C4-4E1E-9693-9467AF9CBF17}"/>
    <cellStyle name="20% - Акцент2 3 2 2 2" xfId="1087" xr:uid="{B20DFE51-DF48-45D6-BC44-96E52B2C38E8}"/>
    <cellStyle name="20% - Акцент2 3 2 3" xfId="752" xr:uid="{99441FDA-7556-4A7B-9D11-C5EF81A8E81F}"/>
    <cellStyle name="20% - Акцент2 3 3" xfId="416" xr:uid="{E7BFDC00-8A54-4514-A2F0-A4B689BF3433}"/>
    <cellStyle name="20% - Акцент2 3 3 2" xfId="1086" xr:uid="{6C0D88D1-A6F3-4F6A-BF3E-F16ACC06BF18}"/>
    <cellStyle name="20% - Акцент2 3 4" xfId="751" xr:uid="{75800BB1-AF0E-4D74-B72A-2C27A0905F95}"/>
    <cellStyle name="20% - Акцент2 4" xfId="36" xr:uid="{EF553595-61C6-4D9F-8D2A-EA9CA2900220}"/>
    <cellStyle name="20% - Акцент2 4 2" xfId="37" xr:uid="{0F67FB58-C262-4AF8-9FEE-1A20D0737404}"/>
    <cellStyle name="20% - Акцент2 4 2 2" xfId="419" xr:uid="{4A16C99B-11D1-4BC5-A281-29253466E5A6}"/>
    <cellStyle name="20% - Акцент2 4 2 2 2" xfId="1089" xr:uid="{54A1BC68-6F1F-44BF-950E-BBF5F2E75F4E}"/>
    <cellStyle name="20% - Акцент2 4 2 3" xfId="754" xr:uid="{C6CED4D8-8BB3-4C3A-9AB9-8476233671F1}"/>
    <cellStyle name="20% - Акцент2 4 3" xfId="418" xr:uid="{8013146B-C616-46EA-8175-C4690B1CAC1F}"/>
    <cellStyle name="20% - Акцент2 4 3 2" xfId="1088" xr:uid="{FF92D668-D37C-4911-A611-1BF00A5A6566}"/>
    <cellStyle name="20% - Акцент2 4 4" xfId="753" xr:uid="{4AAB7EF2-2C58-4109-81FB-055C2AC0F90B}"/>
    <cellStyle name="20% - Акцент2 5" xfId="38" xr:uid="{066BAFAD-D2BC-4E6B-A7B3-7BB653E2D5EF}"/>
    <cellStyle name="20% - Акцент2 5 2" xfId="39" xr:uid="{C630C640-582D-4657-BB64-A869A506FC2B}"/>
    <cellStyle name="20% - Акцент2 5 2 2" xfId="421" xr:uid="{3BFF1811-4913-4D16-AFA9-11D4C651A5A8}"/>
    <cellStyle name="20% - Акцент2 5 2 2 2" xfId="1091" xr:uid="{DDF88E16-CE00-4847-84B8-525384B0426E}"/>
    <cellStyle name="20% - Акцент2 5 2 3" xfId="756" xr:uid="{D236D6BF-3B75-4330-80E4-9EB3D8BB0538}"/>
    <cellStyle name="20% - Акцент2 5 3" xfId="420" xr:uid="{1962530C-2DFB-4D6D-AB41-77213DE8113F}"/>
    <cellStyle name="20% - Акцент2 5 3 2" xfId="1090" xr:uid="{019C3581-288E-4E53-AEB7-1BC4CF04B476}"/>
    <cellStyle name="20% - Акцент2 5 4" xfId="755" xr:uid="{519C0EE0-36AB-4C7A-AC60-97EEBBF98019}"/>
    <cellStyle name="20% - Акцент2 6" xfId="40" xr:uid="{72D815D0-C91A-4A35-8442-1D372B4E39AF}"/>
    <cellStyle name="20% - Акцент2 6 2" xfId="41" xr:uid="{4A4F160B-1CD5-4668-A56C-F78F1CB7A7E4}"/>
    <cellStyle name="20% - Акцент2 6 2 2" xfId="423" xr:uid="{71C08EB8-4472-4C7A-843D-4560E7CB6E84}"/>
    <cellStyle name="20% - Акцент2 6 2 2 2" xfId="1093" xr:uid="{B0179159-7783-45E5-9FC8-C972CFAA57CB}"/>
    <cellStyle name="20% - Акцент2 6 2 3" xfId="758" xr:uid="{0BA4E077-B42E-4A63-931B-83C3C3A0EAEF}"/>
    <cellStyle name="20% - Акцент2 6 3" xfId="422" xr:uid="{D7F8E3EA-235F-40C1-9908-CDBEAB5A35B0}"/>
    <cellStyle name="20% - Акцент2 6 3 2" xfId="1092" xr:uid="{00F1F7DE-36F7-45B3-AE3F-D098B074FD5E}"/>
    <cellStyle name="20% - Акцент2 6 4" xfId="757" xr:uid="{05079AD5-2863-42C2-9270-0C9E22BA80AE}"/>
    <cellStyle name="20% - Акцент2 7" xfId="42" xr:uid="{A9B0429F-D551-49E1-9293-9042E4235E26}"/>
    <cellStyle name="20% - Акцент2 7 2" xfId="424" xr:uid="{E0F66521-FD23-4E72-9F80-E440AD800F9A}"/>
    <cellStyle name="20% - Акцент2 7 2 2" xfId="1094" xr:uid="{5222A517-7195-46CB-BF0D-A9AFE6604DF3}"/>
    <cellStyle name="20% - Акцент2 7 3" xfId="759" xr:uid="{7A383904-2F24-4A29-83F1-02C6B83FFE62}"/>
    <cellStyle name="20% - Акцент3 2" xfId="43" xr:uid="{9EF64E50-E448-46DB-8962-1DD39C1D9425}"/>
    <cellStyle name="20% - Акцент3 2 2" xfId="44" xr:uid="{EF61D150-AEDA-4EDD-B677-B1EEC42F1826}"/>
    <cellStyle name="20% - Акцент3 2 2 2" xfId="45" xr:uid="{A95AF1FE-0425-4F05-8D4F-DF50C145DAA7}"/>
    <cellStyle name="20% - Акцент3 2 2 2 2" xfId="427" xr:uid="{97FCC853-2B66-4F34-B45C-64A43131CD4F}"/>
    <cellStyle name="20% - Акцент3 2 2 2 2 2" xfId="1097" xr:uid="{7596C5FA-2E8B-4BFE-9CCE-9B8497BE1D5A}"/>
    <cellStyle name="20% - Акцент3 2 2 2 3" xfId="762" xr:uid="{453B5388-CD9C-4C17-AFC1-3E50CA7F0671}"/>
    <cellStyle name="20% - Акцент3 2 2 3" xfId="426" xr:uid="{3D2390E9-BA3C-4255-89C9-CCB34F6DDAF4}"/>
    <cellStyle name="20% - Акцент3 2 2 3 2" xfId="1096" xr:uid="{46835E6A-4057-4EBB-B204-0FF76B062C53}"/>
    <cellStyle name="20% - Акцент3 2 2 4" xfId="761" xr:uid="{D8A18342-38E7-4827-8C84-7E9B84C23984}"/>
    <cellStyle name="20% - Акцент3 2 3" xfId="46" xr:uid="{472E66BE-24B5-4D4A-B94A-A186A00D071F}"/>
    <cellStyle name="20% - Акцент3 2 3 2" xfId="428" xr:uid="{15AA628D-E087-4DA7-AD3B-5CA125D1C172}"/>
    <cellStyle name="20% - Акцент3 2 3 2 2" xfId="1098" xr:uid="{B9C52ED4-FAA7-4E2D-BC7E-E3E5D22E4CF7}"/>
    <cellStyle name="20% - Акцент3 2 3 3" xfId="763" xr:uid="{740E3E33-FEC0-41D0-A4AD-C18EB518C06C}"/>
    <cellStyle name="20% - Акцент3 2 4" xfId="425" xr:uid="{9AFD08CA-1D02-43C9-B8C0-22D1648C6BE8}"/>
    <cellStyle name="20% - Акцент3 2 4 2" xfId="1095" xr:uid="{894D8D30-EFC1-4FEC-8846-2F504CF16393}"/>
    <cellStyle name="20% - Акцент3 2 5" xfId="760" xr:uid="{2010FC6B-784D-467B-A841-B4F8AA8EC6A8}"/>
    <cellStyle name="20% - Акцент3 3" xfId="47" xr:uid="{2A653C2D-9FC6-48DB-8539-95612512689A}"/>
    <cellStyle name="20% - Акцент3 3 2" xfId="48" xr:uid="{B7F1E23B-4703-4AC5-B20B-DE7DF0050072}"/>
    <cellStyle name="20% - Акцент3 3 2 2" xfId="430" xr:uid="{156F977E-45C3-4D81-82B7-FDF2ADCEB9E4}"/>
    <cellStyle name="20% - Акцент3 3 2 2 2" xfId="1100" xr:uid="{0EF6CA65-9B47-42A9-B2B4-70AC6244A5C0}"/>
    <cellStyle name="20% - Акцент3 3 2 3" xfId="765" xr:uid="{D764C507-ABF6-439B-B062-05E531FBF3D7}"/>
    <cellStyle name="20% - Акцент3 3 3" xfId="429" xr:uid="{06E95DAC-8A3D-435F-82BF-4F8E17DAA4C7}"/>
    <cellStyle name="20% - Акцент3 3 3 2" xfId="1099" xr:uid="{1BFC1E64-C3C0-4594-B8EF-2A583CB67B43}"/>
    <cellStyle name="20% - Акцент3 3 4" xfId="764" xr:uid="{3C438E16-DABF-41DA-A21C-1E406599C9A7}"/>
    <cellStyle name="20% - Акцент3 4" xfId="49" xr:uid="{A52E29B9-2039-434D-9D63-203490F378A5}"/>
    <cellStyle name="20% - Акцент3 4 2" xfId="50" xr:uid="{EA8ACD88-907D-430B-A761-2654B0DFF801}"/>
    <cellStyle name="20% - Акцент3 4 2 2" xfId="432" xr:uid="{E103CD17-DDDA-4031-929C-1626006D9F3F}"/>
    <cellStyle name="20% - Акцент3 4 2 2 2" xfId="1102" xr:uid="{A6F9D500-9977-469E-AA5F-809B57A5CAF9}"/>
    <cellStyle name="20% - Акцент3 4 2 3" xfId="767" xr:uid="{639CCF1C-B131-47C1-BDC9-2FC9650A2451}"/>
    <cellStyle name="20% - Акцент3 4 3" xfId="431" xr:uid="{32784482-44D6-48ED-A589-20664F86FC5D}"/>
    <cellStyle name="20% - Акцент3 4 3 2" xfId="1101" xr:uid="{31240ADA-5ED9-4571-998C-88B812DD6601}"/>
    <cellStyle name="20% - Акцент3 4 4" xfId="766" xr:uid="{FC70FBFC-64BF-4686-8FE2-420B25AD3961}"/>
    <cellStyle name="20% - Акцент3 5" xfId="51" xr:uid="{572456E2-A7BE-4326-8F00-3DDFA9BDE3F0}"/>
    <cellStyle name="20% - Акцент3 5 2" xfId="52" xr:uid="{4F9431AA-68A7-4C9C-ACBA-8547AB977C22}"/>
    <cellStyle name="20% - Акцент3 5 2 2" xfId="434" xr:uid="{1E0692C1-C548-470D-B512-1BC5EED54007}"/>
    <cellStyle name="20% - Акцент3 5 2 2 2" xfId="1104" xr:uid="{C96BFFC0-B409-49B7-94D0-2B0AD60D0E36}"/>
    <cellStyle name="20% - Акцент3 5 2 3" xfId="769" xr:uid="{0A2EA563-7AD0-4863-9E6D-4D914742BB54}"/>
    <cellStyle name="20% - Акцент3 5 3" xfId="433" xr:uid="{1E5D1A5F-3DF2-4FB2-AE02-CCCCECD39EF5}"/>
    <cellStyle name="20% - Акцент3 5 3 2" xfId="1103" xr:uid="{7CE88E37-E7B4-43A6-9A67-E0CBB3C2C7F7}"/>
    <cellStyle name="20% - Акцент3 5 4" xfId="768" xr:uid="{F0104C88-0495-4686-BFF9-D2851A908A4B}"/>
    <cellStyle name="20% - Акцент3 6" xfId="53" xr:uid="{219FE357-FE5F-4211-8534-AB27D319AC66}"/>
    <cellStyle name="20% - Акцент3 6 2" xfId="54" xr:uid="{64AAE931-B3DA-49F7-BD4A-E03B19135A6E}"/>
    <cellStyle name="20% - Акцент3 6 2 2" xfId="436" xr:uid="{4612275A-E296-4C1B-92B5-43520B35C0EA}"/>
    <cellStyle name="20% - Акцент3 6 2 2 2" xfId="1106" xr:uid="{9BB1EFD9-8245-4B59-8732-0DDC40D33B96}"/>
    <cellStyle name="20% - Акцент3 6 2 3" xfId="771" xr:uid="{553ABC6D-B78E-4E7F-92C0-EF424FD40F69}"/>
    <cellStyle name="20% - Акцент3 6 3" xfId="435" xr:uid="{344E7892-2938-4178-B359-C99DBC7E8AC5}"/>
    <cellStyle name="20% - Акцент3 6 3 2" xfId="1105" xr:uid="{E4CA7515-3B9B-4339-AF4C-4FECE8AE6BE9}"/>
    <cellStyle name="20% - Акцент3 6 4" xfId="770" xr:uid="{5648CEDB-5D5C-4C29-8942-3DD5FF8C0C4D}"/>
    <cellStyle name="20% - Акцент3 7" xfId="55" xr:uid="{74003993-C20C-4040-B329-55A11ABD4152}"/>
    <cellStyle name="20% - Акцент3 7 2" xfId="437" xr:uid="{5DC4F1F9-DF0B-4C12-934D-CAB2304EBED1}"/>
    <cellStyle name="20% - Акцент3 7 2 2" xfId="1107" xr:uid="{AD2B3304-4BAC-4977-8764-1E36F2FA4E1F}"/>
    <cellStyle name="20% - Акцент3 7 3" xfId="772" xr:uid="{56D15378-53E6-40F7-9C82-50A64D290511}"/>
    <cellStyle name="20% - Акцент4 2" xfId="56" xr:uid="{194DA5D7-6D8D-492A-84DC-5E1B74BD1835}"/>
    <cellStyle name="20% - Акцент4 2 2" xfId="57" xr:uid="{818989F1-FE3E-48CA-8FAA-83E38D4C3F04}"/>
    <cellStyle name="20% - Акцент4 2 2 2" xfId="58" xr:uid="{67834EF5-E833-494D-95AF-6ACE7DC3FD1C}"/>
    <cellStyle name="20% - Акцент4 2 2 2 2" xfId="440" xr:uid="{463EC219-E4E1-49F0-BD44-AF7057F3ECC7}"/>
    <cellStyle name="20% - Акцент4 2 2 2 2 2" xfId="1110" xr:uid="{EF1ED6FE-90AA-4500-806B-B2DCAFB08050}"/>
    <cellStyle name="20% - Акцент4 2 2 2 3" xfId="775" xr:uid="{079B3831-E875-44F3-9255-4E96916B5D8B}"/>
    <cellStyle name="20% - Акцент4 2 2 3" xfId="439" xr:uid="{DADB025D-E368-4377-A176-D681EFC22AE4}"/>
    <cellStyle name="20% - Акцент4 2 2 3 2" xfId="1109" xr:uid="{472F81FE-222E-4D30-A692-4461A4CE4F09}"/>
    <cellStyle name="20% - Акцент4 2 2 4" xfId="774" xr:uid="{FF60D742-BDAC-491E-9730-DAEA8923BC20}"/>
    <cellStyle name="20% - Акцент4 2 3" xfId="59" xr:uid="{4E940756-0B84-4A1B-8A16-A96B027B14AE}"/>
    <cellStyle name="20% - Акцент4 2 3 2" xfId="441" xr:uid="{05568530-1F23-4AB1-BF4A-4327B1EB6DE3}"/>
    <cellStyle name="20% - Акцент4 2 3 2 2" xfId="1111" xr:uid="{D8D4634E-7FC5-4429-B63C-3AC3EA54B7B1}"/>
    <cellStyle name="20% - Акцент4 2 3 3" xfId="776" xr:uid="{3C1E66CA-89DD-4C27-B0A1-357312BE5C37}"/>
    <cellStyle name="20% - Акцент4 2 4" xfId="438" xr:uid="{EC44A528-BCBB-4F7F-B3A2-99C3149C6B9B}"/>
    <cellStyle name="20% - Акцент4 2 4 2" xfId="1108" xr:uid="{F86BFB80-F0C3-4A10-A8CD-BD57A3254AAA}"/>
    <cellStyle name="20% - Акцент4 2 5" xfId="773" xr:uid="{75ACBBAD-B70F-40ED-A4FE-19AD7E671E91}"/>
    <cellStyle name="20% - Акцент4 3" xfId="60" xr:uid="{427A48DB-9E3A-4F90-80D1-CE4B9BC1033C}"/>
    <cellStyle name="20% - Акцент4 3 2" xfId="61" xr:uid="{5F1EEA71-1565-407B-B1A6-A77F7EEF66D1}"/>
    <cellStyle name="20% - Акцент4 3 2 2" xfId="443" xr:uid="{B1DBD7DB-3182-4A24-80ED-A48DA38B567D}"/>
    <cellStyle name="20% - Акцент4 3 2 2 2" xfId="1113" xr:uid="{512D69BB-C579-49AA-8B15-5815DA7A305F}"/>
    <cellStyle name="20% - Акцент4 3 2 3" xfId="778" xr:uid="{BC856FD9-907F-4D7A-B95E-2AFE33A9CBF1}"/>
    <cellStyle name="20% - Акцент4 3 3" xfId="442" xr:uid="{52480F6B-C174-4A68-B6AD-CACD4E4F0956}"/>
    <cellStyle name="20% - Акцент4 3 3 2" xfId="1112" xr:uid="{C4007AF4-FDE4-4B53-A966-3C6B54044D7E}"/>
    <cellStyle name="20% - Акцент4 3 4" xfId="777" xr:uid="{69BEE227-AA46-4301-9D4C-325B82932617}"/>
    <cellStyle name="20% - Акцент4 4" xfId="62" xr:uid="{88F6F8F9-AD80-4B3E-BE28-3C8632420598}"/>
    <cellStyle name="20% - Акцент4 4 2" xfId="63" xr:uid="{15F26D8D-8249-49BA-84BE-10D3579CF8FA}"/>
    <cellStyle name="20% - Акцент4 4 2 2" xfId="445" xr:uid="{B79B4E77-9B27-4C9F-8DB2-CE5BC80C0971}"/>
    <cellStyle name="20% - Акцент4 4 2 2 2" xfId="1115" xr:uid="{D7F05392-4EC2-425B-8F55-52E42F87E070}"/>
    <cellStyle name="20% - Акцент4 4 2 3" xfId="780" xr:uid="{224885EF-B7B1-4216-B05B-90EABA13FBC7}"/>
    <cellStyle name="20% - Акцент4 4 3" xfId="444" xr:uid="{2381BC4B-FB17-4754-8842-89C6072AE0FC}"/>
    <cellStyle name="20% - Акцент4 4 3 2" xfId="1114" xr:uid="{F6EF318A-B85C-4056-A104-D3CC595E6D35}"/>
    <cellStyle name="20% - Акцент4 4 4" xfId="779" xr:uid="{4AAAD547-2069-4F13-B3B4-FA6DBED1B5FF}"/>
    <cellStyle name="20% - Акцент4 5" xfId="64" xr:uid="{4F25CD71-6758-4E98-8B51-F8201B7C07C7}"/>
    <cellStyle name="20% - Акцент4 5 2" xfId="65" xr:uid="{0BB579DC-B9D4-4F0E-AF37-2A30771D5DDA}"/>
    <cellStyle name="20% - Акцент4 5 2 2" xfId="447" xr:uid="{F8CDEEE4-F565-4F3E-A277-C9E56705546B}"/>
    <cellStyle name="20% - Акцент4 5 2 2 2" xfId="1117" xr:uid="{20BD63E8-B9D4-49F7-AF78-BEAA3B813141}"/>
    <cellStyle name="20% - Акцент4 5 2 3" xfId="782" xr:uid="{064C83FF-745F-455F-A24F-173A2A31DD4A}"/>
    <cellStyle name="20% - Акцент4 5 3" xfId="446" xr:uid="{368B2D60-CA78-44EE-9A3A-05B2A047EE88}"/>
    <cellStyle name="20% - Акцент4 5 3 2" xfId="1116" xr:uid="{E2E6446D-4C04-4DCC-AD39-79F5045181CC}"/>
    <cellStyle name="20% - Акцент4 5 4" xfId="781" xr:uid="{B3A1EE83-3868-4FFC-A6E6-9CF019519CE8}"/>
    <cellStyle name="20% - Акцент4 6" xfId="66" xr:uid="{25629ECF-6985-4BDF-BC97-CC73BB028BC1}"/>
    <cellStyle name="20% - Акцент4 6 2" xfId="67" xr:uid="{6ED5727D-2CDB-4F64-B89D-31D6B81D30AA}"/>
    <cellStyle name="20% - Акцент4 6 2 2" xfId="449" xr:uid="{8CF6793A-5AA1-408F-9A4B-1ED34A944EBE}"/>
    <cellStyle name="20% - Акцент4 6 2 2 2" xfId="1119" xr:uid="{432FFC2B-8F28-4CBE-A8D8-72C8F32F184C}"/>
    <cellStyle name="20% - Акцент4 6 2 3" xfId="784" xr:uid="{56370A61-2A42-4CB3-A91E-287D146D13E9}"/>
    <cellStyle name="20% - Акцент4 6 3" xfId="448" xr:uid="{15AF1BAF-0892-4CFD-A449-A768CC91174E}"/>
    <cellStyle name="20% - Акцент4 6 3 2" xfId="1118" xr:uid="{FDCA33AA-4762-4774-90DF-9F4D8465F8C9}"/>
    <cellStyle name="20% - Акцент4 6 4" xfId="783" xr:uid="{B528E2C1-3812-4728-ABF3-05C4C37E2459}"/>
    <cellStyle name="20% - Акцент4 7" xfId="68" xr:uid="{A5C07E5B-9EEF-465D-8AA9-20AC5A66E65D}"/>
    <cellStyle name="20% - Акцент4 7 2" xfId="450" xr:uid="{3F5174FB-2D5A-4757-BA2F-FD433671FF97}"/>
    <cellStyle name="20% - Акцент4 7 2 2" xfId="1120" xr:uid="{9E3800A7-5915-4C28-BE3D-CD843BC51C56}"/>
    <cellStyle name="20% - Акцент4 7 3" xfId="785" xr:uid="{FEE0CA63-C8BC-4402-9C2D-6E3393ED0ADC}"/>
    <cellStyle name="20% - Акцент5 2" xfId="69" xr:uid="{79D750AE-A62D-447D-BA2B-9F8955853E2C}"/>
    <cellStyle name="20% - Акцент5 2 2" xfId="70" xr:uid="{6B87AE57-3FF5-4065-BCD4-60052AB27370}"/>
    <cellStyle name="20% - Акцент5 2 2 2" xfId="71" xr:uid="{78EC3110-DD58-4D8C-9291-B676FD0B0CCB}"/>
    <cellStyle name="20% - Акцент5 2 2 2 2" xfId="453" xr:uid="{D73BC0C3-AB62-414E-B9F1-AE8A43290592}"/>
    <cellStyle name="20% - Акцент5 2 2 2 2 2" xfId="1123" xr:uid="{B543873B-DD6B-413F-AD61-163027D91A5D}"/>
    <cellStyle name="20% - Акцент5 2 2 2 3" xfId="788" xr:uid="{19BC4248-3B64-48E1-94C6-0D6A5C3BF23D}"/>
    <cellStyle name="20% - Акцент5 2 2 3" xfId="452" xr:uid="{F3D992D7-56AB-41A4-9373-46D5063906DE}"/>
    <cellStyle name="20% - Акцент5 2 2 3 2" xfId="1122" xr:uid="{AABABC22-45AA-4790-8BB6-80F9B0D291F9}"/>
    <cellStyle name="20% - Акцент5 2 2 4" xfId="787" xr:uid="{4AD230DD-79F2-416A-BF17-B48F5012333A}"/>
    <cellStyle name="20% - Акцент5 2 3" xfId="72" xr:uid="{C670ADEF-E4AB-43F5-9603-D599383CD83D}"/>
    <cellStyle name="20% - Акцент5 2 3 2" xfId="454" xr:uid="{C7D00D25-DF82-428F-A63B-C50821C881B3}"/>
    <cellStyle name="20% - Акцент5 2 3 2 2" xfId="1124" xr:uid="{DD32F85E-BCC7-45E2-B6A1-B952814974FD}"/>
    <cellStyle name="20% - Акцент5 2 3 3" xfId="789" xr:uid="{E9C79235-A559-40AF-84AA-23F143E4D7A2}"/>
    <cellStyle name="20% - Акцент5 2 4" xfId="451" xr:uid="{C0FD6DFC-F188-49E9-81A9-D81CB1D2AB6B}"/>
    <cellStyle name="20% - Акцент5 2 4 2" xfId="1121" xr:uid="{BEF8D64E-3C7A-47B3-8994-AF7B6F753A15}"/>
    <cellStyle name="20% - Акцент5 2 5" xfId="786" xr:uid="{5AAA1830-3AB8-469D-9D98-57C1AAD20651}"/>
    <cellStyle name="20% - Акцент5 3" xfId="73" xr:uid="{0E734FE3-CFBB-4084-87B7-61B989359581}"/>
    <cellStyle name="20% - Акцент5 3 2" xfId="74" xr:uid="{577FF6A4-FD11-44CC-98BB-DA7D9B1AB436}"/>
    <cellStyle name="20% - Акцент5 3 2 2" xfId="456" xr:uid="{125C892D-7BA0-4046-8498-294BD32B4479}"/>
    <cellStyle name="20% - Акцент5 3 2 2 2" xfId="1126" xr:uid="{DF0AFADA-D4B2-4EEC-95D7-43E8293B3AF0}"/>
    <cellStyle name="20% - Акцент5 3 2 3" xfId="791" xr:uid="{8CD019BF-F2BE-4DB5-8D4F-6C364D9249FC}"/>
    <cellStyle name="20% - Акцент5 3 3" xfId="455" xr:uid="{6B90EA8F-89D7-4274-8476-BEA061298CF5}"/>
    <cellStyle name="20% - Акцент5 3 3 2" xfId="1125" xr:uid="{D4706E1D-FE86-49AB-A453-3E7F56DF7C0C}"/>
    <cellStyle name="20% - Акцент5 3 4" xfId="790" xr:uid="{61DFC617-0507-4015-B65E-37C6926098AE}"/>
    <cellStyle name="20% - Акцент5 4" xfId="75" xr:uid="{BEEF819A-BEB2-404E-BEA4-9832740CFEE8}"/>
    <cellStyle name="20% - Акцент5 4 2" xfId="76" xr:uid="{E1DB805B-47D9-4379-A9C0-C21DC1220FBF}"/>
    <cellStyle name="20% - Акцент5 4 2 2" xfId="458" xr:uid="{06244792-97B9-42AA-A83A-0BED9EC114E2}"/>
    <cellStyle name="20% - Акцент5 4 2 2 2" xfId="1128" xr:uid="{A25B2FEA-E6FC-4673-8454-AE52331DBF93}"/>
    <cellStyle name="20% - Акцент5 4 2 3" xfId="793" xr:uid="{EF790277-FC62-493D-852F-A5D2752B5DC2}"/>
    <cellStyle name="20% - Акцент5 4 3" xfId="457" xr:uid="{02BF2AFC-0752-4F70-8413-CF9F8D1BC8AB}"/>
    <cellStyle name="20% - Акцент5 4 3 2" xfId="1127" xr:uid="{738740EB-3115-4A65-9C8E-26F25A625A6A}"/>
    <cellStyle name="20% - Акцент5 4 4" xfId="792" xr:uid="{B3C53E8B-2D39-4E82-9182-E64FD8B8F97E}"/>
    <cellStyle name="20% - Акцент5 5" xfId="77" xr:uid="{CDF01DE8-FEE0-466F-8DAE-5E936CA48310}"/>
    <cellStyle name="20% - Акцент5 5 2" xfId="78" xr:uid="{394AEA78-0128-4D8C-9B1D-1E5713227AAB}"/>
    <cellStyle name="20% - Акцент5 5 2 2" xfId="460" xr:uid="{B98036B5-7EC1-4F1F-BFA0-118836184F46}"/>
    <cellStyle name="20% - Акцент5 5 2 2 2" xfId="1130" xr:uid="{A36A2FAC-CB64-43A9-9F7A-463177265237}"/>
    <cellStyle name="20% - Акцент5 5 2 3" xfId="795" xr:uid="{45AC5C50-8092-4241-9C95-37E403DC14AB}"/>
    <cellStyle name="20% - Акцент5 5 3" xfId="459" xr:uid="{AA891783-0C56-45F1-B2EA-E0851CECD66E}"/>
    <cellStyle name="20% - Акцент5 5 3 2" xfId="1129" xr:uid="{B48B79EC-BBE6-4630-91EE-189C3937B525}"/>
    <cellStyle name="20% - Акцент5 5 4" xfId="794" xr:uid="{299867CF-7A74-4E15-8C0B-544F466C745C}"/>
    <cellStyle name="20% - Акцент5 6" xfId="79" xr:uid="{B7D723AB-AC47-49CA-A19E-E3FB32D54A98}"/>
    <cellStyle name="20% - Акцент5 6 2" xfId="80" xr:uid="{B8234BEE-C9F6-42E0-8B56-1B23A579D077}"/>
    <cellStyle name="20% - Акцент5 6 2 2" xfId="462" xr:uid="{B57E9D9C-F4C3-4E11-90A8-79F7BA5EA1BA}"/>
    <cellStyle name="20% - Акцент5 6 2 2 2" xfId="1132" xr:uid="{5EB56019-2060-4723-AB51-B9F5A8956A68}"/>
    <cellStyle name="20% - Акцент5 6 2 3" xfId="797" xr:uid="{8D125299-D826-462D-9E26-746EB7E6CBB7}"/>
    <cellStyle name="20% - Акцент5 6 3" xfId="461" xr:uid="{5FFA5FD9-4F3A-4CF1-B5A9-395F671F42E8}"/>
    <cellStyle name="20% - Акцент5 6 3 2" xfId="1131" xr:uid="{0EA9B917-2C96-41CB-B560-65B241498E86}"/>
    <cellStyle name="20% - Акцент5 6 4" xfId="796" xr:uid="{83EDC9BB-1FFB-416F-A2EE-EAFD3EC6D46C}"/>
    <cellStyle name="20% - Акцент5 7" xfId="81" xr:uid="{DC340F55-CEC5-4F54-BB91-9B317126B1A0}"/>
    <cellStyle name="20% - Акцент5 7 2" xfId="463" xr:uid="{B982BAFC-8494-4C29-A085-959CA2AB339C}"/>
    <cellStyle name="20% - Акцент5 7 2 2" xfId="1133" xr:uid="{60C2B701-E632-4D0B-B8D0-DDC46CC0DBA1}"/>
    <cellStyle name="20% - Акцент5 7 3" xfId="798" xr:uid="{A05321D3-DFC0-42BA-A358-2F0C521DB7FE}"/>
    <cellStyle name="20% - Акцент6 2" xfId="82" xr:uid="{5CB1C9A1-47CE-406D-BB8F-8D777026A4F5}"/>
    <cellStyle name="20% - Акцент6 2 2" xfId="83" xr:uid="{A78E9212-5858-4BE1-8E96-6199D55BFCFA}"/>
    <cellStyle name="20% - Акцент6 2 2 2" xfId="84" xr:uid="{63B4A09E-DF2D-4F07-B998-56253C590279}"/>
    <cellStyle name="20% - Акцент6 2 2 2 2" xfId="466" xr:uid="{F395D705-4B98-4478-8CA4-BB04001DD282}"/>
    <cellStyle name="20% - Акцент6 2 2 2 2 2" xfId="1136" xr:uid="{8C5333F0-3A67-48AA-893A-029EECE4F6DE}"/>
    <cellStyle name="20% - Акцент6 2 2 2 3" xfId="801" xr:uid="{360DEF89-16C8-4C05-8869-5C3DD3420528}"/>
    <cellStyle name="20% - Акцент6 2 2 3" xfId="465" xr:uid="{C97D22EE-4EE1-44D3-B028-5324A08BD1CC}"/>
    <cellStyle name="20% - Акцент6 2 2 3 2" xfId="1135" xr:uid="{1BEE2843-525F-49DD-9DE4-D01551DEB622}"/>
    <cellStyle name="20% - Акцент6 2 2 4" xfId="800" xr:uid="{AE10DAB0-9C83-4DDF-92BD-5BE2F445785A}"/>
    <cellStyle name="20% - Акцент6 2 3" xfId="85" xr:uid="{9BF9DA36-3BE4-45F5-847F-421C8158ECA1}"/>
    <cellStyle name="20% - Акцент6 2 3 2" xfId="467" xr:uid="{15F71017-FE4E-4341-AC48-2246233BA01E}"/>
    <cellStyle name="20% - Акцент6 2 3 2 2" xfId="1137" xr:uid="{D6014BD9-550F-420A-96AF-73AFED7E9887}"/>
    <cellStyle name="20% - Акцент6 2 3 3" xfId="802" xr:uid="{07B4DBA2-4A5D-41DF-9B82-F02201E2E6C9}"/>
    <cellStyle name="20% - Акцент6 2 4" xfId="464" xr:uid="{79A429CD-0F0B-4924-9A13-092A8263AB7F}"/>
    <cellStyle name="20% - Акцент6 2 4 2" xfId="1134" xr:uid="{7DD2983A-FC3F-4C33-A580-D3F2E143DCB2}"/>
    <cellStyle name="20% - Акцент6 2 5" xfId="799" xr:uid="{2E0CBCD1-B888-4D35-9FC6-CDE099AAB39B}"/>
    <cellStyle name="20% - Акцент6 3" xfId="86" xr:uid="{7110C0F8-638B-4607-A32D-FF9CF2C959B1}"/>
    <cellStyle name="20% - Акцент6 3 2" xfId="87" xr:uid="{6DF40773-DFEE-4896-BD62-F833D4D6174B}"/>
    <cellStyle name="20% - Акцент6 3 2 2" xfId="469" xr:uid="{52576830-4BBE-439D-8E40-4DBD09294327}"/>
    <cellStyle name="20% - Акцент6 3 2 2 2" xfId="1139" xr:uid="{192147E7-BFA1-425E-A202-74CD7E5589F6}"/>
    <cellStyle name="20% - Акцент6 3 2 3" xfId="804" xr:uid="{1875C359-C57D-4B06-9E12-0AADA72DB34F}"/>
    <cellStyle name="20% - Акцент6 3 3" xfId="468" xr:uid="{0BE13B81-D3EC-4010-96C3-C721CDCBC29E}"/>
    <cellStyle name="20% - Акцент6 3 3 2" xfId="1138" xr:uid="{5C7729CA-A961-4B37-887E-122D14797624}"/>
    <cellStyle name="20% - Акцент6 3 4" xfId="803" xr:uid="{4FB72025-C129-442E-8A76-D0D6B90A9039}"/>
    <cellStyle name="20% - Акцент6 4" xfId="88" xr:uid="{A47B4368-80F0-46EF-8F60-0EFDAC60B8F8}"/>
    <cellStyle name="20% - Акцент6 4 2" xfId="89" xr:uid="{FAF877EE-1AA2-45BF-BC15-55805FD9BED4}"/>
    <cellStyle name="20% - Акцент6 4 2 2" xfId="471" xr:uid="{A1DB4B41-540C-4E5C-A122-6D018F2CADA5}"/>
    <cellStyle name="20% - Акцент6 4 2 2 2" xfId="1141" xr:uid="{E33EA558-24AE-477D-80D1-DA354E3A5C03}"/>
    <cellStyle name="20% - Акцент6 4 2 3" xfId="806" xr:uid="{1AA31E8B-92B4-4EBD-8A6F-9B5F10EF7D77}"/>
    <cellStyle name="20% - Акцент6 4 3" xfId="470" xr:uid="{AFB16927-2083-42B3-8DB3-2C161064B344}"/>
    <cellStyle name="20% - Акцент6 4 3 2" xfId="1140" xr:uid="{AD80F1EF-F68E-4279-9BF8-ABAB523EE322}"/>
    <cellStyle name="20% - Акцент6 4 4" xfId="805" xr:uid="{89C6C597-D6A4-4F16-98B9-DF22DA481A7F}"/>
    <cellStyle name="20% - Акцент6 5" xfId="90" xr:uid="{915040A9-506B-4214-A3F8-99F65D843C67}"/>
    <cellStyle name="20% - Акцент6 5 2" xfId="91" xr:uid="{B739F298-00BE-4011-ABE0-5353FFB74037}"/>
    <cellStyle name="20% - Акцент6 5 2 2" xfId="473" xr:uid="{4CF3B623-A79C-48BB-BF72-81193FE0B022}"/>
    <cellStyle name="20% - Акцент6 5 2 2 2" xfId="1143" xr:uid="{1A84E4C6-5DDE-4C35-B8BF-6207C0559125}"/>
    <cellStyle name="20% - Акцент6 5 2 3" xfId="808" xr:uid="{EAEF7E7A-473C-4E0F-BB8F-A5ED303F00C9}"/>
    <cellStyle name="20% - Акцент6 5 3" xfId="472" xr:uid="{1FB8E557-75BB-46A7-B001-B56153DA7863}"/>
    <cellStyle name="20% - Акцент6 5 3 2" xfId="1142" xr:uid="{EDCE8955-A272-4857-B709-BFB1A82A6021}"/>
    <cellStyle name="20% - Акцент6 5 4" xfId="807" xr:uid="{26A82843-770A-4009-A9C8-444A9B37EE41}"/>
    <cellStyle name="20% - Акцент6 6" xfId="92" xr:uid="{57DBA768-0A28-4946-B6C8-1AAB7D3580CB}"/>
    <cellStyle name="20% - Акцент6 6 2" xfId="93" xr:uid="{ADDD74A7-676B-485C-8EC1-79B54B9103AB}"/>
    <cellStyle name="20% - Акцент6 6 2 2" xfId="475" xr:uid="{A0F54853-6492-4C24-AE66-C57E7D5645B1}"/>
    <cellStyle name="20% - Акцент6 6 2 2 2" xfId="1145" xr:uid="{3ACA524C-FB0E-4BA0-8E13-AE9B8C42B614}"/>
    <cellStyle name="20% - Акцент6 6 2 3" xfId="810" xr:uid="{6AC74C2D-96A1-47CA-BB9B-096BC314E652}"/>
    <cellStyle name="20% - Акцент6 6 3" xfId="474" xr:uid="{D96399F9-4159-4C8C-8BB0-6CC0C63DDBF2}"/>
    <cellStyle name="20% - Акцент6 6 3 2" xfId="1144" xr:uid="{0F204420-444C-4934-A15B-F66305CDDA38}"/>
    <cellStyle name="20% - Акцент6 6 4" xfId="809" xr:uid="{66B9CBF4-B630-4A49-A2CD-076F7A0C1CED}"/>
    <cellStyle name="20% - Акцент6 7" xfId="94" xr:uid="{383C1EEF-459E-4A70-9791-59DDF80A7BDA}"/>
    <cellStyle name="20% - Акцент6 7 2" xfId="476" xr:uid="{748A1B83-3ED0-4904-BF51-577CB5208236}"/>
    <cellStyle name="20% - Акцент6 7 2 2" xfId="1146" xr:uid="{747C39B5-849D-4B5A-B2EA-992C18D61EA2}"/>
    <cellStyle name="20% - Акцент6 7 3" xfId="811" xr:uid="{A122F5E5-4AE0-4CD6-BA66-876230C4D6C2}"/>
    <cellStyle name="40% - Акцент1 2" xfId="95" xr:uid="{D6A5C451-5FD1-4E05-BA13-221792378EC3}"/>
    <cellStyle name="40% - Акцент1 2 2" xfId="96" xr:uid="{F6C44EAA-8C95-43BF-8420-C48C4128C8A7}"/>
    <cellStyle name="40% - Акцент1 2 2 2" xfId="97" xr:uid="{E62FFA1A-5E5C-4389-9C0D-27E6C141A663}"/>
    <cellStyle name="40% - Акцент1 2 2 2 2" xfId="479" xr:uid="{CC5DB8DC-D4B0-400D-B1C7-904DFC85CBA2}"/>
    <cellStyle name="40% - Акцент1 2 2 2 2 2" xfId="1149" xr:uid="{E1A01EEF-2532-4557-AE75-D08E45EFCAD0}"/>
    <cellStyle name="40% - Акцент1 2 2 2 3" xfId="814" xr:uid="{1B677A43-19A3-44C8-B716-0678C17BD28F}"/>
    <cellStyle name="40% - Акцент1 2 2 3" xfId="478" xr:uid="{9BC49E04-CD89-4936-ACF0-4AC807C5A297}"/>
    <cellStyle name="40% - Акцент1 2 2 3 2" xfId="1148" xr:uid="{311B9889-2E25-4137-A3E4-7989CEA48572}"/>
    <cellStyle name="40% - Акцент1 2 2 4" xfId="813" xr:uid="{C6D91B46-A9D2-4A24-BC10-DAB9BF25760F}"/>
    <cellStyle name="40% - Акцент1 2 3" xfId="98" xr:uid="{C0659A88-F550-4D47-AE04-DB323456AEB6}"/>
    <cellStyle name="40% - Акцент1 2 3 2" xfId="480" xr:uid="{A15906DD-1E1E-4113-9ACF-938A0020E760}"/>
    <cellStyle name="40% - Акцент1 2 3 2 2" xfId="1150" xr:uid="{26D136B0-F445-47DF-87F7-046DB93EF784}"/>
    <cellStyle name="40% - Акцент1 2 3 3" xfId="815" xr:uid="{37D60225-ED2A-44DC-99A6-14D229B6BD44}"/>
    <cellStyle name="40% - Акцент1 2 4" xfId="477" xr:uid="{2F4D992B-4D71-4A15-A66C-9AC43A13F2D9}"/>
    <cellStyle name="40% - Акцент1 2 4 2" xfId="1147" xr:uid="{2258153C-AEC0-41DE-8D7E-85E3C8D560B3}"/>
    <cellStyle name="40% - Акцент1 2 5" xfId="812" xr:uid="{D33A36DB-EE93-4ED5-8C39-C21B6C55BFD7}"/>
    <cellStyle name="40% - Акцент1 3" xfId="99" xr:uid="{ADC643D1-ADAA-42CA-8D8E-7FF418E2F1B5}"/>
    <cellStyle name="40% - Акцент1 3 2" xfId="100" xr:uid="{08E8AC44-9E2D-456A-A0AA-AD4002E26136}"/>
    <cellStyle name="40% - Акцент1 3 2 2" xfId="482" xr:uid="{DD02C471-5B0E-4060-BE2D-2095273F02BE}"/>
    <cellStyle name="40% - Акцент1 3 2 2 2" xfId="1152" xr:uid="{EFE958D0-6534-493A-8B38-F5CC7466A5B2}"/>
    <cellStyle name="40% - Акцент1 3 2 3" xfId="817" xr:uid="{272CE016-D7E5-4B69-90C4-F8C5C26EF737}"/>
    <cellStyle name="40% - Акцент1 3 3" xfId="481" xr:uid="{57CDA385-ACC9-481D-AA55-C3619BAD3AAB}"/>
    <cellStyle name="40% - Акцент1 3 3 2" xfId="1151" xr:uid="{BCCC5C37-177F-401C-83E5-3FEC2E8516C7}"/>
    <cellStyle name="40% - Акцент1 3 4" xfId="816" xr:uid="{79443586-107F-46F1-AA0A-78385AB4E26B}"/>
    <cellStyle name="40% - Акцент1 4" xfId="101" xr:uid="{5C37CE19-5975-4B7D-922E-A94C337476C1}"/>
    <cellStyle name="40% - Акцент1 4 2" xfId="102" xr:uid="{1B34977B-86C8-4DE6-82E9-C605E5FEA7F7}"/>
    <cellStyle name="40% - Акцент1 4 2 2" xfId="484" xr:uid="{D2FFA7C3-ABDE-47B5-9B3C-2D4D81B86324}"/>
    <cellStyle name="40% - Акцент1 4 2 2 2" xfId="1154" xr:uid="{0A898B88-0091-4716-95FD-90F91D1D49D2}"/>
    <cellStyle name="40% - Акцент1 4 2 3" xfId="819" xr:uid="{C5E176A0-0719-442E-9020-802A163BBB4D}"/>
    <cellStyle name="40% - Акцент1 4 3" xfId="483" xr:uid="{0E8C71FC-5A2C-4987-B96B-C61B97C49697}"/>
    <cellStyle name="40% - Акцент1 4 3 2" xfId="1153" xr:uid="{0C94A9B2-982F-4E97-8FA0-894647853B7C}"/>
    <cellStyle name="40% - Акцент1 4 4" xfId="818" xr:uid="{0E2F0BB4-CBFD-479F-8986-9C0EC6A1D48A}"/>
    <cellStyle name="40% - Акцент1 5" xfId="103" xr:uid="{DCBBB23B-2D3A-4D67-AB7B-772B8E91F797}"/>
    <cellStyle name="40% - Акцент1 5 2" xfId="104" xr:uid="{592BDCD4-862D-4F94-AF35-654F1E40B76D}"/>
    <cellStyle name="40% - Акцент1 5 2 2" xfId="486" xr:uid="{EEA737C5-4453-40D9-9889-B58CD1F1DA2D}"/>
    <cellStyle name="40% - Акцент1 5 2 2 2" xfId="1156" xr:uid="{C2252DD1-CAF0-4AD4-9955-A3135222141A}"/>
    <cellStyle name="40% - Акцент1 5 2 3" xfId="821" xr:uid="{D3A6A5EB-E1E8-4DA3-9A3A-866ECBAE1C9E}"/>
    <cellStyle name="40% - Акцент1 5 3" xfId="485" xr:uid="{08AD2E88-E822-4001-AB9F-7482B02D79E3}"/>
    <cellStyle name="40% - Акцент1 5 3 2" xfId="1155" xr:uid="{3C482682-D4FE-4EC5-9335-C5C0D8DAC1E8}"/>
    <cellStyle name="40% - Акцент1 5 4" xfId="820" xr:uid="{4CE46A30-AAC0-4707-BE2E-399E08D05A41}"/>
    <cellStyle name="40% - Акцент1 6" xfId="105" xr:uid="{BC70FABE-482C-4C5C-943E-8081499095CE}"/>
    <cellStyle name="40% - Акцент1 6 2" xfId="106" xr:uid="{547E7E9B-6523-4255-9239-61D55A686D9C}"/>
    <cellStyle name="40% - Акцент1 6 2 2" xfId="488" xr:uid="{3579DCD6-9F39-4766-92C1-37ED4BC09B2B}"/>
    <cellStyle name="40% - Акцент1 6 2 2 2" xfId="1158" xr:uid="{D759DA03-B897-48BE-8E59-B57258D6DF32}"/>
    <cellStyle name="40% - Акцент1 6 2 3" xfId="823" xr:uid="{53DFC973-FFF3-4DF1-814C-A186FA6C0B9B}"/>
    <cellStyle name="40% - Акцент1 6 3" xfId="487" xr:uid="{F36C7C27-008D-49FA-93A3-A2ED7057B9EC}"/>
    <cellStyle name="40% - Акцент1 6 3 2" xfId="1157" xr:uid="{D21FBDC3-93BB-40BC-A2F0-8C083A0DA07B}"/>
    <cellStyle name="40% - Акцент1 6 4" xfId="822" xr:uid="{5BD5C1A3-1DE6-48E4-8B25-984E4F05B057}"/>
    <cellStyle name="40% - Акцент1 7" xfId="107" xr:uid="{46B8379A-336E-413B-9DBD-C1E84DDDA71D}"/>
    <cellStyle name="40% - Акцент1 7 2" xfId="489" xr:uid="{784D93DD-DCDF-4C14-9E40-F2AD5612E87C}"/>
    <cellStyle name="40% - Акцент1 7 2 2" xfId="1159" xr:uid="{14EC3100-94FA-4712-9B64-6F48CC986E6B}"/>
    <cellStyle name="40% - Акцент1 7 3" xfId="824" xr:uid="{47CCD692-4367-4F06-B9F4-87AD0782FD9F}"/>
    <cellStyle name="40% - Акцент2 2" xfId="108" xr:uid="{D2EDC511-5256-46C7-B1FC-033A2A2DBF68}"/>
    <cellStyle name="40% - Акцент2 2 2" xfId="109" xr:uid="{801D279D-AF8C-4BBF-8C14-7C2E33C17880}"/>
    <cellStyle name="40% - Акцент2 2 2 2" xfId="110" xr:uid="{F3C38AA7-CF6E-4C08-9CA1-B03059095FC8}"/>
    <cellStyle name="40% - Акцент2 2 2 2 2" xfId="492" xr:uid="{28DFC29A-13D5-4745-988A-C421BAF06757}"/>
    <cellStyle name="40% - Акцент2 2 2 2 2 2" xfId="1162" xr:uid="{01313815-0E2C-4173-A9B5-943DBF291663}"/>
    <cellStyle name="40% - Акцент2 2 2 2 3" xfId="827" xr:uid="{AB593E56-631C-4476-87C7-8AA20932E1D8}"/>
    <cellStyle name="40% - Акцент2 2 2 3" xfId="491" xr:uid="{3D0AC465-0192-4B4A-94DA-C9E8DDD77B75}"/>
    <cellStyle name="40% - Акцент2 2 2 3 2" xfId="1161" xr:uid="{5D4A2EC5-CFE7-4C87-BA67-AC862AAD58AA}"/>
    <cellStyle name="40% - Акцент2 2 2 4" xfId="826" xr:uid="{1D28566F-EB95-4459-B7B5-3262B5EB14DB}"/>
    <cellStyle name="40% - Акцент2 2 3" xfId="111" xr:uid="{38C0C76F-B051-4CEF-B1C6-F85D453BB988}"/>
    <cellStyle name="40% - Акцент2 2 3 2" xfId="493" xr:uid="{C7956586-1A5D-45B5-900E-6EA394CF6674}"/>
    <cellStyle name="40% - Акцент2 2 3 2 2" xfId="1163" xr:uid="{328186BA-2DB1-4789-9237-CC07F9054491}"/>
    <cellStyle name="40% - Акцент2 2 3 3" xfId="828" xr:uid="{C7195BB2-ABE8-46FD-9364-B038D72C83BA}"/>
    <cellStyle name="40% - Акцент2 2 4" xfId="490" xr:uid="{4949B3D2-19BE-4896-BA1F-4816823CD997}"/>
    <cellStyle name="40% - Акцент2 2 4 2" xfId="1160" xr:uid="{01969CA0-6E5D-4729-9464-64FC203B9B14}"/>
    <cellStyle name="40% - Акцент2 2 5" xfId="825" xr:uid="{84001A4D-3914-4F98-A4F7-47BD9456F769}"/>
    <cellStyle name="40% - Акцент2 3" xfId="112" xr:uid="{24A8DD4C-A248-464D-8803-B445F3C04048}"/>
    <cellStyle name="40% - Акцент2 3 2" xfId="113" xr:uid="{CBE1CC39-17BF-4A84-B48D-BF839DEA7EE0}"/>
    <cellStyle name="40% - Акцент2 3 2 2" xfId="495" xr:uid="{15D10C17-282A-4F93-8A88-C880DF6C2714}"/>
    <cellStyle name="40% - Акцент2 3 2 2 2" xfId="1165" xr:uid="{9BF39692-246A-43B6-AB09-09C459576818}"/>
    <cellStyle name="40% - Акцент2 3 2 3" xfId="830" xr:uid="{8E967CB6-46C2-452D-ACC4-235F00A10AD1}"/>
    <cellStyle name="40% - Акцент2 3 3" xfId="494" xr:uid="{0DB5BAC3-F921-4145-8EED-7BA4A3A32E1E}"/>
    <cellStyle name="40% - Акцент2 3 3 2" xfId="1164" xr:uid="{DC34DBCD-B1AC-40F3-9A67-784542D5EAFF}"/>
    <cellStyle name="40% - Акцент2 3 4" xfId="829" xr:uid="{F04354B8-B7EC-49C2-894E-79A90C60B81F}"/>
    <cellStyle name="40% - Акцент2 4" xfId="114" xr:uid="{263B6D61-8642-46C9-B259-8B40CB26B0B2}"/>
    <cellStyle name="40% - Акцент2 4 2" xfId="115" xr:uid="{62B53C7A-9C3C-4EE5-A127-89D6EA7E7BBC}"/>
    <cellStyle name="40% - Акцент2 4 2 2" xfId="497" xr:uid="{20DD26B9-AE51-42DF-ACEE-8B03FD30533B}"/>
    <cellStyle name="40% - Акцент2 4 2 2 2" xfId="1167" xr:uid="{46BDFBC8-44EE-400A-BFB5-703E4FC237D7}"/>
    <cellStyle name="40% - Акцент2 4 2 3" xfId="832" xr:uid="{83F44753-3290-4258-953D-E494067E8DFF}"/>
    <cellStyle name="40% - Акцент2 4 3" xfId="496" xr:uid="{A22D7E4A-6AF9-4FCA-B48C-ADC4543E124E}"/>
    <cellStyle name="40% - Акцент2 4 3 2" xfId="1166" xr:uid="{3F8215DF-B8D1-40D9-A1D7-C6E7CBCF8F05}"/>
    <cellStyle name="40% - Акцент2 4 4" xfId="831" xr:uid="{FB93687F-BA47-4BC2-B0DD-B152CC84F679}"/>
    <cellStyle name="40% - Акцент2 5" xfId="116" xr:uid="{CC854AC0-C8A9-4BE1-9A9C-0FC5833A5A53}"/>
    <cellStyle name="40% - Акцент2 5 2" xfId="117" xr:uid="{3B745FD5-AE7E-4659-B64E-1DDB183B9BCD}"/>
    <cellStyle name="40% - Акцент2 5 2 2" xfId="499" xr:uid="{686DA41C-9AD9-4030-800C-62F979482B5F}"/>
    <cellStyle name="40% - Акцент2 5 2 2 2" xfId="1169" xr:uid="{23FFB54F-964A-4F69-A4C9-CEAB9A7EC91F}"/>
    <cellStyle name="40% - Акцент2 5 2 3" xfId="834" xr:uid="{A236C30A-AFFB-49D6-AF95-E0A28A437A08}"/>
    <cellStyle name="40% - Акцент2 5 3" xfId="498" xr:uid="{5AD54E0F-C279-4E69-9D5A-77385097030E}"/>
    <cellStyle name="40% - Акцент2 5 3 2" xfId="1168" xr:uid="{AA51E06F-D528-43A7-BD0A-70660F90176E}"/>
    <cellStyle name="40% - Акцент2 5 4" xfId="833" xr:uid="{6D546945-CC99-46EF-B13D-6B4A793F074C}"/>
    <cellStyle name="40% - Акцент2 6" xfId="118" xr:uid="{B86DC2BB-9AC5-4B5F-99EC-6C275387ADB4}"/>
    <cellStyle name="40% - Акцент2 6 2" xfId="119" xr:uid="{7D9CE21B-A508-4976-8863-38124217F007}"/>
    <cellStyle name="40% - Акцент2 6 2 2" xfId="501" xr:uid="{B4CC89CF-1617-4F90-ADD9-B6E8882A188D}"/>
    <cellStyle name="40% - Акцент2 6 2 2 2" xfId="1171" xr:uid="{19F0F32A-E4CB-406D-85BE-815DD2D94024}"/>
    <cellStyle name="40% - Акцент2 6 2 3" xfId="836" xr:uid="{E3CB85C4-052F-4462-87BF-7BBABB99D5C5}"/>
    <cellStyle name="40% - Акцент2 6 3" xfId="500" xr:uid="{D0F3008C-2827-4EAD-AB23-D1D653BA1B57}"/>
    <cellStyle name="40% - Акцент2 6 3 2" xfId="1170" xr:uid="{63DD1238-ACF3-4140-85FD-1ADFD9204F8F}"/>
    <cellStyle name="40% - Акцент2 6 4" xfId="835" xr:uid="{9CEB0865-E605-45D0-9AC6-BB58CFCFBD7C}"/>
    <cellStyle name="40% - Акцент2 7" xfId="120" xr:uid="{F42724AB-2819-4854-8AEB-F43612D0392B}"/>
    <cellStyle name="40% - Акцент2 7 2" xfId="502" xr:uid="{B329A791-1C9D-4610-AB6A-E74AAE81B48A}"/>
    <cellStyle name="40% - Акцент2 7 2 2" xfId="1172" xr:uid="{95A02335-6A32-4A69-AC09-CF1E2943C4C0}"/>
    <cellStyle name="40% - Акцент2 7 3" xfId="837" xr:uid="{96D489B9-7060-4E03-B6DB-B383DA8668EE}"/>
    <cellStyle name="40% - Акцент3 2" xfId="121" xr:uid="{8ECE269F-6BE4-423A-999F-319512BF2F1E}"/>
    <cellStyle name="40% - Акцент3 2 2" xfId="122" xr:uid="{00FE9434-C7EC-4FC2-BD0E-4A879E43C917}"/>
    <cellStyle name="40% - Акцент3 2 2 2" xfId="123" xr:uid="{4F564855-0D42-4268-8927-55B714584C9B}"/>
    <cellStyle name="40% - Акцент3 2 2 2 2" xfId="505" xr:uid="{93E2A318-E88D-4D07-8C20-0B31187455D2}"/>
    <cellStyle name="40% - Акцент3 2 2 2 2 2" xfId="1175" xr:uid="{B95C00A0-F862-4183-B077-66143BD207E4}"/>
    <cellStyle name="40% - Акцент3 2 2 2 3" xfId="840" xr:uid="{80D987A0-02A3-4CA7-AEAC-848D0786D38F}"/>
    <cellStyle name="40% - Акцент3 2 2 3" xfId="504" xr:uid="{6B2B00C0-3D0E-44BE-90F7-FC5C673F07A6}"/>
    <cellStyle name="40% - Акцент3 2 2 3 2" xfId="1174" xr:uid="{80A0E5F3-70CA-47E1-82EA-D11C92AE9134}"/>
    <cellStyle name="40% - Акцент3 2 2 4" xfId="839" xr:uid="{19F2F373-01FD-4D24-8F3E-BE87542B0DB0}"/>
    <cellStyle name="40% - Акцент3 2 3" xfId="124" xr:uid="{22820917-7636-4A94-B2C7-F6E74F41760A}"/>
    <cellStyle name="40% - Акцент3 2 3 2" xfId="506" xr:uid="{A1DE7BC6-6516-4F5E-B892-D2FD922EC2F4}"/>
    <cellStyle name="40% - Акцент3 2 3 2 2" xfId="1176" xr:uid="{73B921ED-05D6-4E0C-9131-421F21ABFB01}"/>
    <cellStyle name="40% - Акцент3 2 3 3" xfId="841" xr:uid="{2A2E2C3A-0083-4F29-95A6-2AD733096BF6}"/>
    <cellStyle name="40% - Акцент3 2 4" xfId="503" xr:uid="{73FBB287-64DB-4DF5-854B-2FD0BD6EC1FF}"/>
    <cellStyle name="40% - Акцент3 2 4 2" xfId="1173" xr:uid="{5EC6ED2F-C6E4-4164-9AF8-AF4C4CAEAD62}"/>
    <cellStyle name="40% - Акцент3 2 5" xfId="838" xr:uid="{1C6E511F-F88B-4790-8CD5-7C71F64E176E}"/>
    <cellStyle name="40% - Акцент3 3" xfId="125" xr:uid="{BE0906B0-384E-4B87-B6DD-4835253B9BEA}"/>
    <cellStyle name="40% - Акцент3 3 2" xfId="126" xr:uid="{703C4781-A1A5-4C9A-BE56-A520D084F820}"/>
    <cellStyle name="40% - Акцент3 3 2 2" xfId="508" xr:uid="{C7230950-2C5D-412F-97E1-9C1C933B8149}"/>
    <cellStyle name="40% - Акцент3 3 2 2 2" xfId="1178" xr:uid="{DC91119E-9921-483C-AE2D-D5A200D7BE58}"/>
    <cellStyle name="40% - Акцент3 3 2 3" xfId="843" xr:uid="{91B8A940-5042-4F66-AAFC-BCC3E97DC2BC}"/>
    <cellStyle name="40% - Акцент3 3 3" xfId="507" xr:uid="{7207908F-A849-4A94-ADB1-3CCAE26794E3}"/>
    <cellStyle name="40% - Акцент3 3 3 2" xfId="1177" xr:uid="{C7BE107F-AA28-4E70-8042-AD3060815885}"/>
    <cellStyle name="40% - Акцент3 3 4" xfId="842" xr:uid="{7E1ACD82-21B1-4048-88DD-E195983B4575}"/>
    <cellStyle name="40% - Акцент3 4" xfId="127" xr:uid="{A32EC1A6-ECEC-49C3-814F-9AC54C59DFDB}"/>
    <cellStyle name="40% - Акцент3 4 2" xfId="128" xr:uid="{BEC5384C-44EE-41A1-9C10-A13CC551A56E}"/>
    <cellStyle name="40% - Акцент3 4 2 2" xfId="510" xr:uid="{1EE99DF2-03F6-4C1B-88E0-AF6BB136B9C7}"/>
    <cellStyle name="40% - Акцент3 4 2 2 2" xfId="1180" xr:uid="{8CFB1C4D-B811-48FF-91E9-E0F7F44A3EEC}"/>
    <cellStyle name="40% - Акцент3 4 2 3" xfId="845" xr:uid="{C1601F80-60A3-4D8F-97B5-6D598CE3A8AF}"/>
    <cellStyle name="40% - Акцент3 4 3" xfId="509" xr:uid="{E5703B18-6524-4D58-8FB4-C31AC2601BB5}"/>
    <cellStyle name="40% - Акцент3 4 3 2" xfId="1179" xr:uid="{BE75C207-7B80-4DC3-8B9E-68CFFD6FDF3D}"/>
    <cellStyle name="40% - Акцент3 4 4" xfId="844" xr:uid="{CEB1AA8C-74EE-4F1C-A524-AFBC6A99983B}"/>
    <cellStyle name="40% - Акцент3 5" xfId="129" xr:uid="{39C121D4-936E-440C-9DA1-9FCB8EC6ABFD}"/>
    <cellStyle name="40% - Акцент3 5 2" xfId="130" xr:uid="{213B3EAC-63C2-40D6-905F-5F971BC261BE}"/>
    <cellStyle name="40% - Акцент3 5 2 2" xfId="512" xr:uid="{4E6DAE03-E800-4969-881A-E67F8AB95E88}"/>
    <cellStyle name="40% - Акцент3 5 2 2 2" xfId="1182" xr:uid="{83307353-0CBB-417E-8984-2CE780B7750E}"/>
    <cellStyle name="40% - Акцент3 5 2 3" xfId="847" xr:uid="{CFC6CBB2-9199-4B77-A043-8140D05718BC}"/>
    <cellStyle name="40% - Акцент3 5 3" xfId="511" xr:uid="{D16695E7-4657-4359-8B2E-98D4279E3960}"/>
    <cellStyle name="40% - Акцент3 5 3 2" xfId="1181" xr:uid="{BE92624B-CBFD-4116-98D6-57DC1D5A4E39}"/>
    <cellStyle name="40% - Акцент3 5 4" xfId="846" xr:uid="{5C52A6BE-B0B7-48E9-8A37-E12E45919C60}"/>
    <cellStyle name="40% - Акцент3 6" xfId="131" xr:uid="{9B312772-391A-4DFC-9B85-B5BE7D3F6426}"/>
    <cellStyle name="40% - Акцент3 6 2" xfId="132" xr:uid="{568595B7-58B2-4014-9D6B-A45AD13CDF89}"/>
    <cellStyle name="40% - Акцент3 6 2 2" xfId="514" xr:uid="{1323DC87-3D1C-4487-B3C4-2E5AB46FE420}"/>
    <cellStyle name="40% - Акцент3 6 2 2 2" xfId="1184" xr:uid="{4D46AA0D-3FA7-4D55-8DE6-8B7DDF2C8696}"/>
    <cellStyle name="40% - Акцент3 6 2 3" xfId="849" xr:uid="{5870CEFA-22A1-4458-AE06-F77661936A37}"/>
    <cellStyle name="40% - Акцент3 6 3" xfId="513" xr:uid="{75947152-6449-42F5-A36C-86B06F1878AD}"/>
    <cellStyle name="40% - Акцент3 6 3 2" xfId="1183" xr:uid="{018403CC-81FB-431D-A463-63F05BCFA155}"/>
    <cellStyle name="40% - Акцент3 6 4" xfId="848" xr:uid="{1B007406-8849-4F84-A059-0C4802EC4A5C}"/>
    <cellStyle name="40% - Акцент3 7" xfId="133" xr:uid="{56F80C3C-40AE-47B3-925F-404BD8DA5D94}"/>
    <cellStyle name="40% - Акцент3 7 2" xfId="515" xr:uid="{EA8B12F7-EF65-4CAD-A4A7-C659098AAD41}"/>
    <cellStyle name="40% - Акцент3 7 2 2" xfId="1185" xr:uid="{140F4C00-8EF5-4292-9F0E-36592DEB5A99}"/>
    <cellStyle name="40% - Акцент3 7 3" xfId="850" xr:uid="{F0937010-404B-4B8D-9000-F51C9E47B288}"/>
    <cellStyle name="40% - Акцент4 2" xfId="134" xr:uid="{8125AC23-8A61-461B-81A6-DCEB86AC677B}"/>
    <cellStyle name="40% - Акцент4 2 2" xfId="135" xr:uid="{9823EB34-3302-493D-A0F0-BC9043CF3DA7}"/>
    <cellStyle name="40% - Акцент4 2 2 2" xfId="136" xr:uid="{8EBBDA78-CE8E-454C-A79D-00EB7CFB761E}"/>
    <cellStyle name="40% - Акцент4 2 2 2 2" xfId="518" xr:uid="{58EB7387-618E-44B8-92F0-3FEACB931CD3}"/>
    <cellStyle name="40% - Акцент4 2 2 2 2 2" xfId="1188" xr:uid="{6A47E3FB-34C8-4317-8234-D1EC47F9C877}"/>
    <cellStyle name="40% - Акцент4 2 2 2 3" xfId="853" xr:uid="{7C32B536-369E-4B28-BF90-9B2F56A87A5A}"/>
    <cellStyle name="40% - Акцент4 2 2 3" xfId="517" xr:uid="{08D82AB0-45B3-464A-B38F-B34EA6FFEEF6}"/>
    <cellStyle name="40% - Акцент4 2 2 3 2" xfId="1187" xr:uid="{22AB66D9-2138-4E80-8648-F2016CFB84DC}"/>
    <cellStyle name="40% - Акцент4 2 2 4" xfId="852" xr:uid="{35C4E16E-9A1E-4C1A-BB07-AFC431A59EA6}"/>
    <cellStyle name="40% - Акцент4 2 3" xfId="137" xr:uid="{B36D464C-9AE9-426A-AE28-A7A866A8BFC0}"/>
    <cellStyle name="40% - Акцент4 2 3 2" xfId="519" xr:uid="{3139073D-4DEE-4257-A94F-9B1745F62664}"/>
    <cellStyle name="40% - Акцент4 2 3 2 2" xfId="1189" xr:uid="{A90B8EF9-03CA-4F29-8BF4-F807BE7A76BE}"/>
    <cellStyle name="40% - Акцент4 2 3 3" xfId="854" xr:uid="{E128FC8F-B4D6-4A85-AFBE-D3FED8CF14F4}"/>
    <cellStyle name="40% - Акцент4 2 4" xfId="516" xr:uid="{ED1A2F36-70EB-4A86-B87E-BCDC946D7554}"/>
    <cellStyle name="40% - Акцент4 2 4 2" xfId="1186" xr:uid="{CC7A8EC9-7C29-48D8-98E7-792F2D0CE2CB}"/>
    <cellStyle name="40% - Акцент4 2 5" xfId="851" xr:uid="{AC7C64C9-4068-4501-94B8-D3C8C2CBF245}"/>
    <cellStyle name="40% - Акцент4 3" xfId="138" xr:uid="{511C4BA0-2044-464E-AD40-18A738CF930D}"/>
    <cellStyle name="40% - Акцент4 3 2" xfId="139" xr:uid="{ED4C8111-6EBD-414D-8868-76BBB20419E8}"/>
    <cellStyle name="40% - Акцент4 3 2 2" xfId="521" xr:uid="{41F002CF-60A3-4FA6-BB4E-A0E28D49FCB6}"/>
    <cellStyle name="40% - Акцент4 3 2 2 2" xfId="1191" xr:uid="{287F8697-A797-42A1-9B44-7DA19148556C}"/>
    <cellStyle name="40% - Акцент4 3 2 3" xfId="856" xr:uid="{BA71909A-E236-475E-BAB4-D81134A838C6}"/>
    <cellStyle name="40% - Акцент4 3 3" xfId="520" xr:uid="{0DD2BA13-F9B8-4F2C-88BF-5E4B480D283C}"/>
    <cellStyle name="40% - Акцент4 3 3 2" xfId="1190" xr:uid="{72CCD187-B4A9-4ED7-B468-AAEA186DDA87}"/>
    <cellStyle name="40% - Акцент4 3 4" xfId="855" xr:uid="{B51791C8-FED3-4A98-A901-A4DE1FB91EBD}"/>
    <cellStyle name="40% - Акцент4 4" xfId="140" xr:uid="{7AE93D4A-A2F0-458F-A981-A4671B7F6FAF}"/>
    <cellStyle name="40% - Акцент4 4 2" xfId="141" xr:uid="{DFC23512-E9B4-4677-9E5F-186FD7014D2C}"/>
    <cellStyle name="40% - Акцент4 4 2 2" xfId="523" xr:uid="{42E403FC-D94F-4F18-BF05-A43C8A680CF5}"/>
    <cellStyle name="40% - Акцент4 4 2 2 2" xfId="1193" xr:uid="{83AC36ED-0C23-4711-9C99-FF2E98DE2D37}"/>
    <cellStyle name="40% - Акцент4 4 2 3" xfId="858" xr:uid="{60517094-D7B2-419F-9B9A-2B7BACD82714}"/>
    <cellStyle name="40% - Акцент4 4 3" xfId="522" xr:uid="{31051974-803E-460A-970E-74AA33555F4F}"/>
    <cellStyle name="40% - Акцент4 4 3 2" xfId="1192" xr:uid="{6DCAF276-5179-4857-8AE0-81662A9D7589}"/>
    <cellStyle name="40% - Акцент4 4 4" xfId="857" xr:uid="{8652519A-E3A9-43DF-BA33-BC2F281C29CD}"/>
    <cellStyle name="40% - Акцент4 5" xfId="142" xr:uid="{1B2D3607-EFF2-4DD2-8A75-632EC9C9AE22}"/>
    <cellStyle name="40% - Акцент4 5 2" xfId="143" xr:uid="{21A17092-C376-4EB7-A0CF-9177499C7A52}"/>
    <cellStyle name="40% - Акцент4 5 2 2" xfId="525" xr:uid="{30CC99F2-7429-467C-9416-C19B5384EC82}"/>
    <cellStyle name="40% - Акцент4 5 2 2 2" xfId="1195" xr:uid="{C1F50345-88B0-481C-BF4C-4FDA84049E4B}"/>
    <cellStyle name="40% - Акцент4 5 2 3" xfId="860" xr:uid="{2706118B-4CB7-44AD-A305-0C1DF6EAF3A4}"/>
    <cellStyle name="40% - Акцент4 5 3" xfId="524" xr:uid="{3F1DDD30-83CE-4F60-B296-91CCD9388B3A}"/>
    <cellStyle name="40% - Акцент4 5 3 2" xfId="1194" xr:uid="{E9C04E00-EB51-4310-BDD6-4A291770A6A8}"/>
    <cellStyle name="40% - Акцент4 5 4" xfId="859" xr:uid="{F7DD1083-1886-416C-A24E-386C5B80E570}"/>
    <cellStyle name="40% - Акцент4 6" xfId="144" xr:uid="{752637E3-F565-48F9-9F7B-E7A83B827CE8}"/>
    <cellStyle name="40% - Акцент4 6 2" xfId="145" xr:uid="{84BD60D9-42A2-467B-9844-404B04145C2B}"/>
    <cellStyle name="40% - Акцент4 6 2 2" xfId="527" xr:uid="{CF5916EC-10B1-4825-8760-238C3A5FFFCD}"/>
    <cellStyle name="40% - Акцент4 6 2 2 2" xfId="1197" xr:uid="{B74D217A-03B9-4DA7-9ECB-9F329602CAEB}"/>
    <cellStyle name="40% - Акцент4 6 2 3" xfId="862" xr:uid="{9CDB5FAB-3BA3-4906-9ABD-36233340645B}"/>
    <cellStyle name="40% - Акцент4 6 3" xfId="526" xr:uid="{B15A02AB-D1EA-40DF-A613-B7BAEBF96C1A}"/>
    <cellStyle name="40% - Акцент4 6 3 2" xfId="1196" xr:uid="{C375309F-A884-462E-AB70-A568AC785C90}"/>
    <cellStyle name="40% - Акцент4 6 4" xfId="861" xr:uid="{5CADEC63-2452-4B71-ACD8-875B4F0D361F}"/>
    <cellStyle name="40% - Акцент4 7" xfId="146" xr:uid="{27FA7806-8055-4EFB-81CB-DCAB399BC801}"/>
    <cellStyle name="40% - Акцент4 7 2" xfId="528" xr:uid="{B2C23845-3F72-4E88-8259-AA4D773C9D07}"/>
    <cellStyle name="40% - Акцент4 7 2 2" xfId="1198" xr:uid="{186A53F6-2E07-463A-AA20-0652CA93D6FE}"/>
    <cellStyle name="40% - Акцент4 7 3" xfId="863" xr:uid="{A37C839E-9C37-4959-8181-5B9AEB396CCD}"/>
    <cellStyle name="40% - Акцент5 2" xfId="147" xr:uid="{69DB463B-0E9C-402D-A156-BF0CE2543110}"/>
    <cellStyle name="40% - Акцент5 2 2" xfId="148" xr:uid="{4A92431F-5580-4156-97AE-24653B619C56}"/>
    <cellStyle name="40% - Акцент5 2 2 2" xfId="149" xr:uid="{33EC4B6D-464C-4125-A438-3915D77F74BD}"/>
    <cellStyle name="40% - Акцент5 2 2 2 2" xfId="531" xr:uid="{0A319BE5-48FF-43B2-BC6A-851BAF009F86}"/>
    <cellStyle name="40% - Акцент5 2 2 2 2 2" xfId="1201" xr:uid="{DA987CA5-4A26-4E01-B090-B7B61A7C5C69}"/>
    <cellStyle name="40% - Акцент5 2 2 2 3" xfId="866" xr:uid="{0FCA0E27-7AD5-4B65-8A36-15F00A25F5FB}"/>
    <cellStyle name="40% - Акцент5 2 2 3" xfId="530" xr:uid="{DB4E1937-1490-4116-8D7D-DA3430BF19A5}"/>
    <cellStyle name="40% - Акцент5 2 2 3 2" xfId="1200" xr:uid="{A16B080C-5316-4830-A1B5-CB5202AE2F0D}"/>
    <cellStyle name="40% - Акцент5 2 2 4" xfId="865" xr:uid="{8E3EB901-E32C-49E9-9905-A8DA687E93B6}"/>
    <cellStyle name="40% - Акцент5 2 3" xfId="150" xr:uid="{558422EB-8035-46A8-A84A-D827F6AEA574}"/>
    <cellStyle name="40% - Акцент5 2 3 2" xfId="532" xr:uid="{7DBBE7C7-23C9-4E3B-9942-6016DE98942F}"/>
    <cellStyle name="40% - Акцент5 2 3 2 2" xfId="1202" xr:uid="{2D0D6954-9CFB-46B2-AD79-C01BC5E21D61}"/>
    <cellStyle name="40% - Акцент5 2 3 3" xfId="867" xr:uid="{4769BC87-DCEF-46C6-93F1-5917C1865F1F}"/>
    <cellStyle name="40% - Акцент5 2 4" xfId="529" xr:uid="{59021607-F66E-4E96-9CA1-4724055E4659}"/>
    <cellStyle name="40% - Акцент5 2 4 2" xfId="1199" xr:uid="{737F9336-0A88-4D32-8C3B-E51571847ADB}"/>
    <cellStyle name="40% - Акцент5 2 5" xfId="864" xr:uid="{8FFA7809-4931-4431-8B38-3F9784ED3DBB}"/>
    <cellStyle name="40% - Акцент5 3" xfId="151" xr:uid="{7F3C28DB-472F-4427-8AA4-65F55673BB08}"/>
    <cellStyle name="40% - Акцент5 3 2" xfId="152" xr:uid="{8960D08B-2210-4658-8773-A2F16182C8C3}"/>
    <cellStyle name="40% - Акцент5 3 2 2" xfId="534" xr:uid="{F4F3B421-7392-4B0C-950A-E28027F16A21}"/>
    <cellStyle name="40% - Акцент5 3 2 2 2" xfId="1204" xr:uid="{0B00E0C1-4AC2-4BE8-8B3C-3B387C946BE3}"/>
    <cellStyle name="40% - Акцент5 3 2 3" xfId="869" xr:uid="{B2F93A6D-6356-4A45-BBA4-2B28EEC15358}"/>
    <cellStyle name="40% - Акцент5 3 3" xfId="533" xr:uid="{150F92A2-86E4-4555-9196-A4646A42F2A5}"/>
    <cellStyle name="40% - Акцент5 3 3 2" xfId="1203" xr:uid="{13B65F80-0FC7-4DE3-85F6-23212BAE65FD}"/>
    <cellStyle name="40% - Акцент5 3 4" xfId="868" xr:uid="{205666EB-45CD-40D9-8C03-B7F17347EA1C}"/>
    <cellStyle name="40% - Акцент5 4" xfId="153" xr:uid="{938D574D-65E7-47A5-9E7B-F0389D109735}"/>
    <cellStyle name="40% - Акцент5 4 2" xfId="154" xr:uid="{B0BA528E-2ABA-4176-95D5-562F6A2FCEF0}"/>
    <cellStyle name="40% - Акцент5 4 2 2" xfId="536" xr:uid="{AFA07DFC-D103-4B57-89A7-DB8F51CEA3A9}"/>
    <cellStyle name="40% - Акцент5 4 2 2 2" xfId="1206" xr:uid="{06F110A6-719A-44DE-B6D3-68B4115B35B6}"/>
    <cellStyle name="40% - Акцент5 4 2 3" xfId="871" xr:uid="{0D060FF8-B467-480A-8EA8-CDC3CDD1E8BA}"/>
    <cellStyle name="40% - Акцент5 4 3" xfId="535" xr:uid="{34502A71-AFDB-4953-B5E1-92F072699B7C}"/>
    <cellStyle name="40% - Акцент5 4 3 2" xfId="1205" xr:uid="{CD91A08C-8AD8-4FC1-B8EF-1027ED689130}"/>
    <cellStyle name="40% - Акцент5 4 4" xfId="870" xr:uid="{FE5EFA96-A3C2-4DA0-A19F-DA73899B56FC}"/>
    <cellStyle name="40% - Акцент5 5" xfId="155" xr:uid="{B0A312CF-0FE9-45D7-B2E9-1C5B2FF96642}"/>
    <cellStyle name="40% - Акцент5 5 2" xfId="156" xr:uid="{16BB3A7F-75CD-414C-B052-48A22135A15E}"/>
    <cellStyle name="40% - Акцент5 5 2 2" xfId="538" xr:uid="{D36F8CDE-86E3-47FE-97A6-9F3E7B294A28}"/>
    <cellStyle name="40% - Акцент5 5 2 2 2" xfId="1208" xr:uid="{6BE09251-4842-447A-99F5-139EC5AA78B6}"/>
    <cellStyle name="40% - Акцент5 5 2 3" xfId="873" xr:uid="{728D752A-FF91-40F2-BA79-C950645B88C3}"/>
    <cellStyle name="40% - Акцент5 5 3" xfId="537" xr:uid="{4954D6E3-618A-4E13-9929-F82449678570}"/>
    <cellStyle name="40% - Акцент5 5 3 2" xfId="1207" xr:uid="{71EA12FE-A35E-4ED2-BF52-406107118426}"/>
    <cellStyle name="40% - Акцент5 5 4" xfId="872" xr:uid="{8C9DF35E-4BC3-49D5-86A8-7B83D87E6682}"/>
    <cellStyle name="40% - Акцент5 6" xfId="157" xr:uid="{7EF35ABB-55B4-4089-A010-8E408050BB10}"/>
    <cellStyle name="40% - Акцент5 6 2" xfId="158" xr:uid="{88B747D5-FE42-4624-A758-02529C70C44B}"/>
    <cellStyle name="40% - Акцент5 6 2 2" xfId="540" xr:uid="{06FEF137-E463-4701-94CE-CD9549CC1311}"/>
    <cellStyle name="40% - Акцент5 6 2 2 2" xfId="1210" xr:uid="{DF2B957B-CF44-4743-A5BB-498E965D6460}"/>
    <cellStyle name="40% - Акцент5 6 2 3" xfId="875" xr:uid="{6DB6EA06-415A-48F5-9987-7B270C288288}"/>
    <cellStyle name="40% - Акцент5 6 3" xfId="539" xr:uid="{0BE7A13A-4A09-4582-9365-996E5130A4E8}"/>
    <cellStyle name="40% - Акцент5 6 3 2" xfId="1209" xr:uid="{52E62DCC-74CA-4986-AA8A-00C544FD7B3D}"/>
    <cellStyle name="40% - Акцент5 6 4" xfId="874" xr:uid="{D0A169E1-8873-4D4B-BE95-9FE9BE9EA3CB}"/>
    <cellStyle name="40% - Акцент5 7" xfId="159" xr:uid="{58862E49-387D-4B1C-AAA0-ECA4AA544E12}"/>
    <cellStyle name="40% - Акцент5 7 2" xfId="541" xr:uid="{990FFADB-869B-4F40-9019-3ABE38878EEB}"/>
    <cellStyle name="40% - Акцент5 7 2 2" xfId="1211" xr:uid="{9BFCA74B-5406-4C0E-8F18-835A01C4C342}"/>
    <cellStyle name="40% - Акцент5 7 3" xfId="876" xr:uid="{4DEB6EA0-B892-4C32-ABAF-1EB69F27F478}"/>
    <cellStyle name="40% - Акцент6 2" xfId="160" xr:uid="{BD9D89EB-95A0-406A-93B5-2A865A41DE6C}"/>
    <cellStyle name="40% - Акцент6 2 2" xfId="161" xr:uid="{3ED6E647-03AA-4867-8AD9-7D0A971AD2AE}"/>
    <cellStyle name="40% - Акцент6 2 2 2" xfId="162" xr:uid="{7D5236A7-2C3B-413F-B9B3-0D74384FA6FA}"/>
    <cellStyle name="40% - Акцент6 2 2 2 2" xfId="544" xr:uid="{B78F3FFB-9C97-4D54-8BC2-E5E2CDC987BA}"/>
    <cellStyle name="40% - Акцент6 2 2 2 2 2" xfId="1214" xr:uid="{88EDFC52-376A-46D7-98B1-745241F5E5FD}"/>
    <cellStyle name="40% - Акцент6 2 2 2 3" xfId="879" xr:uid="{EB8B4B8D-F9C3-4E2B-A548-A38EE426B35C}"/>
    <cellStyle name="40% - Акцент6 2 2 3" xfId="543" xr:uid="{17FB1D3A-440E-4D6A-AB7C-FAD10AFF7BFC}"/>
    <cellStyle name="40% - Акцент6 2 2 3 2" xfId="1213" xr:uid="{C8D6AE71-5917-4B63-9B31-EB84CDF7A4AA}"/>
    <cellStyle name="40% - Акцент6 2 2 4" xfId="878" xr:uid="{41F95B1F-0ADB-445C-9685-A7AFA1F6C8EB}"/>
    <cellStyle name="40% - Акцент6 2 3" xfId="163" xr:uid="{39DA296A-8EC4-45F5-A3E7-D0BD30E0DCD0}"/>
    <cellStyle name="40% - Акцент6 2 3 2" xfId="545" xr:uid="{BB9BB2F6-C842-44E9-8BE0-BDEAD045B796}"/>
    <cellStyle name="40% - Акцент6 2 3 2 2" xfId="1215" xr:uid="{90B0CA8E-A1BD-49CF-9DA0-93A454799D25}"/>
    <cellStyle name="40% - Акцент6 2 3 3" xfId="880" xr:uid="{24A02A4D-B526-4C1B-9F22-9D149C283A95}"/>
    <cellStyle name="40% - Акцент6 2 4" xfId="542" xr:uid="{B064BE26-D155-47EC-B15B-F61ACD26AD36}"/>
    <cellStyle name="40% - Акцент6 2 4 2" xfId="1212" xr:uid="{DE73EFD9-842A-431B-BDE0-E66EF0C2F21D}"/>
    <cellStyle name="40% - Акцент6 2 5" xfId="877" xr:uid="{639C187B-47C3-4250-A16B-AEEAEE8C062B}"/>
    <cellStyle name="40% - Акцент6 3" xfId="164" xr:uid="{5E526B92-A3E8-411D-A3F8-CDAABD27D713}"/>
    <cellStyle name="40% - Акцент6 3 2" xfId="165" xr:uid="{D7FF6DA3-DC92-49B4-BE5D-A25718BF129E}"/>
    <cellStyle name="40% - Акцент6 3 2 2" xfId="547" xr:uid="{F38642A4-6EA1-4766-8015-568F90CCBCF9}"/>
    <cellStyle name="40% - Акцент6 3 2 2 2" xfId="1217" xr:uid="{EEFC206C-C49B-4BDE-820C-F2DBF17C1B09}"/>
    <cellStyle name="40% - Акцент6 3 2 3" xfId="882" xr:uid="{E87866E9-09B9-4D59-8020-A48652CED9CC}"/>
    <cellStyle name="40% - Акцент6 3 3" xfId="546" xr:uid="{5132C93D-12CC-4B4E-A3D0-40DE8C7A1E40}"/>
    <cellStyle name="40% - Акцент6 3 3 2" xfId="1216" xr:uid="{452847BE-2F2E-407A-9EC4-F2A1304D17AD}"/>
    <cellStyle name="40% - Акцент6 3 4" xfId="881" xr:uid="{6F890437-C559-461D-967A-0B4006C320DF}"/>
    <cellStyle name="40% - Акцент6 4" xfId="166" xr:uid="{6CA30E53-78C6-4D77-97F9-5AB63E4E64A7}"/>
    <cellStyle name="40% - Акцент6 4 2" xfId="167" xr:uid="{393018DA-E4A7-4617-8468-213DFCDDA56F}"/>
    <cellStyle name="40% - Акцент6 4 2 2" xfId="549" xr:uid="{D84A2C34-88AC-4728-B1C4-5668A069122C}"/>
    <cellStyle name="40% - Акцент6 4 2 2 2" xfId="1219" xr:uid="{2EE229F1-C6C3-487C-9DCF-95C5340E51B9}"/>
    <cellStyle name="40% - Акцент6 4 2 3" xfId="884" xr:uid="{0FA1B227-206F-4F88-B301-2D6EF8893A12}"/>
    <cellStyle name="40% - Акцент6 4 3" xfId="548" xr:uid="{EF11A0DD-DE5C-4308-9958-D93380280C12}"/>
    <cellStyle name="40% - Акцент6 4 3 2" xfId="1218" xr:uid="{CC684F5D-20AB-4FA0-8FEF-78CCCC4AFB8E}"/>
    <cellStyle name="40% - Акцент6 4 4" xfId="883" xr:uid="{CF7FA336-73B9-467C-A3CF-A06E774C6B0E}"/>
    <cellStyle name="40% - Акцент6 5" xfId="168" xr:uid="{2832D6E5-4B77-4A79-AA45-68D63BAC7A82}"/>
    <cellStyle name="40% - Акцент6 5 2" xfId="169" xr:uid="{AF44BAB6-D972-4A02-802F-B8861CA0728A}"/>
    <cellStyle name="40% - Акцент6 5 2 2" xfId="551" xr:uid="{42B44400-16FB-440C-94E1-D68D6A1B2CFF}"/>
    <cellStyle name="40% - Акцент6 5 2 2 2" xfId="1221" xr:uid="{D03B4271-EB39-48DD-A850-FE108FF2D8C2}"/>
    <cellStyle name="40% - Акцент6 5 2 3" xfId="886" xr:uid="{D978C051-6665-4ED9-9AE3-4CDD80B6B346}"/>
    <cellStyle name="40% - Акцент6 5 3" xfId="550" xr:uid="{D6CA0DA1-0F98-4C07-9795-3DC0787C4C67}"/>
    <cellStyle name="40% - Акцент6 5 3 2" xfId="1220" xr:uid="{43B8D33F-3A83-43D6-A103-52B152254B96}"/>
    <cellStyle name="40% - Акцент6 5 4" xfId="885" xr:uid="{002ADB42-1050-422C-B791-62AB10171E16}"/>
    <cellStyle name="40% - Акцент6 6" xfId="170" xr:uid="{939C5154-AA7D-4FAE-8B0E-1430EF075C64}"/>
    <cellStyle name="40% - Акцент6 6 2" xfId="171" xr:uid="{1531A913-3E5B-4E34-B27C-53858B3E3ED1}"/>
    <cellStyle name="40% - Акцент6 6 2 2" xfId="553" xr:uid="{BB4B8070-4E3C-446F-90A9-FA04B70867F6}"/>
    <cellStyle name="40% - Акцент6 6 2 2 2" xfId="1223" xr:uid="{9DA7312A-AB4A-4387-A939-884CE33A49B0}"/>
    <cellStyle name="40% - Акцент6 6 2 3" xfId="888" xr:uid="{45329D91-F9C6-47BD-8822-2739595FEB6F}"/>
    <cellStyle name="40% - Акцент6 6 3" xfId="552" xr:uid="{36566570-623E-4BAA-BBB5-0076189F5578}"/>
    <cellStyle name="40% - Акцент6 6 3 2" xfId="1222" xr:uid="{DC7FDDAD-6A1A-4AB6-8BD0-2256132C86EB}"/>
    <cellStyle name="40% - Акцент6 6 4" xfId="887" xr:uid="{2F067862-5DE3-40F2-A31F-B1399B142BFE}"/>
    <cellStyle name="40% - Акцент6 7" xfId="172" xr:uid="{0D90357C-A054-4A29-8A76-B4210726FAD6}"/>
    <cellStyle name="40% - Акцент6 7 2" xfId="554" xr:uid="{F1AC8881-181C-4904-8754-B976E4345BD1}"/>
    <cellStyle name="40% - Акцент6 7 2 2" xfId="1224" xr:uid="{35F0837C-5555-4223-93B1-C110D640F7E7}"/>
    <cellStyle name="40% - Акцент6 7 3" xfId="889" xr:uid="{8E99501E-F38C-42DA-A324-86F05C0CE823}"/>
    <cellStyle name="Normal" xfId="7" xr:uid="{00000000-0005-0000-0000-000000000000}"/>
    <cellStyle name="Денежный 2" xfId="173" xr:uid="{083320F7-74A4-4E0E-9F64-3D3DA688308C}"/>
    <cellStyle name="Обычный" xfId="0" builtinId="0"/>
    <cellStyle name="Обычный 10" xfId="174" xr:uid="{2A557831-CA9D-4C96-9EAB-27A4445473DF}"/>
    <cellStyle name="Обычный 10 2" xfId="175" xr:uid="{A8D03BC6-8353-4007-953B-12F93B1F6A87}"/>
    <cellStyle name="Обычный 10 2 2" xfId="556" xr:uid="{C697ADC0-1858-413B-9B46-1DF0A9D8BBC0}"/>
    <cellStyle name="Обычный 10 2 2 2" xfId="1226" xr:uid="{C84836B6-CD77-4127-A60D-D218C69F632B}"/>
    <cellStyle name="Обычный 10 2 3" xfId="891" xr:uid="{E7EB6FBA-0F8B-460B-950E-F441A0B7750F}"/>
    <cellStyle name="Обычный 10 3" xfId="555" xr:uid="{3E55AD64-8237-4740-A8DD-DA9193927DF4}"/>
    <cellStyle name="Обычный 10 3 2" xfId="1225" xr:uid="{B84C07A4-FE5F-412A-A84A-11CA45FFDE12}"/>
    <cellStyle name="Обычный 10 4" xfId="890" xr:uid="{6BE2966D-FFDF-4CFB-B2F1-48EB98CE6FE2}"/>
    <cellStyle name="Обычный 11" xfId="176" xr:uid="{FBC298B0-2E50-455B-8CE5-8DB80A76A329}"/>
    <cellStyle name="Обычный 11 2" xfId="177" xr:uid="{BAD2469C-EC28-4171-8DB8-9674F2E04880}"/>
    <cellStyle name="Обычный 11 2 2" xfId="558" xr:uid="{13DE85D8-B203-4D34-ADC9-1D548C98EADB}"/>
    <cellStyle name="Обычный 11 2 2 2" xfId="1228" xr:uid="{95F57BFF-0675-4A51-894A-FD351D404F68}"/>
    <cellStyle name="Обычный 11 2 3" xfId="893" xr:uid="{8ADE34DC-BCCF-4AC7-9301-0269827663AC}"/>
    <cellStyle name="Обычный 11 3" xfId="557" xr:uid="{81627EFF-CFEC-4EE0-8753-6AE9DCF3F5F6}"/>
    <cellStyle name="Обычный 11 3 2" xfId="1227" xr:uid="{BCF3E54C-EB63-49C8-A16F-86A24376FF6D}"/>
    <cellStyle name="Обычный 11 4" xfId="892" xr:uid="{0B3963DD-454F-4738-AA9B-C396CBFC4F7B}"/>
    <cellStyle name="Обычный 12" xfId="178" xr:uid="{AE8249B5-75A8-4DD5-9F35-FBC9ACCFA6C8}"/>
    <cellStyle name="Обычный 13" xfId="179" xr:uid="{340EE96F-7159-4DF1-BF1F-BBF79AFD74A9}"/>
    <cellStyle name="Обычный 13 2" xfId="559" xr:uid="{6608EB29-DAE0-4B1C-865C-8D4BDFAA5437}"/>
    <cellStyle name="Обычный 13 2 2" xfId="1229" xr:uid="{66841338-7C12-4235-B609-97A5AA813F98}"/>
    <cellStyle name="Обычный 13 3" xfId="894" xr:uid="{45A84BD2-3A2A-4FEE-8EEA-7AC3E8570A00}"/>
    <cellStyle name="Обычный 14" xfId="180" xr:uid="{398A3695-C7D2-41E8-9008-DC14AB395632}"/>
    <cellStyle name="Обычный 14 2" xfId="560" xr:uid="{7BF9759D-D00A-4732-8B74-881883AA89BB}"/>
    <cellStyle name="Обычный 14 2 2" xfId="1230" xr:uid="{572F58E5-A501-4E2F-86BD-9EE2C662520E}"/>
    <cellStyle name="Обычный 14 3" xfId="895" xr:uid="{0BC3B817-2E68-4866-AFB2-92644A36E7F4}"/>
    <cellStyle name="Обычный 14 5" xfId="10" xr:uid="{A4CB9DB9-4182-4879-975B-59A1C2FB0520}"/>
    <cellStyle name="Обычный 15" xfId="181" xr:uid="{74560F75-7F51-4CF3-90DC-F9960C1AE2BE}"/>
    <cellStyle name="Обычный 15 2" xfId="561" xr:uid="{6033D0CE-8148-4BCF-95A8-FB388795A9E5}"/>
    <cellStyle name="Обычный 15 2 2" xfId="1231" xr:uid="{6CD5C384-4673-4FD1-A45B-3F718E94C527}"/>
    <cellStyle name="Обычный 15 3" xfId="896" xr:uid="{06F36823-691A-46BF-8A02-B8AF294A7107}"/>
    <cellStyle name="Обычный 16" xfId="182" xr:uid="{4256002B-33F3-4781-BBBC-6DBE6EF50064}"/>
    <cellStyle name="Обычный 17" xfId="183" xr:uid="{7A190BFD-51A3-4CCA-9653-79047B0B9C31}"/>
    <cellStyle name="Обычный 18" xfId="184" xr:uid="{5540A21B-06E3-472A-913A-9DC4CDB785C3}"/>
    <cellStyle name="Обычный 19" xfId="185" xr:uid="{70D7C5BB-9631-4486-80E1-5640E12983E2}"/>
    <cellStyle name="Обычный 2" xfId="2" xr:uid="{00000000-0005-0000-0000-000002000000}"/>
    <cellStyle name="Обычный 2 10" xfId="186" xr:uid="{50CA8CAC-A96D-48EB-BEF1-E3C7416476B9}"/>
    <cellStyle name="Обычный 2 10 2" xfId="187" xr:uid="{C9B3DA2B-1698-439A-BD83-D234FDDEB9E3}"/>
    <cellStyle name="Обычный 2 10 2 2" xfId="563" xr:uid="{E00EF6BC-A178-4DBC-BB0C-1C5FCF231215}"/>
    <cellStyle name="Обычный 2 10 2 2 2" xfId="1233" xr:uid="{9752AD8E-483A-4283-8E04-ABC80BD09179}"/>
    <cellStyle name="Обычный 2 10 2 3" xfId="898" xr:uid="{D44DEB7E-ECA8-4EE2-9E21-A5B705FA8201}"/>
    <cellStyle name="Обычный 2 10 3" xfId="562" xr:uid="{2D65810A-8533-42F0-84B7-016E8A548099}"/>
    <cellStyle name="Обычный 2 10 3 2" xfId="1232" xr:uid="{8E0E066D-879A-4FBC-9487-5C90DDF26A39}"/>
    <cellStyle name="Обычный 2 10 4" xfId="897" xr:uid="{EB55EB51-82B2-40BE-9C58-7DEA395B14D3}"/>
    <cellStyle name="Обычный 2 11" xfId="188" xr:uid="{2A6625AF-CB3F-4938-B6E9-6289AB408976}"/>
    <cellStyle name="Обычный 2 11 2" xfId="189" xr:uid="{C6F5EC49-B99E-4ACC-B5AB-05532B138B50}"/>
    <cellStyle name="Обычный 2 11 2 2" xfId="565" xr:uid="{6AD40754-1A10-4FF4-A660-5B6E1CD53435}"/>
    <cellStyle name="Обычный 2 11 2 2 2" xfId="1235" xr:uid="{34F71D6C-6C4A-40D4-8204-4B9F5AAC474F}"/>
    <cellStyle name="Обычный 2 11 2 3" xfId="900" xr:uid="{D39D5976-8791-4AC9-B6C5-2B567030C37C}"/>
    <cellStyle name="Обычный 2 11 3" xfId="564" xr:uid="{5CDACEB7-893D-48B3-AB0F-D4ECE700EE60}"/>
    <cellStyle name="Обычный 2 11 3 2" xfId="1234" xr:uid="{E3D1BDB8-1B46-4D53-8B16-78556742B9CA}"/>
    <cellStyle name="Обычный 2 11 4" xfId="899" xr:uid="{11B6D639-E1BB-4A18-971F-25C53DD00588}"/>
    <cellStyle name="Обычный 2 12" xfId="190" xr:uid="{EF48F4D1-CBD6-4AA5-BBA0-874B95D81F87}"/>
    <cellStyle name="Обычный 2 12 2" xfId="191" xr:uid="{7CEB1548-86CC-4EFC-BD83-87DEEEA1C3D1}"/>
    <cellStyle name="Обычный 2 12 2 2" xfId="567" xr:uid="{F63A3CAF-B040-43F7-BADB-F89D2A8E0889}"/>
    <cellStyle name="Обычный 2 12 2 2 2" xfId="1237" xr:uid="{082CABC9-B11E-4688-BB48-AFD9B0FCB5F3}"/>
    <cellStyle name="Обычный 2 12 2 3" xfId="902" xr:uid="{3E3D6ACE-AC3F-4031-A14C-4FA424804601}"/>
    <cellStyle name="Обычный 2 12 3" xfId="566" xr:uid="{5B888FDF-B0FA-462A-A6D3-E72AF78E6712}"/>
    <cellStyle name="Обычный 2 12 3 2" xfId="1236" xr:uid="{24653EDE-3E8D-474D-BEED-17D69C46D18A}"/>
    <cellStyle name="Обычный 2 12 4" xfId="901" xr:uid="{AE26F578-6FAE-4D88-A876-B5AC4F926278}"/>
    <cellStyle name="Обычный 2 13" xfId="192" xr:uid="{A2EA8743-CC4B-4767-918B-8E645DAD0DC2}"/>
    <cellStyle name="Обычный 2 13 2" xfId="568" xr:uid="{6D6059E3-D914-4AEC-95F3-F67B364995DC}"/>
    <cellStyle name="Обычный 2 13 2 2" xfId="1238" xr:uid="{C7288598-7BCD-4F30-83C1-342D31724138}"/>
    <cellStyle name="Обычный 2 13 3" xfId="903" xr:uid="{2CBD6343-41B5-4AA2-9EAD-0BE80CEEFC69}"/>
    <cellStyle name="Обычный 2 14" xfId="193" xr:uid="{6628187C-5203-4E9D-897F-05CFB55A21FF}"/>
    <cellStyle name="Обычный 2 15" xfId="194" xr:uid="{B8B8406B-D9C5-4836-A060-B2A36A30B008}"/>
    <cellStyle name="Обычный 2 15 2" xfId="569" xr:uid="{BB1671D1-3661-458D-BA7F-FAF0B63A792A}"/>
    <cellStyle name="Обычный 2 15 2 2" xfId="1239" xr:uid="{27F1871D-AE46-4A2B-8AF8-EBC3F1C6F846}"/>
    <cellStyle name="Обычный 2 15 3" xfId="904" xr:uid="{4816247E-7ECD-4365-A1F2-471D8E9081FF}"/>
    <cellStyle name="Обычный 2 16" xfId="732" xr:uid="{1724A5B8-B7F6-49CC-BA08-A7B36464EE84}"/>
    <cellStyle name="Обычный 2 2" xfId="195" xr:uid="{3E76F896-7E0A-401A-86CF-E71075861B25}"/>
    <cellStyle name="Обычный 2 2 2" xfId="196" xr:uid="{6812843D-C2F9-4070-9413-C51FCE4225C0}"/>
    <cellStyle name="Обычный 2 2 2 2" xfId="197" xr:uid="{653C7A60-34BB-4BF2-B02F-36E63660975C}"/>
    <cellStyle name="Обычный 2 2 2 2 2" xfId="571" xr:uid="{ACD12D19-9E95-4A79-B4EB-A6379405F5AE}"/>
    <cellStyle name="Обычный 2 2 2 2 2 2" xfId="1241" xr:uid="{47C21725-0516-49AC-8F0F-7CC9EA7F9FE1}"/>
    <cellStyle name="Обычный 2 2 2 2 3" xfId="906" xr:uid="{86ABFD64-0470-4B2A-AFDC-2600BBCE8C8C}"/>
    <cellStyle name="Обычный 2 2 3" xfId="198" xr:uid="{A2967638-B17E-4A38-82B8-DE423D0B7FA7}"/>
    <cellStyle name="Обычный 2 2 3 2" xfId="572" xr:uid="{28AC5345-FB15-4042-BA9C-B6B5565C0BA9}"/>
    <cellStyle name="Обычный 2 2 3 2 2" xfId="1242" xr:uid="{1E760F20-9FC8-4A68-B08A-96B9EA07B578}"/>
    <cellStyle name="Обычный 2 2 3 3" xfId="907" xr:uid="{2EB40C5C-8604-429E-ACB4-DD44FCF6658A}"/>
    <cellStyle name="Обычный 2 2 4" xfId="199" xr:uid="{102D80E4-7C40-405D-A862-BAD8EED7E75A}"/>
    <cellStyle name="Обычный 2 2 5" xfId="570" xr:uid="{7AF0EBDB-233E-4E03-8CF8-FCFAAAC6E8ED}"/>
    <cellStyle name="Обычный 2 2 5 2" xfId="1240" xr:uid="{9FA0C11D-A387-474F-A49C-17A51B6B51CB}"/>
    <cellStyle name="Обычный 2 2 6" xfId="905" xr:uid="{A2C2786F-EA59-4CF8-ABA7-87587E74A924}"/>
    <cellStyle name="Обычный 2 3" xfId="200" xr:uid="{73520368-1E56-49B9-BCA1-9525989A4CB9}"/>
    <cellStyle name="Обычный 2 3 2" xfId="201" xr:uid="{240CE0BE-6C62-4DC4-9AFF-E5F2FB504CBA}"/>
    <cellStyle name="Обычный 2 3 2 2" xfId="573" xr:uid="{8EFF1FD0-ACAF-41DB-8CAB-7EE07707BAFD}"/>
    <cellStyle name="Обычный 2 3 2 2 2" xfId="1243" xr:uid="{9BAE9F92-F550-4DD7-9F6C-9342AF5688C5}"/>
    <cellStyle name="Обычный 2 3 2 3" xfId="908" xr:uid="{B2236405-E7F8-4FDB-8A5B-8844CC3C5A55}"/>
    <cellStyle name="Обычный 2 3 3" xfId="202" xr:uid="{00C26B1A-AFD3-4BE9-AEC8-5F80CBEFE46D}"/>
    <cellStyle name="Обычный 2 3 3 2" xfId="574" xr:uid="{744EA642-3923-4715-A08A-68A83111666D}"/>
    <cellStyle name="Обычный 2 3 3 2 2" xfId="1244" xr:uid="{DA612B59-0ACE-45E3-A2B5-D211295DE9C7}"/>
    <cellStyle name="Обычный 2 3 3 3" xfId="909" xr:uid="{13CA79CA-6D74-4683-A0FF-9273DAA95D3C}"/>
    <cellStyle name="Обычный 2 4" xfId="203" xr:uid="{D1075A20-2248-4BB6-B74A-183F21F6CF6C}"/>
    <cellStyle name="Обычный 2 4 2" xfId="204" xr:uid="{33A8B7C2-BBB6-43AB-9B8C-91FF5055E262}"/>
    <cellStyle name="Обычный 2 4 2 2" xfId="575" xr:uid="{391BB147-2E2F-43FA-A264-85946055C09C}"/>
    <cellStyle name="Обычный 2 4 2 2 2" xfId="1245" xr:uid="{8B25CE46-0357-45B5-A790-5E42495337A5}"/>
    <cellStyle name="Обычный 2 4 2 3" xfId="910" xr:uid="{7987763C-2A30-4249-ABDC-2BFEEBD2B0AB}"/>
    <cellStyle name="Обычный 2 4 3" xfId="205" xr:uid="{C74E5554-7D77-4AC8-B927-3D2A723AA555}"/>
    <cellStyle name="Обычный 2 4 3 2" xfId="576" xr:uid="{A140CF83-C7C0-47DC-A465-A88D1783AA72}"/>
    <cellStyle name="Обычный 2 4 3 2 2" xfId="1246" xr:uid="{9B07DC73-2EEC-4A2D-8119-1F61B369FB99}"/>
    <cellStyle name="Обычный 2 4 3 3" xfId="911" xr:uid="{0FC03997-24DE-4B3E-888E-F9AEBD1FDE1C}"/>
    <cellStyle name="Обычный 2 5" xfId="206" xr:uid="{CC1BD04C-43C9-4039-A293-062684B8FDB3}"/>
    <cellStyle name="Обычный 2 5 2" xfId="207" xr:uid="{8E84A2B5-7AB8-430D-B18E-3AF5912091C7}"/>
    <cellStyle name="Обычный 2 5 2 2" xfId="578" xr:uid="{7D9F466B-58B4-4A07-BA04-7037308275EA}"/>
    <cellStyle name="Обычный 2 5 2 2 2" xfId="1248" xr:uid="{04783549-E8EA-41A4-AD31-A3C173DE81CD}"/>
    <cellStyle name="Обычный 2 5 2 3" xfId="913" xr:uid="{907C4312-890D-4FB9-AD41-A7D211BB18E2}"/>
    <cellStyle name="Обычный 2 5 3" xfId="577" xr:uid="{8B4CF7FF-3B76-4260-A16D-C3F5C7AFADB9}"/>
    <cellStyle name="Обычный 2 5 3 2" xfId="1247" xr:uid="{0C26A409-B88C-4AA7-BCBB-944895B2CA6F}"/>
    <cellStyle name="Обычный 2 5 4" xfId="912" xr:uid="{E93BBB6A-538E-42DD-A55F-0308FF07610F}"/>
    <cellStyle name="Обычный 2 6" xfId="208" xr:uid="{F6AFD530-2B8E-4A7D-8953-9E33E9B6CC4F}"/>
    <cellStyle name="Обычный 2 6 2" xfId="209" xr:uid="{5D45F56A-A347-46BA-BCBF-3396E07E8D82}"/>
    <cellStyle name="Обычный 2 6 2 2" xfId="580" xr:uid="{D8FF0202-BCF8-4A7B-9DEA-36154BF739C2}"/>
    <cellStyle name="Обычный 2 6 2 2 2" xfId="1250" xr:uid="{11EC7373-AF5E-422E-A16D-468A4F5F2756}"/>
    <cellStyle name="Обычный 2 6 2 3" xfId="915" xr:uid="{40729AA8-5940-4D39-BF06-A67858715615}"/>
    <cellStyle name="Обычный 2 6 3" xfId="579" xr:uid="{162BC78B-F465-4BC1-80E0-35460E21048D}"/>
    <cellStyle name="Обычный 2 6 3 2" xfId="1249" xr:uid="{ABE47102-2FB0-460D-AD63-4B24362701BA}"/>
    <cellStyle name="Обычный 2 6 4" xfId="914" xr:uid="{B47A6F2B-C531-4C48-8016-A336D3B7C53A}"/>
    <cellStyle name="Обычный 2 7" xfId="210" xr:uid="{A31AF1BB-0CF4-43C9-B803-9E3256926436}"/>
    <cellStyle name="Обычный 2 7 2" xfId="211" xr:uid="{B96B2FEB-7119-4DBD-8B4B-ADB7AECDB674}"/>
    <cellStyle name="Обычный 2 7 2 2" xfId="582" xr:uid="{181C02C4-3463-477D-BFEA-6D4182D795F7}"/>
    <cellStyle name="Обычный 2 7 2 2 2" xfId="1252" xr:uid="{94BC23BD-0918-4D5D-84DF-49AB8F99926F}"/>
    <cellStyle name="Обычный 2 7 2 3" xfId="917" xr:uid="{CAC2B7D0-8E72-428E-AB7C-2C4CFE94D2EE}"/>
    <cellStyle name="Обычный 2 7 3" xfId="581" xr:uid="{67F64551-BCF8-4E29-B30F-196098D83350}"/>
    <cellStyle name="Обычный 2 7 3 2" xfId="1251" xr:uid="{0491E93D-62F5-4E14-99A5-DD756C654186}"/>
    <cellStyle name="Обычный 2 7 4" xfId="916" xr:uid="{EE654BE4-28AA-4285-90CC-2773B6486378}"/>
    <cellStyle name="Обычный 2 8" xfId="212" xr:uid="{26023DCB-86AF-4512-BC1C-40FBB27A03A0}"/>
    <cellStyle name="Обычный 2 8 2" xfId="213" xr:uid="{74243AED-F3A5-4B0B-9D5D-B72528D29C52}"/>
    <cellStyle name="Обычный 2 8 2 2" xfId="584" xr:uid="{98A70A38-B818-40A0-8AAB-6C7670F88B6F}"/>
    <cellStyle name="Обычный 2 8 2 2 2" xfId="1254" xr:uid="{98657D8C-809E-423A-A069-3E7D582E269F}"/>
    <cellStyle name="Обычный 2 8 2 3" xfId="919" xr:uid="{5F91DF0F-C8D3-4367-9F22-F1F2616D1BF7}"/>
    <cellStyle name="Обычный 2 8 3" xfId="583" xr:uid="{0CE3D72E-B35B-492B-90F1-BE10DA3FAE87}"/>
    <cellStyle name="Обычный 2 8 3 2" xfId="1253" xr:uid="{EB292029-9962-4599-9437-0C61D7AAB6CE}"/>
    <cellStyle name="Обычный 2 8 4" xfId="918" xr:uid="{CD48F289-5EC4-4218-99B4-B554D7DFAEEA}"/>
    <cellStyle name="Обычный 2 9" xfId="214" xr:uid="{87FA31D6-17D9-4AF2-9B12-6A2FF654DCD6}"/>
    <cellStyle name="Обычный 2 9 2" xfId="215" xr:uid="{88F5A482-125B-4E40-984E-886BC9BEA142}"/>
    <cellStyle name="Обычный 2 9 2 2" xfId="586" xr:uid="{EAE39C2E-50AB-4726-9B0B-996531B0DBCC}"/>
    <cellStyle name="Обычный 2 9 2 2 2" xfId="1256" xr:uid="{065D1529-1A39-490C-B3F3-159D5892AB9D}"/>
    <cellStyle name="Обычный 2 9 2 3" xfId="921" xr:uid="{0FEB5513-DB44-4A0E-8564-274BEAE9AD42}"/>
    <cellStyle name="Обычный 2 9 3" xfId="585" xr:uid="{8C45E87B-56D3-4A09-8E17-AAE351C75B77}"/>
    <cellStyle name="Обычный 2 9 3 2" xfId="1255" xr:uid="{DE5851A7-E281-4282-8D78-2613BEB1E189}"/>
    <cellStyle name="Обычный 2 9 4" xfId="920" xr:uid="{0C0D83CD-00E0-4C14-B6B1-9E1DE13F3ABC}"/>
    <cellStyle name="Обычный 2_Торговая ведомость_03.05.2011" xfId="216" xr:uid="{A4C39737-3BBA-4D18-AFC2-659FCB7C6C86}"/>
    <cellStyle name="Обычный 20" xfId="12" xr:uid="{C27E053B-CC7F-4BAA-AAD7-0D0840789CF2}"/>
    <cellStyle name="Обычный 21" xfId="731" xr:uid="{F7C75460-C41F-4C97-91C8-A62330E41D35}"/>
    <cellStyle name="Обычный 22" xfId="15" xr:uid="{45EB5CF9-BB39-4D9C-BA1F-A90222FBFD13}"/>
    <cellStyle name="Обычный 3" xfId="6" xr:uid="{00000000-0005-0000-0000-000003000000}"/>
    <cellStyle name="Обычный 3 10" xfId="218" xr:uid="{BAC3ADCE-0F81-4BB3-9913-CCA5CA73EEE5}"/>
    <cellStyle name="Обычный 3 10 2" xfId="219" xr:uid="{7037CACA-A6F5-4705-8D1C-ED054C172135}"/>
    <cellStyle name="Обычный 3 10 2 2" xfId="589" xr:uid="{68B1DB3F-27ED-4B97-9917-A7763D865BCC}"/>
    <cellStyle name="Обычный 3 10 2 2 2" xfId="1259" xr:uid="{7D0ED726-A1E2-471D-BCAB-0CD0C9FF409E}"/>
    <cellStyle name="Обычный 3 10 2 3" xfId="924" xr:uid="{631A4AAA-7BBD-409A-8C9B-6BDAFCFD0EC1}"/>
    <cellStyle name="Обычный 3 10 3" xfId="588" xr:uid="{3B1EAE4B-A02A-4D9D-8FD7-6508D13DA83F}"/>
    <cellStyle name="Обычный 3 10 3 2" xfId="1258" xr:uid="{11DDCA8A-2C14-4436-8234-A6A387848BE0}"/>
    <cellStyle name="Обычный 3 10 4" xfId="923" xr:uid="{8046943D-D2C3-4B6D-A5D3-10B4F3098499}"/>
    <cellStyle name="Обычный 3 11" xfId="220" xr:uid="{6183444E-07B7-4AD2-BFA4-6AC9BF118FC0}"/>
    <cellStyle name="Обычный 3 11 2" xfId="590" xr:uid="{56E8389B-5677-4A50-8532-68554F45F76A}"/>
    <cellStyle name="Обычный 3 11 2 2" xfId="1260" xr:uid="{4B824603-C42C-4D30-B3B9-80051685A4E0}"/>
    <cellStyle name="Обычный 3 11 3" xfId="925" xr:uid="{8BC4267A-3C14-4834-BEF7-A9AB2308B46E}"/>
    <cellStyle name="Обычный 3 12" xfId="587" xr:uid="{EE6D4608-7715-40CB-BBFB-9647613F6CE6}"/>
    <cellStyle name="Обычный 3 12 2" xfId="1257" xr:uid="{CA720B51-40AF-4B48-8A83-D048E29942EA}"/>
    <cellStyle name="Обычный 3 13" xfId="922" xr:uid="{0C63CD05-CEED-44CE-8257-F3DDAD6A92B1}"/>
    <cellStyle name="Обычный 3 14" xfId="217" xr:uid="{62E1A5F2-8439-42A0-AF45-3668090BCF32}"/>
    <cellStyle name="Обычный 3 2" xfId="221" xr:uid="{284E98F3-8A9A-4709-B086-CCEBA274AD58}"/>
    <cellStyle name="Обычный 3 2 2" xfId="222" xr:uid="{D8895BDA-221D-41EC-AEA6-19FFBD28D030}"/>
    <cellStyle name="Обычный 3 2 2 2" xfId="223" xr:uid="{2597987A-7A0B-4E68-BB2E-92E911647F29}"/>
    <cellStyle name="Обычный 3 2 2 2 2" xfId="224" xr:uid="{42E78F51-4A69-446D-9D59-DA26C240A65F}"/>
    <cellStyle name="Обычный 3 2 2 2 2 2" xfId="594" xr:uid="{45507C17-4756-47B5-90C3-0E86ADC4B302}"/>
    <cellStyle name="Обычный 3 2 2 2 2 2 2" xfId="1264" xr:uid="{03827D26-5194-4707-A25A-94560C5E80E9}"/>
    <cellStyle name="Обычный 3 2 2 2 2 3" xfId="929" xr:uid="{BE70EC56-EAAE-4356-A3BF-493D54D30F71}"/>
    <cellStyle name="Обычный 3 2 2 2 3" xfId="593" xr:uid="{7FD8CBCD-3FCE-4A47-82DD-94F5F2BB1292}"/>
    <cellStyle name="Обычный 3 2 2 2 3 2" xfId="1263" xr:uid="{E8825F83-946C-4B6A-A68B-48F7D31890E1}"/>
    <cellStyle name="Обычный 3 2 2 2 4" xfId="928" xr:uid="{85A9BAF5-112C-480A-81F2-6BCE13D0E93F}"/>
    <cellStyle name="Обычный 3 2 2 3" xfId="225" xr:uid="{93F8AC96-13CB-4085-8972-B336CE8C5E91}"/>
    <cellStyle name="Обычный 3 2 2 3 2" xfId="226" xr:uid="{51A4CF7F-2343-44C1-B84F-3271BF68909A}"/>
    <cellStyle name="Обычный 3 2 2 3 2 2" xfId="596" xr:uid="{0AE57A7A-3A53-4154-B3EB-1A64FFA7A27E}"/>
    <cellStyle name="Обычный 3 2 2 3 2 2 2" xfId="1266" xr:uid="{FCCA2F6B-F1C7-41DE-AD33-2E2CFC406C64}"/>
    <cellStyle name="Обычный 3 2 2 3 2 3" xfId="931" xr:uid="{61D33A84-22DA-40B7-BA98-C7D66DE66333}"/>
    <cellStyle name="Обычный 3 2 2 3 3" xfId="595" xr:uid="{84548237-4095-417B-929C-E4C5FDE78FC1}"/>
    <cellStyle name="Обычный 3 2 2 3 3 2" xfId="1265" xr:uid="{2E6214B5-E063-484C-956F-24F5D93BCBC3}"/>
    <cellStyle name="Обычный 3 2 2 3 4" xfId="930" xr:uid="{441FE8EC-EAFB-4B73-B09B-DCE8B42FD44D}"/>
    <cellStyle name="Обычный 3 2 2 4" xfId="227" xr:uid="{33F576CF-3234-4DDD-BF25-B6E514C4A95D}"/>
    <cellStyle name="Обычный 3 2 2 4 2" xfId="597" xr:uid="{BC6704D6-F2B9-4974-9679-ABF09242224D}"/>
    <cellStyle name="Обычный 3 2 2 4 2 2" xfId="1267" xr:uid="{8276FD36-0386-41D0-B843-74174D6481DD}"/>
    <cellStyle name="Обычный 3 2 2 4 3" xfId="932" xr:uid="{3E396F69-8991-48C9-AAD9-B01521E96DD2}"/>
    <cellStyle name="Обычный 3 2 2 5" xfId="592" xr:uid="{1DA8EA15-E020-4A54-8D5F-45CD37EF7889}"/>
    <cellStyle name="Обычный 3 2 2 5 2" xfId="1262" xr:uid="{ED100C83-2007-437F-88B8-71ED375C2985}"/>
    <cellStyle name="Обычный 3 2 2 6" xfId="927" xr:uid="{F5DF63BB-3D22-4A05-B6E2-882D47C4E29E}"/>
    <cellStyle name="Обычный 3 2 3" xfId="228" xr:uid="{F5451022-6B4D-4F78-AFEF-EA82DF093967}"/>
    <cellStyle name="Обычный 3 2 3 2" xfId="229" xr:uid="{7A4F5DD6-A232-430F-B92C-AFD593E6AB21}"/>
    <cellStyle name="Обычный 3 2 3 2 2" xfId="230" xr:uid="{04A49393-0217-4CA9-873F-26CBE30DD7EF}"/>
    <cellStyle name="Обычный 3 2 3 2 2 2" xfId="600" xr:uid="{52C51217-2BE0-49FE-8A84-F5524EC5B091}"/>
    <cellStyle name="Обычный 3 2 3 2 2 2 2" xfId="1270" xr:uid="{5A95877B-2FB5-48E2-B0D6-6E179E74262C}"/>
    <cellStyle name="Обычный 3 2 3 2 2 3" xfId="935" xr:uid="{EE552D74-8AB7-4F2C-A69E-A1FFB84510F1}"/>
    <cellStyle name="Обычный 3 2 3 2 3" xfId="599" xr:uid="{95903941-9A37-49CB-9A7D-36D6C498E632}"/>
    <cellStyle name="Обычный 3 2 3 2 3 2" xfId="1269" xr:uid="{7BEE7DB1-2AF1-46EA-84B1-6591DC02B0B1}"/>
    <cellStyle name="Обычный 3 2 3 2 4" xfId="934" xr:uid="{6E3DF9C4-39BB-474D-B14B-0BB3EBD20322}"/>
    <cellStyle name="Обычный 3 2 3 3" xfId="231" xr:uid="{6D9C749D-7C4B-453C-8B55-C6B5EB8F1B6C}"/>
    <cellStyle name="Обычный 3 2 3 3 2" xfId="232" xr:uid="{7B5B1185-7855-41E6-879C-DF2C6694639B}"/>
    <cellStyle name="Обычный 3 2 3 3 2 2" xfId="602" xr:uid="{C885E367-8625-4DD0-9B5E-30106D250680}"/>
    <cellStyle name="Обычный 3 2 3 3 2 2 2" xfId="1272" xr:uid="{856F4BBE-3D25-41D3-8C60-B6C199571A5E}"/>
    <cellStyle name="Обычный 3 2 3 3 2 3" xfId="937" xr:uid="{86F7B5E6-2FD2-4535-84E2-B19ED4FB6548}"/>
    <cellStyle name="Обычный 3 2 3 3 3" xfId="601" xr:uid="{C987D764-C54E-4B25-89D6-338FA99EB730}"/>
    <cellStyle name="Обычный 3 2 3 3 3 2" xfId="1271" xr:uid="{7F4206B3-2565-41DE-889D-F39D17B99D22}"/>
    <cellStyle name="Обычный 3 2 3 3 4" xfId="936" xr:uid="{C6AEAD96-BCA3-40E9-99BF-8EC306B8A354}"/>
    <cellStyle name="Обычный 3 2 3 4" xfId="233" xr:uid="{BAACBC52-12A6-4110-81BA-F418B5CF4327}"/>
    <cellStyle name="Обычный 3 2 3 4 2" xfId="603" xr:uid="{EDE10611-C59F-483D-B58B-57A3F6EC8032}"/>
    <cellStyle name="Обычный 3 2 3 4 2 2" xfId="1273" xr:uid="{5D853FF4-887B-4BB1-B3F0-CBDA094CDEED}"/>
    <cellStyle name="Обычный 3 2 3 4 3" xfId="938" xr:uid="{5612513D-0CA4-4CCE-AD71-60816E3D9DA0}"/>
    <cellStyle name="Обычный 3 2 3 5" xfId="598" xr:uid="{B3563AEE-6BC0-42EC-B13C-E2AE8A412964}"/>
    <cellStyle name="Обычный 3 2 3 5 2" xfId="1268" xr:uid="{D95A7CD6-2DC8-4DD0-AB1E-A68C6430FFC8}"/>
    <cellStyle name="Обычный 3 2 3 6" xfId="933" xr:uid="{6755062C-C4B3-4A1B-BA6B-A610AABB4C27}"/>
    <cellStyle name="Обычный 3 2 4" xfId="234" xr:uid="{346C39C3-2D37-41F4-9EFD-1E1F15288834}"/>
    <cellStyle name="Обычный 3 2 4 2" xfId="235" xr:uid="{DB0B856E-49EA-4D69-8AA8-A953347E6528}"/>
    <cellStyle name="Обычный 3 2 4 2 2" xfId="236" xr:uid="{D7A86820-C1A8-4901-A279-8DC2FC0FD484}"/>
    <cellStyle name="Обычный 3 2 4 2 2 2" xfId="606" xr:uid="{D92CB54D-ED67-4156-A128-9BD1D0D612DD}"/>
    <cellStyle name="Обычный 3 2 4 2 2 2 2" xfId="1276" xr:uid="{EF2E5407-702A-4A0F-A73D-65B20E795B77}"/>
    <cellStyle name="Обычный 3 2 4 2 2 3" xfId="941" xr:uid="{BF5A8673-0088-4927-93AD-EFBE6B7FFA25}"/>
    <cellStyle name="Обычный 3 2 4 2 3" xfId="605" xr:uid="{404B2726-A5CC-4EF4-AC91-1E3C3DFD988B}"/>
    <cellStyle name="Обычный 3 2 4 2 3 2" xfId="1275" xr:uid="{8FB26CE9-E08E-4093-990D-B4D2AD8D51E4}"/>
    <cellStyle name="Обычный 3 2 4 2 4" xfId="940" xr:uid="{1C923616-13C0-47F8-B259-3E343151E948}"/>
    <cellStyle name="Обычный 3 2 4 3" xfId="237" xr:uid="{6E28AC2E-C3CC-4452-8D8F-1D767CCB83AD}"/>
    <cellStyle name="Обычный 3 2 4 3 2" xfId="238" xr:uid="{16EC79A1-DDF4-433F-9C3E-7072859DF68F}"/>
    <cellStyle name="Обычный 3 2 4 3 2 2" xfId="608" xr:uid="{439F7526-0DE2-43E6-A266-AFDEC90F9980}"/>
    <cellStyle name="Обычный 3 2 4 3 2 2 2" xfId="1278" xr:uid="{82CFBBBF-2568-4D08-B38C-54BD2AA6B8B6}"/>
    <cellStyle name="Обычный 3 2 4 3 2 3" xfId="943" xr:uid="{040B5558-2DFF-4053-92BA-BFA8D97B9A44}"/>
    <cellStyle name="Обычный 3 2 4 3 3" xfId="607" xr:uid="{B6F46C5D-9A13-447D-AD38-AA508ECCDC34}"/>
    <cellStyle name="Обычный 3 2 4 3 3 2" xfId="1277" xr:uid="{8FA9AF1C-1B28-4A25-8DE4-B80592473FE9}"/>
    <cellStyle name="Обычный 3 2 4 3 4" xfId="942" xr:uid="{B4055A81-520B-4104-B345-FF30B9830B80}"/>
    <cellStyle name="Обычный 3 2 4 4" xfId="239" xr:uid="{CA1631EE-149B-4495-9F8E-7023758B547C}"/>
    <cellStyle name="Обычный 3 2 4 4 2" xfId="609" xr:uid="{5D7FBF61-8526-4C38-9228-7EEF53F498BA}"/>
    <cellStyle name="Обычный 3 2 4 4 2 2" xfId="1279" xr:uid="{50891F24-5EB8-4B1D-8112-C0424DC5FFE6}"/>
    <cellStyle name="Обычный 3 2 4 4 3" xfId="944" xr:uid="{E372E4CC-8B69-444B-AC38-652EE1A978F0}"/>
    <cellStyle name="Обычный 3 2 4 5" xfId="604" xr:uid="{2DCD1383-27E7-42D7-9F11-96E02D211B90}"/>
    <cellStyle name="Обычный 3 2 4 5 2" xfId="1274" xr:uid="{A15A33A4-6F5D-4887-B82C-5AC5501AFC68}"/>
    <cellStyle name="Обычный 3 2 4 6" xfId="939" xr:uid="{C2B5E10D-238D-4DAE-83B4-1DDD5D25ADB2}"/>
    <cellStyle name="Обычный 3 2 5" xfId="240" xr:uid="{F067DBF5-E72A-4D3F-995A-62F9E8C231EC}"/>
    <cellStyle name="Обычный 3 2 5 2" xfId="241" xr:uid="{406DC2CF-D97C-462B-AAEA-D19A05548510}"/>
    <cellStyle name="Обычный 3 2 5 2 2" xfId="611" xr:uid="{9649177A-A735-49A5-8DF8-E1547218AF1E}"/>
    <cellStyle name="Обычный 3 2 5 2 2 2" xfId="1281" xr:uid="{FFFE68A3-BCAE-4734-916C-34EEE8D72C26}"/>
    <cellStyle name="Обычный 3 2 5 2 3" xfId="946" xr:uid="{82C7B2C2-64DA-483A-A4B3-7FC6F7F33BE0}"/>
    <cellStyle name="Обычный 3 2 5 3" xfId="610" xr:uid="{8108B8EB-107E-424B-9B2E-5543951D6EEC}"/>
    <cellStyle name="Обычный 3 2 5 3 2" xfId="1280" xr:uid="{BA866711-C32D-46C0-9015-970F1F4E48C3}"/>
    <cellStyle name="Обычный 3 2 5 4" xfId="945" xr:uid="{51090BAC-FA9B-49F3-B142-057100C2EA6C}"/>
    <cellStyle name="Обычный 3 2 6" xfId="242" xr:uid="{213D5D81-4615-49DA-A2B8-2A5967749C81}"/>
    <cellStyle name="Обычный 3 2 6 2" xfId="243" xr:uid="{402CEA4C-C663-4A9D-A22A-57AFC9D7F7C1}"/>
    <cellStyle name="Обычный 3 2 6 2 2" xfId="613" xr:uid="{43361912-AE3F-4686-943A-2747FC37A806}"/>
    <cellStyle name="Обычный 3 2 6 2 2 2" xfId="1283" xr:uid="{671ABC8D-9F97-4D3C-8A41-8CE5E8BE5176}"/>
    <cellStyle name="Обычный 3 2 6 2 3" xfId="948" xr:uid="{85D89E0D-D858-411A-B2B4-3E46B2A5D6DD}"/>
    <cellStyle name="Обычный 3 2 6 3" xfId="612" xr:uid="{94A1A591-2A39-46C9-89DB-F15E99A91CDD}"/>
    <cellStyle name="Обычный 3 2 6 3 2" xfId="1282" xr:uid="{EB612816-8F94-4D51-9D2E-9976DD7E49BE}"/>
    <cellStyle name="Обычный 3 2 6 4" xfId="947" xr:uid="{E9B27ADF-EB84-4998-8433-D91712D92F50}"/>
    <cellStyle name="Обычный 3 2 7" xfId="244" xr:uid="{D0DC7992-A533-44C1-BEEF-B0548061A6DE}"/>
    <cellStyle name="Обычный 3 2 7 2" xfId="614" xr:uid="{9FE0CBD2-E3E9-4B5F-A85E-28F3579EAB0C}"/>
    <cellStyle name="Обычный 3 2 7 2 2" xfId="1284" xr:uid="{839C158D-1671-42A9-A163-D3004A07E57F}"/>
    <cellStyle name="Обычный 3 2 7 3" xfId="949" xr:uid="{C37CFCF3-21D7-4930-9C9F-752070545835}"/>
    <cellStyle name="Обычный 3 2 8" xfId="591" xr:uid="{F5459CF6-CB74-49BD-AEFC-60112ADF11BF}"/>
    <cellStyle name="Обычный 3 2 8 2" xfId="1261" xr:uid="{A6E193D6-27A2-4B96-8E72-2B8AE1DA5B7A}"/>
    <cellStyle name="Обычный 3 2 9" xfId="926" xr:uid="{670DC7EC-D7F0-49DA-AB17-32A5BD8D1F22}"/>
    <cellStyle name="Обычный 3 3" xfId="245" xr:uid="{536A5D05-F4C1-4E9E-9348-B53E7BDCC578}"/>
    <cellStyle name="Обычный 3 3 2" xfId="246" xr:uid="{3E4AD4BE-5930-412F-BA3A-DD9D594DFA48}"/>
    <cellStyle name="Обычный 3 3 2 2" xfId="247" xr:uid="{0382B107-024C-4614-A557-C57D6FED8E9C}"/>
    <cellStyle name="Обычный 3 3 2 2 2" xfId="248" xr:uid="{70D97C3A-6C93-404F-BBEE-88AFF6809408}"/>
    <cellStyle name="Обычный 3 3 2 2 2 2" xfId="618" xr:uid="{2630D702-13B0-44C3-B305-6D05983FE88A}"/>
    <cellStyle name="Обычный 3 3 2 2 2 2 2" xfId="1288" xr:uid="{B794D52B-347D-4971-BEC8-1BB13AEA3A61}"/>
    <cellStyle name="Обычный 3 3 2 2 2 3" xfId="953" xr:uid="{A1C626ED-63EA-49E8-9B1E-8511BAB11EF8}"/>
    <cellStyle name="Обычный 3 3 2 2 3" xfId="617" xr:uid="{BE048DD4-D41C-4D80-984E-C5FE26A0DD2F}"/>
    <cellStyle name="Обычный 3 3 2 2 3 2" xfId="1287" xr:uid="{97BD3B9D-02D6-4BA1-908D-AC0AA3A727CD}"/>
    <cellStyle name="Обычный 3 3 2 2 4" xfId="952" xr:uid="{128D903C-1EFC-4E89-AE9C-6430FEED8E5E}"/>
    <cellStyle name="Обычный 3 3 2 3" xfId="249" xr:uid="{B75352E4-99A7-4AC6-837F-AB08F281323D}"/>
    <cellStyle name="Обычный 3 3 2 3 2" xfId="250" xr:uid="{4236A597-7D74-4768-8641-6BB49D1BE10C}"/>
    <cellStyle name="Обычный 3 3 2 3 2 2" xfId="620" xr:uid="{75BE6E5A-85A4-4C8C-9D83-39D96289EC86}"/>
    <cellStyle name="Обычный 3 3 2 3 2 2 2" xfId="1290" xr:uid="{A3F5B156-7227-4FF7-BB4D-1DE9C4CE6911}"/>
    <cellStyle name="Обычный 3 3 2 3 2 3" xfId="955" xr:uid="{79A28380-D7F4-4E57-8372-26A42E6602AD}"/>
    <cellStyle name="Обычный 3 3 2 3 3" xfId="619" xr:uid="{94A04C46-F0C8-44D2-8622-DFFD8F7DD664}"/>
    <cellStyle name="Обычный 3 3 2 3 3 2" xfId="1289" xr:uid="{2B985E25-9059-46D6-9465-741A5DFC692F}"/>
    <cellStyle name="Обычный 3 3 2 3 4" xfId="954" xr:uid="{86A1566B-7BB7-4F53-AEC9-37C2DDEF2724}"/>
    <cellStyle name="Обычный 3 3 2 4" xfId="251" xr:uid="{9205826B-7CC9-44BA-8D68-8E4DB68E9138}"/>
    <cellStyle name="Обычный 3 3 2 4 2" xfId="621" xr:uid="{1F47147E-B5F2-46D8-98A8-7DE2D775293E}"/>
    <cellStyle name="Обычный 3 3 2 4 2 2" xfId="1291" xr:uid="{82602CB2-F8FD-4C75-AEDC-0291C34FE161}"/>
    <cellStyle name="Обычный 3 3 2 4 3" xfId="956" xr:uid="{010F5982-E645-43D9-BD31-7AF970F3AC9A}"/>
    <cellStyle name="Обычный 3 3 2 5" xfId="616" xr:uid="{EB3FB3D3-E058-4CB4-BECE-DF7EA9106B1C}"/>
    <cellStyle name="Обычный 3 3 2 5 2" xfId="1286" xr:uid="{5C48165C-9450-4BA2-812B-8030FA7C8DE8}"/>
    <cellStyle name="Обычный 3 3 2 6" xfId="951" xr:uid="{3006A82C-C730-4B5C-8637-01919F6DF57C}"/>
    <cellStyle name="Обычный 3 3 3" xfId="252" xr:uid="{0ABE60A4-F0A2-400B-AA14-18E2CA1DA5BE}"/>
    <cellStyle name="Обычный 3 3 3 2" xfId="253" xr:uid="{1197170E-8066-4FCF-8E19-BBE7AC6A354C}"/>
    <cellStyle name="Обычный 3 3 3 2 2" xfId="254" xr:uid="{FA73A445-B07A-4F07-BB84-345237ACFD9E}"/>
    <cellStyle name="Обычный 3 3 3 2 2 2" xfId="624" xr:uid="{83CEB67D-F1DF-4336-BEFB-58B929CBFB88}"/>
    <cellStyle name="Обычный 3 3 3 2 2 2 2" xfId="1294" xr:uid="{B5D8D720-9608-4436-88E6-40BB0DBACEB4}"/>
    <cellStyle name="Обычный 3 3 3 2 2 3" xfId="959" xr:uid="{7E2FDA8E-BCE7-4D67-8B53-A9688080ADEB}"/>
    <cellStyle name="Обычный 3 3 3 2 3" xfId="623" xr:uid="{A2916BD1-2C3F-443E-B365-BB439656AACC}"/>
    <cellStyle name="Обычный 3 3 3 2 3 2" xfId="1293" xr:uid="{7973E53A-A715-4ACC-85B4-30E2268A170F}"/>
    <cellStyle name="Обычный 3 3 3 2 4" xfId="958" xr:uid="{1C390853-9A65-48A7-B42E-13CD48F9B511}"/>
    <cellStyle name="Обычный 3 3 3 3" xfId="255" xr:uid="{5EB4AB66-CCCD-4677-8E96-FCE2A6E0AADC}"/>
    <cellStyle name="Обычный 3 3 3 3 2" xfId="256" xr:uid="{251D1024-6932-4BBF-BA61-4F9CFD696CF9}"/>
    <cellStyle name="Обычный 3 3 3 3 2 2" xfId="626" xr:uid="{E6299545-1417-4CEA-AF4F-45F3C49731BE}"/>
    <cellStyle name="Обычный 3 3 3 3 2 2 2" xfId="1296" xr:uid="{B1F7DC0B-F174-4915-8DC6-68D764836E76}"/>
    <cellStyle name="Обычный 3 3 3 3 2 3" xfId="961" xr:uid="{3D5B1AD0-8DD5-4279-AE58-43EEB71DC449}"/>
    <cellStyle name="Обычный 3 3 3 3 3" xfId="625" xr:uid="{3A1E30FF-68D2-42CF-A395-80D201655E60}"/>
    <cellStyle name="Обычный 3 3 3 3 3 2" xfId="1295" xr:uid="{4C6FFF86-ACBF-40F3-8D23-6791A01D6E6E}"/>
    <cellStyle name="Обычный 3 3 3 3 4" xfId="960" xr:uid="{1F390EF0-96B7-4EF3-BD24-55A3503D4843}"/>
    <cellStyle name="Обычный 3 3 3 4" xfId="257" xr:uid="{22DC6828-5B90-49DE-9019-D8127F57A658}"/>
    <cellStyle name="Обычный 3 3 3 4 2" xfId="627" xr:uid="{90530DFE-B9B4-4D3B-9CD7-3C52400EE76C}"/>
    <cellStyle name="Обычный 3 3 3 4 2 2" xfId="1297" xr:uid="{B2B4EE62-E0A5-47E9-9A28-1F1CAD97AAA9}"/>
    <cellStyle name="Обычный 3 3 3 4 3" xfId="962" xr:uid="{5E6EFF51-43F1-473B-A856-BF404044772B}"/>
    <cellStyle name="Обычный 3 3 3 5" xfId="622" xr:uid="{2AD6D682-EF5D-4787-8DBE-293770F46E2E}"/>
    <cellStyle name="Обычный 3 3 3 5 2" xfId="1292" xr:uid="{499D7DB2-3546-4AA3-97CF-1AC9FC36833B}"/>
    <cellStyle name="Обычный 3 3 3 6" xfId="957" xr:uid="{18F89EBE-B667-48A3-9003-BC714690E8FC}"/>
    <cellStyle name="Обычный 3 3 4" xfId="258" xr:uid="{576B1FAA-95C4-490F-9B93-3802367A58B1}"/>
    <cellStyle name="Обычный 3 3 4 2" xfId="259" xr:uid="{6AF68F21-A655-42CC-B01A-1108FAC590CF}"/>
    <cellStyle name="Обычный 3 3 4 2 2" xfId="260" xr:uid="{F3E20234-BA8E-4AFA-86C7-1B0643D4A7EA}"/>
    <cellStyle name="Обычный 3 3 4 2 2 2" xfId="630" xr:uid="{8A11CDE1-3D24-4F97-8D31-84087C1B7C9E}"/>
    <cellStyle name="Обычный 3 3 4 2 2 2 2" xfId="1300" xr:uid="{69C17B1C-42DC-4079-BAF0-39A90A33CF44}"/>
    <cellStyle name="Обычный 3 3 4 2 2 3" xfId="965" xr:uid="{64B51564-6120-466F-839B-8B5E516BD058}"/>
    <cellStyle name="Обычный 3 3 4 2 3" xfId="629" xr:uid="{7EAAB0A0-5F56-4E53-B5FD-6C09D9672DA3}"/>
    <cellStyle name="Обычный 3 3 4 2 3 2" xfId="1299" xr:uid="{FAD0BE4B-25FE-4B5E-9C07-A0B3E68AD1F1}"/>
    <cellStyle name="Обычный 3 3 4 2 4" xfId="964" xr:uid="{FB749598-C354-4799-BDB6-EE4E34D9CB0A}"/>
    <cellStyle name="Обычный 3 3 4 3" xfId="261" xr:uid="{F35105E0-B940-4CC1-8ACB-BD76032FF99D}"/>
    <cellStyle name="Обычный 3 3 4 3 2" xfId="262" xr:uid="{18FF717B-78D6-4FC3-A3C2-F3C03CFF8DBE}"/>
    <cellStyle name="Обычный 3 3 4 3 2 2" xfId="632" xr:uid="{7EFB3913-7817-46BA-AE38-B30BEB26DE07}"/>
    <cellStyle name="Обычный 3 3 4 3 2 2 2" xfId="1302" xr:uid="{2618BE19-0B7D-4A7B-A3E4-425D99ED306E}"/>
    <cellStyle name="Обычный 3 3 4 3 2 3" xfId="967" xr:uid="{BB184624-D900-4FD9-9D45-990BDA939065}"/>
    <cellStyle name="Обычный 3 3 4 3 3" xfId="631" xr:uid="{52A7318A-FA4A-46D0-8E7E-922F4FBDA14C}"/>
    <cellStyle name="Обычный 3 3 4 3 3 2" xfId="1301" xr:uid="{014114BF-D599-466F-B360-A62B269A39DD}"/>
    <cellStyle name="Обычный 3 3 4 3 4" xfId="966" xr:uid="{1AE2CE06-9A27-4E3B-90BE-53F029246448}"/>
    <cellStyle name="Обычный 3 3 4 4" xfId="263" xr:uid="{C078E079-F0EB-446B-9B3F-568CA2578FE5}"/>
    <cellStyle name="Обычный 3 3 4 4 2" xfId="633" xr:uid="{BA825733-C3A3-46F3-944B-2497D45E934C}"/>
    <cellStyle name="Обычный 3 3 4 4 2 2" xfId="1303" xr:uid="{2F402C30-4816-4A75-AD9C-282729EBA18B}"/>
    <cellStyle name="Обычный 3 3 4 4 3" xfId="968" xr:uid="{A92C422B-527C-4D47-AE56-C7983F931FF1}"/>
    <cellStyle name="Обычный 3 3 4 5" xfId="628" xr:uid="{725E0F0A-17F9-40F5-BF73-61538BA61EFC}"/>
    <cellStyle name="Обычный 3 3 4 5 2" xfId="1298" xr:uid="{E83DB7A3-4C94-4534-847D-CF61F20B3E0F}"/>
    <cellStyle name="Обычный 3 3 4 6" xfId="963" xr:uid="{1E81E10A-B3BC-43C9-96F5-E8530C81B362}"/>
    <cellStyle name="Обычный 3 3 5" xfId="264" xr:uid="{8A9A9B1C-21B9-40BE-9DCD-A3DF7535536A}"/>
    <cellStyle name="Обычный 3 3 5 2" xfId="265" xr:uid="{B715D1AB-6225-48AC-B273-2FD4F994CEE4}"/>
    <cellStyle name="Обычный 3 3 5 2 2" xfId="635" xr:uid="{215D3D4A-8F78-4D22-86C9-7D68B90177D7}"/>
    <cellStyle name="Обычный 3 3 5 2 2 2" xfId="1305" xr:uid="{F6C6A46E-B96A-4050-B334-D6EBAC1CA320}"/>
    <cellStyle name="Обычный 3 3 5 2 3" xfId="970" xr:uid="{11F3E97B-EBFF-45C3-8830-36FCE0B948F3}"/>
    <cellStyle name="Обычный 3 3 5 3" xfId="634" xr:uid="{6262820F-32F6-452B-9109-ADD2F566D516}"/>
    <cellStyle name="Обычный 3 3 5 3 2" xfId="1304" xr:uid="{61F53AE1-CD8F-445D-84B7-EB744640C73E}"/>
    <cellStyle name="Обычный 3 3 5 4" xfId="969" xr:uid="{BE030055-911A-4DFB-B2CA-55C6D172254F}"/>
    <cellStyle name="Обычный 3 3 6" xfId="266" xr:uid="{87AB1A4B-F05F-42AE-A175-E70A80030569}"/>
    <cellStyle name="Обычный 3 3 6 2" xfId="267" xr:uid="{7E77DCC8-C5D2-4B24-9C6C-B67E742BAB88}"/>
    <cellStyle name="Обычный 3 3 6 2 2" xfId="637" xr:uid="{0D33F3DD-5D8A-47D7-9DD5-62A40A581D07}"/>
    <cellStyle name="Обычный 3 3 6 2 2 2" xfId="1307" xr:uid="{F862F50B-AC8E-4D1E-AE60-27AFE33C61DB}"/>
    <cellStyle name="Обычный 3 3 6 2 3" xfId="972" xr:uid="{F59A7EFB-92F8-4C89-9D05-74C3B4381FDC}"/>
    <cellStyle name="Обычный 3 3 6 3" xfId="636" xr:uid="{06B6E419-D197-4C10-9AFB-88284A799E70}"/>
    <cellStyle name="Обычный 3 3 6 3 2" xfId="1306" xr:uid="{FCD3079E-AAB6-47CD-84BF-0D6F86405D5C}"/>
    <cellStyle name="Обычный 3 3 6 4" xfId="971" xr:uid="{1AAD434E-47EA-4B2D-980F-A3797F3C554D}"/>
    <cellStyle name="Обычный 3 3 7" xfId="268" xr:uid="{6DFEB482-8642-49BE-A44E-5504A039EE86}"/>
    <cellStyle name="Обычный 3 3 7 2" xfId="638" xr:uid="{E9C89658-1038-40D1-8703-6EBD48174A13}"/>
    <cellStyle name="Обычный 3 3 7 2 2" xfId="1308" xr:uid="{6FEDF032-8FBC-4D99-8A22-285252ECC8B6}"/>
    <cellStyle name="Обычный 3 3 7 3" xfId="973" xr:uid="{83EE0CD8-5CFB-4040-B648-B1ECBE146EA3}"/>
    <cellStyle name="Обычный 3 3 8" xfId="615" xr:uid="{505D5BB9-119A-448E-A0A1-B8AD216A1BBA}"/>
    <cellStyle name="Обычный 3 3 8 2" xfId="1285" xr:uid="{99FF6FD0-B06C-4269-B4D2-8F58E38DEB80}"/>
    <cellStyle name="Обычный 3 3 9" xfId="950" xr:uid="{94F9B75E-538E-4220-8AEE-98B1103D8240}"/>
    <cellStyle name="Обычный 3 4" xfId="269" xr:uid="{7E4D1E7D-A48F-4B7E-BE0A-5F9A98C3A482}"/>
    <cellStyle name="Обычный 3 4 2" xfId="270" xr:uid="{B51F8499-79F4-4E02-9754-EE897C9BDBD1}"/>
    <cellStyle name="Обычный 3 4 2 2" xfId="271" xr:uid="{E8D23BB3-26DF-4B55-BC60-8E4BCFC7B215}"/>
    <cellStyle name="Обычный 3 4 2 2 2" xfId="272" xr:uid="{12EC911D-9BF9-49AB-983D-2D1C852D7D75}"/>
    <cellStyle name="Обычный 3 4 2 2 2 2" xfId="641" xr:uid="{4642B720-EA70-4C7E-B9E7-7BA032BD09FF}"/>
    <cellStyle name="Обычный 3 4 2 2 2 2 2" xfId="1311" xr:uid="{089CF894-9D5D-4B87-8322-33005310417F}"/>
    <cellStyle name="Обычный 3 4 2 2 2 3" xfId="976" xr:uid="{9F7B0B0F-3F33-47AC-996E-3001A9C57255}"/>
    <cellStyle name="Обычный 3 4 2 2 3" xfId="640" xr:uid="{6AAB774B-3DA9-4A7B-8296-EA62A608166F}"/>
    <cellStyle name="Обычный 3 4 2 2 3 2" xfId="1310" xr:uid="{4DBB4C0D-8980-4EE8-A87D-BB6E93E1BC33}"/>
    <cellStyle name="Обычный 3 4 2 2 4" xfId="975" xr:uid="{96EEA307-9338-4C58-B4BA-45504B374269}"/>
    <cellStyle name="Обычный 3 4 2 3" xfId="273" xr:uid="{B9E7BFFF-CADD-48D0-97EE-CD8952289862}"/>
    <cellStyle name="Обычный 3 4 2 3 2" xfId="274" xr:uid="{D06680CC-426E-4865-9CCC-474B56E26DEC}"/>
    <cellStyle name="Обычный 3 4 2 3 2 2" xfId="643" xr:uid="{D70B5615-8774-4A25-8350-84E839A6257C}"/>
    <cellStyle name="Обычный 3 4 2 3 2 2 2" xfId="1313" xr:uid="{EC0C1DDE-F216-4064-A9DA-AF03BF4A5F28}"/>
    <cellStyle name="Обычный 3 4 2 3 2 3" xfId="978" xr:uid="{317AE499-1743-4558-BD37-5F6A096FEDEF}"/>
    <cellStyle name="Обычный 3 4 2 3 3" xfId="642" xr:uid="{59F727C7-31EC-45C3-924A-C3F7CE9C5027}"/>
    <cellStyle name="Обычный 3 4 2 3 3 2" xfId="1312" xr:uid="{9EDDBA8D-B54E-4AED-AD9B-06B70EC77ECD}"/>
    <cellStyle name="Обычный 3 4 2 3 4" xfId="977" xr:uid="{5B8411F8-9A0E-441A-8037-E1C602F9EC3F}"/>
    <cellStyle name="Обычный 3 4 2 4" xfId="275" xr:uid="{170183DF-57BF-40BC-94C0-34ACDBD307C0}"/>
    <cellStyle name="Обычный 3 4 2 4 2" xfId="644" xr:uid="{4810C149-08B8-43F6-8FE8-33CDB56341CC}"/>
    <cellStyle name="Обычный 3 4 2 4 2 2" xfId="1314" xr:uid="{1E709EA1-D672-45B8-84AF-3C45CCF4D867}"/>
    <cellStyle name="Обычный 3 4 2 4 3" xfId="979" xr:uid="{F86FC8ED-C1F9-4277-B62F-D012D8EF351D}"/>
    <cellStyle name="Обычный 3 4 2 5" xfId="639" xr:uid="{60D37358-5BA3-4C0B-9BD3-236D211DE93B}"/>
    <cellStyle name="Обычный 3 4 2 5 2" xfId="1309" xr:uid="{32C8D84B-9662-49D1-8572-6239735BD9CC}"/>
    <cellStyle name="Обычный 3 4 2 6" xfId="974" xr:uid="{DC2E3D22-91CA-47A7-98E5-642DEB726C42}"/>
    <cellStyle name="Обычный 3 4 3" xfId="276" xr:uid="{04AF5BF7-2705-4626-BDB4-0AF4515C0843}"/>
    <cellStyle name="Обычный 3 4 3 2" xfId="277" xr:uid="{351EB0F4-B83E-4162-A76B-81734C19221E}"/>
    <cellStyle name="Обычный 3 4 3 2 2" xfId="278" xr:uid="{C6F1FBB9-F084-4378-B37A-84D3058826C6}"/>
    <cellStyle name="Обычный 3 4 3 2 2 2" xfId="647" xr:uid="{213A67C2-DEB4-4801-A44A-EBB01C558320}"/>
    <cellStyle name="Обычный 3 4 3 2 2 2 2" xfId="1317" xr:uid="{4E766169-3E32-4C70-AF91-14C7A72ADD39}"/>
    <cellStyle name="Обычный 3 4 3 2 2 3" xfId="982" xr:uid="{58400E7D-7F8F-48C5-839B-F6D4988C941E}"/>
    <cellStyle name="Обычный 3 4 3 2 3" xfId="646" xr:uid="{2B1A4523-E9FC-4C9F-8333-221068266229}"/>
    <cellStyle name="Обычный 3 4 3 2 3 2" xfId="1316" xr:uid="{7B0839C1-85F6-4496-8F78-67C6A07C03A9}"/>
    <cellStyle name="Обычный 3 4 3 2 4" xfId="981" xr:uid="{F1BD1C0D-B1B3-46EE-A968-F0CF4DB32B5D}"/>
    <cellStyle name="Обычный 3 4 3 3" xfId="279" xr:uid="{612D864D-DA12-447B-A194-D05D340F4038}"/>
    <cellStyle name="Обычный 3 4 3 3 2" xfId="280" xr:uid="{86746E69-62CF-4F49-844F-E74B435B3341}"/>
    <cellStyle name="Обычный 3 4 3 3 2 2" xfId="649" xr:uid="{5F32A3F1-2342-41AB-8919-2FB4A4B236B2}"/>
    <cellStyle name="Обычный 3 4 3 3 2 2 2" xfId="1319" xr:uid="{B8505730-B29F-4713-9817-8CA83F9CC825}"/>
    <cellStyle name="Обычный 3 4 3 3 2 3" xfId="984" xr:uid="{84808A5B-8D30-4711-927E-1745A6F477FD}"/>
    <cellStyle name="Обычный 3 4 3 3 3" xfId="648" xr:uid="{8484007B-4840-42D8-88DA-7A7BEA7C1976}"/>
    <cellStyle name="Обычный 3 4 3 3 3 2" xfId="1318" xr:uid="{06793A14-030F-4BEA-9FD4-FAB9124543D4}"/>
    <cellStyle name="Обычный 3 4 3 3 4" xfId="983" xr:uid="{00ED6DE9-A5F7-4545-AE0F-2B0F2323837E}"/>
    <cellStyle name="Обычный 3 4 3 4" xfId="281" xr:uid="{B633C408-8DF1-4919-9C32-C80A9EECBB07}"/>
    <cellStyle name="Обычный 3 4 3 4 2" xfId="650" xr:uid="{0E812D6B-736F-431A-BAC4-B6641A4AE9CC}"/>
    <cellStyle name="Обычный 3 4 3 4 2 2" xfId="1320" xr:uid="{881DA247-4DF2-45C8-8016-0303C44D77B0}"/>
    <cellStyle name="Обычный 3 4 3 4 3" xfId="985" xr:uid="{A5C4B48B-B2AA-46E6-8EA8-AC263CE7FB67}"/>
    <cellStyle name="Обычный 3 4 3 5" xfId="645" xr:uid="{D7E44459-7663-4E71-853C-556024D5E965}"/>
    <cellStyle name="Обычный 3 4 3 5 2" xfId="1315" xr:uid="{AB32B391-0089-4787-9DAE-709662B89DDF}"/>
    <cellStyle name="Обычный 3 4 3 6" xfId="980" xr:uid="{B8BD9EAC-79C6-47FE-ADE8-BA985FB0D8A4}"/>
    <cellStyle name="Обычный 3 4 4" xfId="282" xr:uid="{5633DA0F-EB82-47D4-8B0A-48D7D30B602E}"/>
    <cellStyle name="Обычный 3 4 4 2" xfId="283" xr:uid="{D8934AF4-BB59-4D0B-A9E0-C90EA6A09207}"/>
    <cellStyle name="Обычный 3 4 4 2 2" xfId="284" xr:uid="{6D71D9D5-6C4E-4A92-80D4-9F511D31556C}"/>
    <cellStyle name="Обычный 3 4 4 2 2 2" xfId="653" xr:uid="{265EF369-E7DC-4B06-8944-320832F2269C}"/>
    <cellStyle name="Обычный 3 4 4 2 2 2 2" xfId="1323" xr:uid="{7C0ABDF8-6042-4F49-AC30-446174A47D90}"/>
    <cellStyle name="Обычный 3 4 4 2 2 3" xfId="988" xr:uid="{C28C1BDC-C15E-48E0-A83A-64957DF1FA3A}"/>
    <cellStyle name="Обычный 3 4 4 2 3" xfId="652" xr:uid="{6BC8E383-63C4-4615-8FD3-5F8986779BC7}"/>
    <cellStyle name="Обычный 3 4 4 2 3 2" xfId="1322" xr:uid="{EC99D15A-A52F-4733-B26B-10A37162A843}"/>
    <cellStyle name="Обычный 3 4 4 2 4" xfId="987" xr:uid="{6B2EAB17-6604-42B0-AE65-C59D12998FF1}"/>
    <cellStyle name="Обычный 3 4 4 3" xfId="285" xr:uid="{F5803EF7-409F-40F4-8777-6F9C89617028}"/>
    <cellStyle name="Обычный 3 4 4 3 2" xfId="286" xr:uid="{89BB71CB-94B8-4975-A54F-5809B65CFEAA}"/>
    <cellStyle name="Обычный 3 4 4 3 2 2" xfId="655" xr:uid="{BF7E1038-12CB-48A1-B221-F56F20F2F3D9}"/>
    <cellStyle name="Обычный 3 4 4 3 2 2 2" xfId="1325" xr:uid="{A94BF0B0-0F21-428A-89F7-459595744A20}"/>
    <cellStyle name="Обычный 3 4 4 3 2 3" xfId="990" xr:uid="{35B27C2B-9D38-49B1-8476-6F31B3FCEB5A}"/>
    <cellStyle name="Обычный 3 4 4 3 3" xfId="654" xr:uid="{8958DC49-162B-443E-9BA8-CA6A3CF69A26}"/>
    <cellStyle name="Обычный 3 4 4 3 3 2" xfId="1324" xr:uid="{F595841E-D0FB-4076-9302-A3DF49C5FF31}"/>
    <cellStyle name="Обычный 3 4 4 3 4" xfId="989" xr:uid="{89019F27-3A5F-4481-8A4C-925EA91CD0B9}"/>
    <cellStyle name="Обычный 3 4 4 4" xfId="287" xr:uid="{B63439B1-3047-4A1A-A3CD-57B8B296694A}"/>
    <cellStyle name="Обычный 3 4 4 4 2" xfId="656" xr:uid="{93E785D0-B088-4DBB-93DC-483AAF2012B2}"/>
    <cellStyle name="Обычный 3 4 4 4 2 2" xfId="1326" xr:uid="{36B9688B-8E31-4257-B7B7-86B97A3F4489}"/>
    <cellStyle name="Обычный 3 4 4 4 3" xfId="991" xr:uid="{C0733494-E12F-4170-8E48-A066F90D30B5}"/>
    <cellStyle name="Обычный 3 4 4 5" xfId="651" xr:uid="{862FB708-F15E-4C7E-900A-8888F85FA771}"/>
    <cellStyle name="Обычный 3 4 4 5 2" xfId="1321" xr:uid="{60CC617C-81B7-4750-A798-955A39862BC1}"/>
    <cellStyle name="Обычный 3 4 4 6" xfId="986" xr:uid="{8800EBF5-2764-45A6-A033-81444813B664}"/>
    <cellStyle name="Обычный 3 4 5" xfId="288" xr:uid="{A67A8352-AA5E-49BA-9C55-E77EDE34EC35}"/>
    <cellStyle name="Обычный 3 4 5 2" xfId="289" xr:uid="{97A57BDD-B564-42AC-928E-AE0D366C745E}"/>
    <cellStyle name="Обычный 3 4 5 2 2" xfId="658" xr:uid="{B108A355-048D-4967-9D87-6BB99803E57D}"/>
    <cellStyle name="Обычный 3 4 5 2 2 2" xfId="1328" xr:uid="{C32B1112-4B5F-4BDD-A761-F2ECAEE384F2}"/>
    <cellStyle name="Обычный 3 4 5 2 3" xfId="993" xr:uid="{E41DFA87-8B2D-4A99-824C-B06DD55D0DC3}"/>
    <cellStyle name="Обычный 3 4 5 3" xfId="657" xr:uid="{46F4C142-3F34-4E67-96DE-A83C5494588F}"/>
    <cellStyle name="Обычный 3 4 5 3 2" xfId="1327" xr:uid="{27DC5834-2039-4692-B829-259B8833977B}"/>
    <cellStyle name="Обычный 3 4 5 4" xfId="992" xr:uid="{A0FAAD2F-140D-4AB2-83B0-BFD4E2EB7ACB}"/>
    <cellStyle name="Обычный 3 4 6" xfId="290" xr:uid="{94A594C5-57DB-4672-9CFA-0D9AE9D3E723}"/>
    <cellStyle name="Обычный 3 4 6 2" xfId="291" xr:uid="{19AF746B-7AB7-4130-919A-708F11CDEDE0}"/>
    <cellStyle name="Обычный 3 4 6 2 2" xfId="660" xr:uid="{F98BD1F2-A475-4EC4-85AC-AFB0FE428EFB}"/>
    <cellStyle name="Обычный 3 4 6 2 2 2" xfId="1330" xr:uid="{9790E2C3-76C1-46A5-B3DD-CE17E66B2D67}"/>
    <cellStyle name="Обычный 3 4 6 2 3" xfId="995" xr:uid="{E6B5759B-E5F6-42F4-9E18-F3474F17AB62}"/>
    <cellStyle name="Обычный 3 4 6 3" xfId="659" xr:uid="{1217CE97-6A9C-4953-848F-93BB8B81A4B5}"/>
    <cellStyle name="Обычный 3 4 6 3 2" xfId="1329" xr:uid="{E27D537B-4FA2-44AE-A73C-BDA0F8F79ED1}"/>
    <cellStyle name="Обычный 3 4 6 4" xfId="994" xr:uid="{9267EA60-3279-465C-B941-E9DC9BF59B27}"/>
    <cellStyle name="Обычный 3 4 7" xfId="292" xr:uid="{19769D49-5B4F-420C-B90D-A96FB8C3BF12}"/>
    <cellStyle name="Обычный 3 4 7 2" xfId="661" xr:uid="{BB34CF1D-3407-46BA-AEB5-45453814F884}"/>
    <cellStyle name="Обычный 3 4 7 2 2" xfId="1331" xr:uid="{B5694393-B676-449F-A630-896446506690}"/>
    <cellStyle name="Обычный 3 4 7 3" xfId="996" xr:uid="{E63B0D46-CFBE-4D46-961B-E31058F374D7}"/>
    <cellStyle name="Обычный 3 5" xfId="293" xr:uid="{8FA061B2-6095-4653-97E4-8131FF569AB2}"/>
    <cellStyle name="Обычный 3 5 2" xfId="294" xr:uid="{C5352224-ABDD-48C8-B444-07CDC840F814}"/>
    <cellStyle name="Обычный 3 5 2 2" xfId="295" xr:uid="{DD98CA6C-8ADA-4CBC-B5FD-FA4C128564BC}"/>
    <cellStyle name="Обычный 3 5 2 2 2" xfId="663" xr:uid="{4E5E1521-B55C-4975-9E38-00B4BFE1AF5B}"/>
    <cellStyle name="Обычный 3 5 2 2 2 2" xfId="1333" xr:uid="{E0CE32FB-6AFB-4FF7-BC87-1F272A654CA3}"/>
    <cellStyle name="Обычный 3 5 2 2 3" xfId="998" xr:uid="{A1A3D9BD-3634-429B-A394-5D332AAE05C1}"/>
    <cellStyle name="Обычный 3 5 2 3" xfId="662" xr:uid="{709C034C-38A9-47D3-8186-DFDEA4C07385}"/>
    <cellStyle name="Обычный 3 5 2 3 2" xfId="1332" xr:uid="{27DBA194-E880-478C-B3C3-2C60668EF287}"/>
    <cellStyle name="Обычный 3 5 2 4" xfId="997" xr:uid="{7B5ABAF6-D9D9-4142-81E6-68E1AAEB4E29}"/>
    <cellStyle name="Обычный 3 5 3" xfId="296" xr:uid="{B92BE1CD-6A1B-47D7-8A56-6845E88FAB2F}"/>
    <cellStyle name="Обычный 3 5 3 2" xfId="297" xr:uid="{5383E21A-17C6-4FBE-B9B2-BD3D9E542928}"/>
    <cellStyle name="Обычный 3 5 3 2 2" xfId="665" xr:uid="{C3655EF3-0F26-4ABE-A4DC-BF41189BFFC9}"/>
    <cellStyle name="Обычный 3 5 3 2 2 2" xfId="1335" xr:uid="{A2D215A5-789B-4DB5-94AC-D702F307A9E9}"/>
    <cellStyle name="Обычный 3 5 3 2 3" xfId="1000" xr:uid="{CA3A4C58-CA78-4730-8F92-09002A6C35AE}"/>
    <cellStyle name="Обычный 3 5 3 3" xfId="664" xr:uid="{04BAE1CF-E08B-4565-9BDB-4B57D727888F}"/>
    <cellStyle name="Обычный 3 5 3 3 2" xfId="1334" xr:uid="{5C677CD0-353A-4850-AE8F-26BCFA2FBC6F}"/>
    <cellStyle name="Обычный 3 5 3 4" xfId="999" xr:uid="{0984B855-F65E-4A36-8096-071E9D832AAD}"/>
    <cellStyle name="Обычный 3 5 4" xfId="298" xr:uid="{095CF303-46E2-4B43-A839-57CEDFCC5C66}"/>
    <cellStyle name="Обычный 3 5 4 2" xfId="666" xr:uid="{DAE9517D-09E0-42C2-85A3-B3D847BE0B56}"/>
    <cellStyle name="Обычный 3 5 4 2 2" xfId="1336" xr:uid="{AE818842-5A64-4137-9D62-26C2EB1BCFD7}"/>
    <cellStyle name="Обычный 3 5 4 3" xfId="1001" xr:uid="{FC039FEC-2EEB-47A8-A7AF-10631F9E5EBF}"/>
    <cellStyle name="Обычный 3 6" xfId="299" xr:uid="{CA3F178B-EB94-4FCA-8673-0833E84D3F85}"/>
    <cellStyle name="Обычный 3 6 2" xfId="300" xr:uid="{9607A86C-DF20-4D0F-8C19-918178606352}"/>
    <cellStyle name="Обычный 3 6 2 2" xfId="301" xr:uid="{C46EE254-8FE7-4D6A-B320-9E3BECC15022}"/>
    <cellStyle name="Обычный 3 6 2 2 2" xfId="669" xr:uid="{A5604821-5D60-499B-B7DA-1C85FA216DDC}"/>
    <cellStyle name="Обычный 3 6 2 2 2 2" xfId="1339" xr:uid="{11E81F7A-BBDA-474B-82B2-9035D3C5EF11}"/>
    <cellStyle name="Обычный 3 6 2 2 3" xfId="1004" xr:uid="{B962751D-98EE-4339-84D6-B33E7270803B}"/>
    <cellStyle name="Обычный 3 6 2 3" xfId="668" xr:uid="{90A3101E-1195-47DD-AC74-93A7212BEE7F}"/>
    <cellStyle name="Обычный 3 6 2 3 2" xfId="1338" xr:uid="{7A6B7A8F-DDC3-4371-9CE1-EF9821B96438}"/>
    <cellStyle name="Обычный 3 6 2 4" xfId="1003" xr:uid="{1D61DEBD-C67B-428D-94A2-F9D8C6396A5A}"/>
    <cellStyle name="Обычный 3 6 3" xfId="302" xr:uid="{9D8D648B-5C68-4E74-8DF2-61A22427C8DC}"/>
    <cellStyle name="Обычный 3 6 3 2" xfId="303" xr:uid="{539493E3-5A44-426D-A073-06F39E107689}"/>
    <cellStyle name="Обычный 3 6 3 2 2" xfId="671" xr:uid="{FE5E534E-C758-42D4-A70D-5A7E909CDB79}"/>
    <cellStyle name="Обычный 3 6 3 2 2 2" xfId="1341" xr:uid="{F71B0AD8-A2DF-4EA6-8710-7E56F563BFF3}"/>
    <cellStyle name="Обычный 3 6 3 2 3" xfId="1006" xr:uid="{2A092E2B-2F50-4BFB-933C-192B450CCC76}"/>
    <cellStyle name="Обычный 3 6 3 3" xfId="670" xr:uid="{DD1367D3-4BA8-4F6A-99A7-076C977AFFC0}"/>
    <cellStyle name="Обычный 3 6 3 3 2" xfId="1340" xr:uid="{98061A9A-DC5C-4863-99F8-A9C9BC38349A}"/>
    <cellStyle name="Обычный 3 6 3 4" xfId="1005" xr:uid="{BD4CDDD1-6571-4DCF-91EE-5134B8F224C4}"/>
    <cellStyle name="Обычный 3 6 4" xfId="304" xr:uid="{41EB9AAC-C8DC-4A57-9C22-A77DC4280C96}"/>
    <cellStyle name="Обычный 3 6 4 2" xfId="672" xr:uid="{C77D8B63-351C-43C6-B63B-57F4FBB1C5A7}"/>
    <cellStyle name="Обычный 3 6 4 2 2" xfId="1342" xr:uid="{65EAC31E-4F9F-4998-99D2-D2F07B9A5421}"/>
    <cellStyle name="Обычный 3 6 4 3" xfId="1007" xr:uid="{01829F7B-788B-4EBF-8D56-BA5BD5399994}"/>
    <cellStyle name="Обычный 3 6 5" xfId="667" xr:uid="{21BCE08D-D7D1-43A8-8732-3320D41EF6E0}"/>
    <cellStyle name="Обычный 3 6 5 2" xfId="1337" xr:uid="{F95ACC70-2E6A-4AE3-ABF5-9BE0E6031011}"/>
    <cellStyle name="Обычный 3 6 6" xfId="1002" xr:uid="{EA0B0A56-0693-4D8B-B82C-38B4CD048A6E}"/>
    <cellStyle name="Обычный 3 7" xfId="305" xr:uid="{2ABA9048-0E41-4646-BAB2-76B31464BB52}"/>
    <cellStyle name="Обычный 3 7 2" xfId="306" xr:uid="{37CE32B9-BFCF-453C-B9D0-C5E2B24A4D5C}"/>
    <cellStyle name="Обычный 3 7 2 2" xfId="307" xr:uid="{A3AD59F5-2A47-4FEB-A68D-AE8158BC2154}"/>
    <cellStyle name="Обычный 3 7 2 2 2" xfId="675" xr:uid="{CC080459-D5F0-402E-9092-D8AF3C1267CA}"/>
    <cellStyle name="Обычный 3 7 2 2 2 2" xfId="1345" xr:uid="{93424EBE-B784-42F4-9A63-23C955ACE07D}"/>
    <cellStyle name="Обычный 3 7 2 2 3" xfId="1010" xr:uid="{EB79A824-5C4A-4AA6-8FC6-C1E5A7CCEA5E}"/>
    <cellStyle name="Обычный 3 7 2 3" xfId="674" xr:uid="{8EEFAA71-EC96-485A-9C28-24E45773FC04}"/>
    <cellStyle name="Обычный 3 7 2 3 2" xfId="1344" xr:uid="{7B79B584-5E1E-464E-8034-86E8E842A300}"/>
    <cellStyle name="Обычный 3 7 2 4" xfId="1009" xr:uid="{7766A58C-8A1E-4E54-A06D-743A1E73AC72}"/>
    <cellStyle name="Обычный 3 7 3" xfId="308" xr:uid="{47DC0BC5-A59F-4CCB-9049-AC4FCA8E7ED5}"/>
    <cellStyle name="Обычный 3 7 3 2" xfId="309" xr:uid="{A7F9E886-A6DA-4FF1-BD88-2C2244B6F33E}"/>
    <cellStyle name="Обычный 3 7 3 2 2" xfId="677" xr:uid="{D35144BC-A250-4FC3-9B22-BDC93BC36957}"/>
    <cellStyle name="Обычный 3 7 3 2 2 2" xfId="1347" xr:uid="{564ED7AB-92AA-404C-B9E7-A9DA7EA4A0CD}"/>
    <cellStyle name="Обычный 3 7 3 2 3" xfId="1012" xr:uid="{5D07A768-F8BE-430A-80BE-628CB19DB96C}"/>
    <cellStyle name="Обычный 3 7 3 3" xfId="676" xr:uid="{18D49743-2C51-4CE5-AE99-5911AFF5E090}"/>
    <cellStyle name="Обычный 3 7 3 3 2" xfId="1346" xr:uid="{410A7861-0A08-41AA-8070-85F376AF5C3D}"/>
    <cellStyle name="Обычный 3 7 3 4" xfId="1011" xr:uid="{6924CDA2-1945-4F78-8BEF-315DB10E3F6F}"/>
    <cellStyle name="Обычный 3 7 4" xfId="310" xr:uid="{9E26CCA9-71E4-48B8-8541-67B586B1CB92}"/>
    <cellStyle name="Обычный 3 7 4 2" xfId="678" xr:uid="{8CFBF8FD-56AD-4C0D-B8A8-9230E4DA475F}"/>
    <cellStyle name="Обычный 3 7 4 2 2" xfId="1348" xr:uid="{546A18E0-3B4F-4BEE-A878-EDB9A927D026}"/>
    <cellStyle name="Обычный 3 7 4 3" xfId="1013" xr:uid="{A4AF5C7F-F0AF-4A35-94DB-E521470DBEF8}"/>
    <cellStyle name="Обычный 3 7 5" xfId="673" xr:uid="{FD41D479-31EE-4C1B-8DD5-E838BBAC9564}"/>
    <cellStyle name="Обычный 3 7 5 2" xfId="1343" xr:uid="{7F4A29AA-581F-44F8-8AC3-DC3D861A9A51}"/>
    <cellStyle name="Обычный 3 7 6" xfId="1008" xr:uid="{8C0D284D-3310-44A5-B6F0-C630D94924E9}"/>
    <cellStyle name="Обычный 3 8" xfId="311" xr:uid="{344F6FF9-E919-4BDD-A7A9-0EEC6B64D91B}"/>
    <cellStyle name="Обычный 3 8 2" xfId="312" xr:uid="{7A9EFEBB-9C58-4493-8BFF-EE5A46916B3C}"/>
    <cellStyle name="Обычный 3 8 2 2" xfId="313" xr:uid="{5A5788AF-B07C-4070-B765-CD00AA7C31D0}"/>
    <cellStyle name="Обычный 3 8 2 2 2" xfId="681" xr:uid="{6247359B-F061-4030-B15D-520A563619E4}"/>
    <cellStyle name="Обычный 3 8 2 2 2 2" xfId="1351" xr:uid="{326266FB-8521-49D0-98AE-74E3530BB3F7}"/>
    <cellStyle name="Обычный 3 8 2 2 3" xfId="1016" xr:uid="{8C0B408E-33DE-4583-A6C3-A0BAE18938B7}"/>
    <cellStyle name="Обычный 3 8 2 3" xfId="680" xr:uid="{0A6E9AA4-A28F-43BE-965C-D65DA5D1E1F1}"/>
    <cellStyle name="Обычный 3 8 2 3 2" xfId="1350" xr:uid="{A49953F1-DEC9-4BDF-A7EE-E010C9B93FB7}"/>
    <cellStyle name="Обычный 3 8 2 4" xfId="1015" xr:uid="{090313CC-0E06-46B9-9F77-E2BEE2B4C76B}"/>
    <cellStyle name="Обычный 3 8 3" xfId="314" xr:uid="{944A3099-0BF9-41D2-B5F6-88E25BA507DA}"/>
    <cellStyle name="Обычный 3 8 3 2" xfId="315" xr:uid="{F0F29A72-1176-455A-82A3-239F807B44DD}"/>
    <cellStyle name="Обычный 3 8 3 2 2" xfId="683" xr:uid="{E5D164A0-1BAC-4015-8E57-2FF2D3BBCA5A}"/>
    <cellStyle name="Обычный 3 8 3 2 2 2" xfId="1353" xr:uid="{9E5F5809-DB48-4C79-913B-E95FDA4B2D18}"/>
    <cellStyle name="Обычный 3 8 3 2 3" xfId="1018" xr:uid="{CC933CD1-5CEC-47EB-A31A-DB20A9AF581E}"/>
    <cellStyle name="Обычный 3 8 3 3" xfId="682" xr:uid="{5BF33932-A972-49FF-A1F4-291ABBA11978}"/>
    <cellStyle name="Обычный 3 8 3 3 2" xfId="1352" xr:uid="{A773E707-33D3-4509-A522-51B2A8C29169}"/>
    <cellStyle name="Обычный 3 8 3 4" xfId="1017" xr:uid="{0A6CBA65-186B-4D82-AAA7-4B2E9EF6F5B2}"/>
    <cellStyle name="Обычный 3 8 4" xfId="316" xr:uid="{3F810FD0-D104-48AA-B3A2-7023F67D4232}"/>
    <cellStyle name="Обычный 3 8 4 2" xfId="684" xr:uid="{41C8D63B-BAFF-4A76-B97C-9F8CD563E01A}"/>
    <cellStyle name="Обычный 3 8 4 2 2" xfId="1354" xr:uid="{7D637577-B64D-4424-B0D0-B51FB75DBA2A}"/>
    <cellStyle name="Обычный 3 8 4 3" xfId="1019" xr:uid="{F4AF9B61-9D04-4CBA-AF9C-F715FEB7512F}"/>
    <cellStyle name="Обычный 3 8 5" xfId="679" xr:uid="{68E5DB92-3A7B-40E5-A86E-2D25D5ED2627}"/>
    <cellStyle name="Обычный 3 8 5 2" xfId="1349" xr:uid="{149E7AAF-A209-41C9-8875-0EEE7874263E}"/>
    <cellStyle name="Обычный 3 8 6" xfId="1014" xr:uid="{91B69508-53CE-4BB7-8FF9-C5A01D5641AB}"/>
    <cellStyle name="Обычный 3 9" xfId="317" xr:uid="{274FF7C5-8524-4B5A-97AB-C3D603239903}"/>
    <cellStyle name="Обычный 3 9 2" xfId="318" xr:uid="{586349EA-4B63-4D14-BB17-507098E68561}"/>
    <cellStyle name="Обычный 3 9 2 2" xfId="686" xr:uid="{45BAA038-DBED-4DAB-955B-F0431DF0CA5D}"/>
    <cellStyle name="Обычный 3 9 2 2 2" xfId="1356" xr:uid="{43A7B75E-5DA2-4B78-8CA0-9A177296AA48}"/>
    <cellStyle name="Обычный 3 9 2 3" xfId="1021" xr:uid="{3D3866A8-EB67-4174-91C4-2E8DF9838E87}"/>
    <cellStyle name="Обычный 3 9 3" xfId="685" xr:uid="{4BFB4005-5582-4510-B0E0-D17E9A67E456}"/>
    <cellStyle name="Обычный 3 9 3 2" xfId="1355" xr:uid="{FC77C63E-040B-4CF3-AEB3-4A0D7946005F}"/>
    <cellStyle name="Обычный 3 9 4" xfId="1020" xr:uid="{5585BF0C-D5CB-4965-B1D5-8041B9FE9543}"/>
    <cellStyle name="Обычный 4" xfId="8" xr:uid="{00000000-0005-0000-0000-000004000000}"/>
    <cellStyle name="Обычный 4 2" xfId="320" xr:uid="{49B2CEBE-D541-4668-B878-B6BB5A0F662E}"/>
    <cellStyle name="Обычный 4 2 2" xfId="321" xr:uid="{BF7357AB-6B3A-405C-9CDD-F90CD0873DA1}"/>
    <cellStyle name="Обычный 4 3" xfId="322" xr:uid="{778B6056-E4F4-4DA8-AEEC-995DB3AEFF59}"/>
    <cellStyle name="Обычный 4 4" xfId="319" xr:uid="{FCC629C6-DBD4-4FBB-B125-3F914200FA39}"/>
    <cellStyle name="Обычный 5" xfId="11" xr:uid="{6E251173-6500-4007-93B1-D8ED5734BE90}"/>
    <cellStyle name="Обычный 5 2" xfId="324" xr:uid="{4BA7E458-8977-4F4A-905C-FFBA161C9DCE}"/>
    <cellStyle name="Обычный 5 2 2" xfId="325" xr:uid="{E221AA5C-6FC3-4EAF-B2CD-8B31C9E33CF3}"/>
    <cellStyle name="Обычный 5 2 2 2" xfId="689" xr:uid="{C2E35021-7933-4BE7-96D8-D9EB6C8DEA63}"/>
    <cellStyle name="Обычный 5 2 2 2 2" xfId="1359" xr:uid="{02D62947-E616-45A9-91DA-23B2825519D3}"/>
    <cellStyle name="Обычный 5 2 2 3" xfId="1024" xr:uid="{CB29AFF5-AE82-4710-809B-0F145127B015}"/>
    <cellStyle name="Обычный 5 2 3" xfId="688" xr:uid="{05F3F9FC-3EA3-4C7E-9759-0C07BE807A77}"/>
    <cellStyle name="Обычный 5 2 3 2" xfId="1358" xr:uid="{3F9B25AD-20F7-4C85-8F0D-094C178A0BB8}"/>
    <cellStyle name="Обычный 5 2 4" xfId="1023" xr:uid="{4DBA0785-7001-4BBC-A1D1-E864B89B1134}"/>
    <cellStyle name="Обычный 5 3" xfId="326" xr:uid="{42E9AB14-5725-47BE-838C-36A29E455D33}"/>
    <cellStyle name="Обычный 5 3 2" xfId="690" xr:uid="{D99EB998-6810-4044-8F01-52F787C30ECA}"/>
    <cellStyle name="Обычный 5 3 2 2" xfId="1360" xr:uid="{FB51CB61-6DD7-4479-90AC-FDCFE41D5E39}"/>
    <cellStyle name="Обычный 5 3 3" xfId="1025" xr:uid="{E7E66732-F29A-45E1-8317-822A942C7293}"/>
    <cellStyle name="Обычный 5 4" xfId="327" xr:uid="{B959A9F9-4AFF-4A8D-AA6C-F30FB0CC4AEB}"/>
    <cellStyle name="Обычный 5 5" xfId="687" xr:uid="{5B07A8F3-1C28-403C-82FE-C1142CAB5C2B}"/>
    <cellStyle name="Обычный 5 5 2" xfId="1357" xr:uid="{F27F8158-C86A-4A50-8887-9F4404F7D14E}"/>
    <cellStyle name="Обычный 5 6" xfId="1022" xr:uid="{21A88344-78D9-4278-BDA1-C6748C590620}"/>
    <cellStyle name="Обычный 5 7" xfId="323" xr:uid="{EEE9AD18-F6FB-4219-837B-3CE2932FE73B}"/>
    <cellStyle name="Обычный 6" xfId="13" xr:uid="{4185881C-7B67-4095-8059-23803FBB54DC}"/>
    <cellStyle name="Обычный 6 2" xfId="328" xr:uid="{7AE08CFF-31B9-4B21-9A14-F7F14BF5273D}"/>
    <cellStyle name="Обычный 6 2 2" xfId="692" xr:uid="{1E307C14-2036-4DC3-ADF2-C4DF063317ED}"/>
    <cellStyle name="Обычный 6 2 2 2" xfId="1362" xr:uid="{83851905-C5D3-45AF-8146-75ED099A01E5}"/>
    <cellStyle name="Обычный 6 2 3" xfId="1027" xr:uid="{9070ADA7-82F8-4A51-ACD6-4722C6A9683C}"/>
    <cellStyle name="Обычный 6 3" xfId="14" xr:uid="{8D2B1BF9-D046-4C0B-B711-7005878D625F}"/>
    <cellStyle name="Обычный 6 4" xfId="691" xr:uid="{CD4A82C2-820C-417B-9C65-7B646D9DB11A}"/>
    <cellStyle name="Обычный 6 4 2" xfId="1361" xr:uid="{64C1B5C0-EF9E-49C5-8AF4-E89AC1A51535}"/>
    <cellStyle name="Обычный 6 5" xfId="1026" xr:uid="{BE3D938B-DB5F-4A0E-A3E8-9F6480B040E1}"/>
    <cellStyle name="Обычный 7" xfId="329" xr:uid="{F2A177AA-473B-410D-A90D-348EB96E0AD4}"/>
    <cellStyle name="Обычный 7 2" xfId="330" xr:uid="{B4D8D2B9-171D-4CB7-80B3-25858CEB6775}"/>
    <cellStyle name="Обычный 8" xfId="331" xr:uid="{D37582AE-C3F5-4455-943D-ACD4A07B35BF}"/>
    <cellStyle name="Обычный 9" xfId="332" xr:uid="{CC7FF289-0441-4538-AE17-591165BD5444}"/>
    <cellStyle name="Обычный 9 2" xfId="333" xr:uid="{96B215C7-8103-429E-95D0-9DFA4BAD48A9}"/>
    <cellStyle name="Обычный 9 2 2" xfId="694" xr:uid="{C92DEEED-A478-4E93-A40C-9EDC2E0F95CC}"/>
    <cellStyle name="Обычный 9 2 2 2" xfId="1364" xr:uid="{BABD4A1F-0069-470F-B612-BCD79FA50851}"/>
    <cellStyle name="Обычный 9 2 3" xfId="1029" xr:uid="{92A9104B-8A24-4826-933A-EDBFF27D825A}"/>
    <cellStyle name="Обычный 9 3" xfId="693" xr:uid="{282FE32D-C61D-466F-A6BE-B7BD0C7B01C8}"/>
    <cellStyle name="Обычный 9 3 2" xfId="1363" xr:uid="{C99EB5C6-100E-45E0-82CC-3A5E4C5936CB}"/>
    <cellStyle name="Обычный 9 4" xfId="1028" xr:uid="{E060EAB5-6305-4E10-B01C-9515AA18B946}"/>
    <cellStyle name="Примечание 2" xfId="334" xr:uid="{0A9C9C9D-B343-4513-9B95-D2FA5F10DB7F}"/>
    <cellStyle name="Примечание 2 2" xfId="335" xr:uid="{335C2CC6-6001-4F77-BF45-1C4A2EFB188B}"/>
    <cellStyle name="Примечание 2 2 2" xfId="336" xr:uid="{1C8F376C-0E67-4510-AB94-F7F69113115D}"/>
    <cellStyle name="Примечание 2 2 2 2" xfId="697" xr:uid="{F44BFE65-5E4B-4EE5-8AE1-6BF334044761}"/>
    <cellStyle name="Примечание 2 2 2 2 2" xfId="1367" xr:uid="{35029640-C142-4A63-A083-CA135898E4B9}"/>
    <cellStyle name="Примечание 2 2 2 3" xfId="1032" xr:uid="{D84C1967-CAFC-4357-A5E7-E3B849E43F01}"/>
    <cellStyle name="Примечание 2 2 3" xfId="696" xr:uid="{DFA2BA59-E550-4A25-9E4A-1F55D70F8342}"/>
    <cellStyle name="Примечание 2 2 3 2" xfId="1366" xr:uid="{096EA439-ACD4-40E7-9540-F8BC8CA2FF1B}"/>
    <cellStyle name="Примечание 2 2 4" xfId="1031" xr:uid="{05B62908-B69F-4A23-8CF4-C6CB236AEDC7}"/>
    <cellStyle name="Примечание 2 3" xfId="337" xr:uid="{888864A8-D430-4E3E-9D5C-F715A2889FDD}"/>
    <cellStyle name="Примечание 2 3 2" xfId="698" xr:uid="{308B281A-18F1-4954-95CF-3068E12FDD92}"/>
    <cellStyle name="Примечание 2 3 2 2" xfId="1368" xr:uid="{C9B65722-F98D-438D-80E5-521786146D1E}"/>
    <cellStyle name="Примечание 2 3 3" xfId="1033" xr:uid="{3F3B8D25-C12F-4EAF-9B6A-FE56DC1B3616}"/>
    <cellStyle name="Примечание 2 4" xfId="695" xr:uid="{D33B1F34-1A4D-4EAD-AB97-16A422D55D3A}"/>
    <cellStyle name="Примечание 2 4 2" xfId="1365" xr:uid="{B4A5F7A4-BF9C-4651-8B86-F67BE2F1C5E8}"/>
    <cellStyle name="Примечание 2 5" xfId="1030" xr:uid="{5A4D08DC-EF51-4DCD-97A9-6880C13B34B8}"/>
    <cellStyle name="Примечание 3" xfId="338" xr:uid="{348F3ACF-9C04-4ADC-B2A7-50464B8673D5}"/>
    <cellStyle name="Примечание 3 2" xfId="339" xr:uid="{91551500-2460-4608-81B1-36E5CA097D07}"/>
    <cellStyle name="Примечание 3 2 2" xfId="340" xr:uid="{B820E291-7C49-4F51-843B-7134BCA74E50}"/>
    <cellStyle name="Примечание 3 2 2 2" xfId="701" xr:uid="{AAE6A580-A2AC-4972-8839-C308639EE08E}"/>
    <cellStyle name="Примечание 3 2 2 2 2" xfId="1371" xr:uid="{F7B0CD18-4F2A-4E8F-8565-CCED9127A471}"/>
    <cellStyle name="Примечание 3 2 2 3" xfId="1036" xr:uid="{593C81ED-5F9D-404E-9163-5DE4D4AF1963}"/>
    <cellStyle name="Примечание 3 2 3" xfId="700" xr:uid="{1422846B-8A78-43AA-B290-6E060AF3CF0A}"/>
    <cellStyle name="Примечание 3 2 3 2" xfId="1370" xr:uid="{38EFB4C0-B670-4942-8F2E-29A51B92C802}"/>
    <cellStyle name="Примечание 3 2 4" xfId="1035" xr:uid="{0237865B-8606-4321-A3B6-58B6E3664746}"/>
    <cellStyle name="Примечание 3 3" xfId="341" xr:uid="{7B4448D2-39D6-46C7-9315-DE7D41156787}"/>
    <cellStyle name="Примечание 3 3 2" xfId="702" xr:uid="{6FCF06D8-DD23-4EDF-94C9-0F156457D910}"/>
    <cellStyle name="Примечание 3 3 2 2" xfId="1372" xr:uid="{35343EF7-77F4-4C56-BDF5-3857E36F89A8}"/>
    <cellStyle name="Примечание 3 3 3" xfId="1037" xr:uid="{0675EA3B-C0B2-410A-8B5D-D07D49FF9496}"/>
    <cellStyle name="Примечание 3 4" xfId="699" xr:uid="{69EC8ABE-7098-4D8B-BB17-D63149F62FF1}"/>
    <cellStyle name="Примечание 3 4 2" xfId="1369" xr:uid="{E95EC628-36B1-4135-B204-7732DCA27238}"/>
    <cellStyle name="Примечание 3 5" xfId="1034" xr:uid="{25049A5E-4817-4A43-A8C7-1850BF38FE10}"/>
    <cellStyle name="Примечание 4" xfId="342" xr:uid="{8CBB9984-EBF2-4500-8B8F-6E4F138D486C}"/>
    <cellStyle name="Примечание 4 2" xfId="343" xr:uid="{9B5426C3-DF5C-4DA0-8081-0B4C6F5D876A}"/>
    <cellStyle name="Примечание 4 2 2" xfId="704" xr:uid="{691A62D2-257A-4039-90EE-BCFD77BB80A8}"/>
    <cellStyle name="Примечание 4 2 2 2" xfId="1374" xr:uid="{BE43EB02-4B16-4C07-996A-92078CB0C427}"/>
    <cellStyle name="Примечание 4 2 3" xfId="1039" xr:uid="{73F20A80-FB79-4B9B-AE24-6ABF56CD3D2A}"/>
    <cellStyle name="Примечание 4 3" xfId="703" xr:uid="{ACC68C36-68A5-4D49-9DF5-2E129ACEC1E4}"/>
    <cellStyle name="Примечание 4 3 2" xfId="1373" xr:uid="{EF7A2328-6744-4EBD-B6C4-6D056EEA0A79}"/>
    <cellStyle name="Примечание 4 4" xfId="1038" xr:uid="{D9203FF1-9CFA-4791-813B-4FEECFCDAEC8}"/>
    <cellStyle name="Примечание 5" xfId="344" xr:uid="{99318F6B-BC05-44AE-B0D0-33D048798133}"/>
    <cellStyle name="Примечание 5 2" xfId="345" xr:uid="{575FF096-6ADD-4012-A91D-99B9D3ACB7F3}"/>
    <cellStyle name="Примечание 5 2 2" xfId="706" xr:uid="{2DA22F83-2E5D-4A77-9CF3-1ABDF2AB79C4}"/>
    <cellStyle name="Примечание 5 2 2 2" xfId="1376" xr:uid="{E00402CB-6AF9-46DF-9C4D-BAFC430E32E2}"/>
    <cellStyle name="Примечание 5 2 3" xfId="1041" xr:uid="{85FEDDAA-FDEC-4B3F-BB0E-B82C1A4E4F69}"/>
    <cellStyle name="Примечание 5 3" xfId="705" xr:uid="{7FCF5F2F-7BFC-43DB-8BFF-E04CD83CE13A}"/>
    <cellStyle name="Примечание 5 3 2" xfId="1375" xr:uid="{EC0340DE-646F-4054-9027-DED5DB31EFE8}"/>
    <cellStyle name="Примечание 5 4" xfId="1040" xr:uid="{0C86C231-2C43-43C5-A2A0-0B4EB01A2056}"/>
    <cellStyle name="Примечание 6" xfId="346" xr:uid="{E79093EE-4181-4B97-BB18-A4B054823A2A}"/>
    <cellStyle name="Примечание 6 2" xfId="347" xr:uid="{955FB5C1-1BF0-4F2A-B994-76A97FC3EC21}"/>
    <cellStyle name="Примечание 6 2 2" xfId="708" xr:uid="{BDA72863-E9E0-4DD2-85B2-8FD260CB1F30}"/>
    <cellStyle name="Примечание 6 2 2 2" xfId="1378" xr:uid="{6F768E0A-5B1F-4E78-A762-C709E9C257F7}"/>
    <cellStyle name="Примечание 6 2 3" xfId="1043" xr:uid="{70B3E59A-D19A-40BB-84C0-387AF1BFCD19}"/>
    <cellStyle name="Примечание 6 3" xfId="707" xr:uid="{002B2903-CBBF-4494-B5AF-F925BD93E0DC}"/>
    <cellStyle name="Примечание 6 3 2" xfId="1377" xr:uid="{4DAEAACF-1190-45E4-BF2E-C806DB94F5F3}"/>
    <cellStyle name="Примечание 6 4" xfId="1042" xr:uid="{507A2311-451E-4C1D-9C0A-21F6672A26A4}"/>
    <cellStyle name="Примечание 7" xfId="348" xr:uid="{0F3B649E-202C-4E9D-AB5D-7D5014560EB7}"/>
    <cellStyle name="Примечание 7 2" xfId="349" xr:uid="{B831DD56-FEF9-47F1-A7E8-6A676E7EA0C1}"/>
    <cellStyle name="Примечание 7 2 2" xfId="710" xr:uid="{00369A51-7FD5-4590-B90F-239078EF1038}"/>
    <cellStyle name="Примечание 7 2 2 2" xfId="1380" xr:uid="{A102E412-881C-48F4-B0F0-567CE9F389BA}"/>
    <cellStyle name="Примечание 7 2 3" xfId="1045" xr:uid="{C31E898B-9E73-4DF9-BA4D-9EFAB35000B0}"/>
    <cellStyle name="Примечание 7 3" xfId="709" xr:uid="{A1320ADC-C20C-49AF-99B1-0563E7AD7AFF}"/>
    <cellStyle name="Примечание 7 3 2" xfId="1379" xr:uid="{E51D677F-1660-4A84-BFA3-FBCC4F9AE7D2}"/>
    <cellStyle name="Примечание 7 4" xfId="1044" xr:uid="{57B6F697-3203-46D2-BFB0-218D5486697B}"/>
    <cellStyle name="Примечание 8" xfId="350" xr:uid="{571C9ACD-8ACD-4F88-9B4A-591ABAC5A996}"/>
    <cellStyle name="Примечание 8 2" xfId="711" xr:uid="{CDD9DE43-00BD-4A86-B2D2-3E74F705A5C9}"/>
    <cellStyle name="Примечание 8 2 2" xfId="1381" xr:uid="{A7639F11-F331-4823-B131-239AEDBD52FD}"/>
    <cellStyle name="Примечание 8 3" xfId="1046" xr:uid="{9F61E689-2BE6-4DF7-AE11-7B2FE04EAC1A}"/>
    <cellStyle name="Процентный" xfId="1402" builtinId="5"/>
    <cellStyle name="Процентный 2" xfId="4" xr:uid="{00000000-0005-0000-0000-000005000000}"/>
    <cellStyle name="Процентный 2 2" xfId="351" xr:uid="{D47BB766-8005-46B6-8DDF-1673CDA37502}"/>
    <cellStyle name="Процентный 3" xfId="352" xr:uid="{4789EF76-D8C8-4EE5-AB3F-487442B6D7B4}"/>
    <cellStyle name="Стиль 1" xfId="353" xr:uid="{FA3CDA4E-E477-43CF-B0DD-A70A4F330530}"/>
    <cellStyle name="Финансовый" xfId="1" builtinId="3"/>
    <cellStyle name="Финансовый 10" xfId="354" xr:uid="{7D5E2311-9E47-4BC4-B476-75E4FEA36BAA}"/>
    <cellStyle name="Финансовый 10 2" xfId="355" xr:uid="{97C72C4B-B011-4F71-B597-83CAF066CEA2}"/>
    <cellStyle name="Финансовый 10 2 2" xfId="713" xr:uid="{82DD5FEB-EA14-47D3-B42B-3EAA36A08198}"/>
    <cellStyle name="Финансовый 10 2 2 2" xfId="1383" xr:uid="{175189FA-BD9F-407C-AD4C-95FC744449AD}"/>
    <cellStyle name="Финансовый 10 2 3" xfId="1048" xr:uid="{B503600A-8E8A-4A4A-AB51-74CF51488D49}"/>
    <cellStyle name="Финансовый 10 3" xfId="356" xr:uid="{D63C5781-5228-4C54-94B6-A9C56296E018}"/>
    <cellStyle name="Финансовый 10 4" xfId="712" xr:uid="{AFEBB939-0483-4AF2-A30E-D6340488ACC3}"/>
    <cellStyle name="Финансовый 10 4 2" xfId="1382" xr:uid="{06B16DD0-5B9E-4ADA-A75C-C2EAB7E3C17E}"/>
    <cellStyle name="Финансовый 10 5" xfId="1047" xr:uid="{D7220F6B-71D8-451D-9EFE-2D9CA2620F9C}"/>
    <cellStyle name="Финансовый 11" xfId="357" xr:uid="{A4681DED-157D-43CD-8018-57498B4DB888}"/>
    <cellStyle name="Финансовый 12" xfId="358" xr:uid="{99C6E920-040B-47BF-B466-0FAB5449AADA}"/>
    <cellStyle name="Финансовый 12 2" xfId="359" xr:uid="{B3D63A44-50F0-4142-BC78-638435702A01}"/>
    <cellStyle name="Финансовый 12 3" xfId="714" xr:uid="{6A4953BB-595B-49F3-B530-66E210CBDBAE}"/>
    <cellStyle name="Финансовый 12 3 2" xfId="1384" xr:uid="{F5CE9632-BF49-4B63-BB47-16DD39C384DB}"/>
    <cellStyle name="Финансовый 12 4" xfId="1049" xr:uid="{2DE1FBB2-CC80-4866-9B0E-EFAC1E602C94}"/>
    <cellStyle name="Финансовый 13" xfId="360" xr:uid="{83E7B935-7A90-4E17-B558-55226F0C18F5}"/>
    <cellStyle name="Финансовый 14" xfId="361" xr:uid="{E480DBE7-8AEF-4C18-8FDB-E1547BB9A9B4}"/>
    <cellStyle name="Финансовый 14 2" xfId="1050" xr:uid="{0F9E810E-9572-4C31-82FF-252DF341E354}"/>
    <cellStyle name="Финансовый 15" xfId="362" xr:uid="{D57D876B-4A15-49B5-A31C-49CC036266BA}"/>
    <cellStyle name="Финансовый 16" xfId="363" xr:uid="{C465AC03-5539-4BD4-BB97-C0100483C0F9}"/>
    <cellStyle name="Финансовый 16 2" xfId="364" xr:uid="{D0E57EF7-A5CA-4249-946E-77677F8C7347}"/>
    <cellStyle name="Финансовый 17" xfId="365" xr:uid="{E25A3FC9-72B1-45FF-B47E-65191B072C36}"/>
    <cellStyle name="Финансовый 18" xfId="366" xr:uid="{508D2511-E51F-449E-8CC8-43D768B8C6FA}"/>
    <cellStyle name="Финансовый 19" xfId="367" xr:uid="{40F97834-60A9-447E-BD8B-1098DC6C645F}"/>
    <cellStyle name="Финансовый 2" xfId="5" xr:uid="{00000000-0005-0000-0000-000007000000}"/>
    <cellStyle name="Финансовый 2 2" xfId="369" xr:uid="{4C6A53BE-B496-4CF2-9FB2-AD77C67BA664}"/>
    <cellStyle name="Финансовый 2 3" xfId="16" xr:uid="{C4E5346D-8D0E-4851-9FDD-711F20B80D62}"/>
    <cellStyle name="Финансовый 2 3 2" xfId="398" xr:uid="{4ECE5B1C-14CA-4C54-B1B8-C4C159278B7B}"/>
    <cellStyle name="Финансовый 2 3 2 2" xfId="1068" xr:uid="{47326387-2A9E-44C8-8D45-86E9437B0AC8}"/>
    <cellStyle name="Финансовый 2 3 3" xfId="733" xr:uid="{EABEB767-01B1-4041-A413-69AF6B2D719D}"/>
    <cellStyle name="Финансовый 2 4" xfId="715" xr:uid="{910B77FE-CC10-4343-AC49-7D097D1D2373}"/>
    <cellStyle name="Финансовый 2 4 2" xfId="1385" xr:uid="{47171198-1CB0-4D9D-91D4-E7A9F8733E09}"/>
    <cellStyle name="Финансовый 2 5" xfId="1051" xr:uid="{C234F0F6-E597-4565-B5A6-961DB80CD947}"/>
    <cellStyle name="Финансовый 2 6" xfId="368" xr:uid="{CC870E49-8FDC-409B-BE60-39ADEE2DE1DB}"/>
    <cellStyle name="Финансовый 20" xfId="370" xr:uid="{31316CF6-D283-4027-A133-3AD11870961B}"/>
    <cellStyle name="Финансовый 21" xfId="371" xr:uid="{71E88C4C-6C0A-43AA-9EDA-2E317649F3EA}"/>
    <cellStyle name="Финансовый 22" xfId="372" xr:uid="{A83BEEAC-203C-4DA0-B8BA-09F1EF3B1D14}"/>
    <cellStyle name="Финансовый 23" xfId="373" xr:uid="{53D4CB19-2BF4-4497-AF6A-7482A847F163}"/>
    <cellStyle name="Финансовый 24" xfId="374" xr:uid="{6452597D-BA3F-48EC-AE86-B3CC616D0B9D}"/>
    <cellStyle name="Финансовый 24 2" xfId="716" xr:uid="{BC78818E-A1A8-450C-93CD-56979A27A74F}"/>
    <cellStyle name="Финансовый 24 2 2" xfId="1386" xr:uid="{48F16A38-D1A3-4ED0-AE09-53C9C64942D5}"/>
    <cellStyle name="Финансовый 24 3" xfId="1052" xr:uid="{E16FD306-5B6C-4382-A2D7-B35C6D67C0AB}"/>
    <cellStyle name="Финансовый 3" xfId="3" xr:uid="{00000000-0005-0000-0000-000008000000}"/>
    <cellStyle name="Финансовый 3 2" xfId="376" xr:uid="{7885FE97-AA33-4B0F-AC8C-389E2220941A}"/>
    <cellStyle name="Финансовый 3 3" xfId="377" xr:uid="{3907B9EC-411D-46E8-A0D5-C1D880E397A6}"/>
    <cellStyle name="Финансовый 3 4" xfId="378" xr:uid="{1AD89031-C984-469C-B76C-BDC6538C9786}"/>
    <cellStyle name="Финансовый 3 4 2" xfId="1053" xr:uid="{864E2540-5722-448D-BC20-03BAA6A967E2}"/>
    <cellStyle name="Финансовый 3 5" xfId="375" xr:uid="{8F18E435-08E1-4EDF-BC00-798A9A546043}"/>
    <cellStyle name="Финансовый 4" xfId="379" xr:uid="{E623DE42-2F0D-4BA3-B77C-3572387CFE5F}"/>
    <cellStyle name="Финансовый 4 2" xfId="380" xr:uid="{6C759ED0-823B-489E-BC01-4BBA47297299}"/>
    <cellStyle name="Финансовый 4 2 2" xfId="381" xr:uid="{2591BE69-F9E5-436F-8370-8668A8C3074D}"/>
    <cellStyle name="Финансовый 4 2 2 2" xfId="719" xr:uid="{8485D567-EC91-4707-977A-2A4EA73B6FAD}"/>
    <cellStyle name="Финансовый 4 2 2 2 2" xfId="1389" xr:uid="{E792C41B-5C45-41FE-AE62-BCC9CB89DB60}"/>
    <cellStyle name="Финансовый 4 2 2 3" xfId="1056" xr:uid="{661388A8-4D2F-4718-83C3-FBE11022314F}"/>
    <cellStyle name="Финансовый 4 2 3" xfId="718" xr:uid="{8202B65D-F5E0-485D-8AAA-69ADE9DF1789}"/>
    <cellStyle name="Финансовый 4 2 3 2" xfId="1388" xr:uid="{FD3EA52D-9FE0-4028-9153-CB5D340DFB5C}"/>
    <cellStyle name="Финансовый 4 2 4" xfId="1055" xr:uid="{8BC27F96-9D22-44A0-AD65-0C043CD43D06}"/>
    <cellStyle name="Финансовый 4 3" xfId="382" xr:uid="{FC424CF3-4D48-4554-94A4-2E8E4D04A5A6}"/>
    <cellStyle name="Финансовый 4 3 2" xfId="720" xr:uid="{B799337D-A5AC-4C73-B4F7-8385E53154BE}"/>
    <cellStyle name="Финансовый 4 3 2 2" xfId="1390" xr:uid="{5D997CF8-FFDB-49B6-A22C-8B59935DE9EE}"/>
    <cellStyle name="Финансовый 4 3 3" xfId="1057" xr:uid="{2CBE5761-FE2F-42BD-9F21-1CA26313E5CF}"/>
    <cellStyle name="Финансовый 4 4" xfId="383" xr:uid="{11206DB6-3BAB-4FB6-9179-9C7BCA6CA656}"/>
    <cellStyle name="Финансовый 4 5" xfId="717" xr:uid="{C48784BC-9EF1-47E4-94EE-80E3CF7FEA18}"/>
    <cellStyle name="Финансовый 4 5 2" xfId="1387" xr:uid="{B28FE8DC-B522-4F4F-9C6A-31CC5339D3A4}"/>
    <cellStyle name="Финансовый 4 6" xfId="1054" xr:uid="{405D5DB6-C7B9-4B38-B3DB-7E14C95F1227}"/>
    <cellStyle name="Финансовый 5" xfId="384" xr:uid="{097AFEA7-F12A-4669-98CE-1EBE9F1C97FD}"/>
    <cellStyle name="Финансовый 5 2" xfId="385" xr:uid="{95C2E72E-9682-46DA-AB83-97CA2CC3C658}"/>
    <cellStyle name="Финансовый 5 2 2" xfId="386" xr:uid="{DBEF986F-181C-401A-A43B-B0DF9B497693}"/>
    <cellStyle name="Финансовый 5 2 2 2" xfId="723" xr:uid="{3CBF1F90-5FF9-45AD-B337-31F4891E8246}"/>
    <cellStyle name="Финансовый 5 2 2 2 2" xfId="1393" xr:uid="{468DFB90-B8E2-4692-AD90-9AF67E319C71}"/>
    <cellStyle name="Финансовый 5 2 2 3" xfId="1060" xr:uid="{08EBC5B0-3212-4EB4-BBB9-F987F0FA8163}"/>
    <cellStyle name="Финансовый 5 2 3" xfId="722" xr:uid="{35D322FA-58B3-4EF1-BCF8-4BFB2F59D333}"/>
    <cellStyle name="Финансовый 5 2 3 2" xfId="1392" xr:uid="{108151B4-575A-4F55-AC2C-73225357308D}"/>
    <cellStyle name="Финансовый 5 2 4" xfId="1059" xr:uid="{9FE4D9A9-C79C-4312-8FDF-791A45A337C8}"/>
    <cellStyle name="Финансовый 5 3" xfId="387" xr:uid="{2672FBBA-7310-4C5D-8DC7-A0C13CB738EB}"/>
    <cellStyle name="Финансовый 5 3 2" xfId="724" xr:uid="{E539C113-BDAE-425A-886C-3A4164DEE10C}"/>
    <cellStyle name="Финансовый 5 3 2 2" xfId="1394" xr:uid="{C9C5D327-B65B-466D-B1C9-FA85EEF5A47A}"/>
    <cellStyle name="Финансовый 5 3 3" xfId="1061" xr:uid="{8758720C-55A4-4977-9E46-6CFDD47E8157}"/>
    <cellStyle name="Финансовый 5 4" xfId="721" xr:uid="{905E632F-BDAF-4155-BF1A-96538F83E705}"/>
    <cellStyle name="Финансовый 5 4 2" xfId="1391" xr:uid="{65790C8D-C0EB-4226-8949-097100E8FD29}"/>
    <cellStyle name="Финансовый 5 5" xfId="1058" xr:uid="{DFCB42B3-59A5-4CCA-822E-C96CAFB3EDDA}"/>
    <cellStyle name="Финансовый 6" xfId="388" xr:uid="{4BE39C92-B106-4366-8240-7D6634A1F263}"/>
    <cellStyle name="Финансовый 6 2" xfId="389" xr:uid="{231AA276-FC3B-44C1-B1D7-B260B335509F}"/>
    <cellStyle name="Финансовый 7" xfId="390" xr:uid="{418FFBB5-B23F-4B06-94C9-50282F9451DF}"/>
    <cellStyle name="Финансовый 7 2" xfId="391" xr:uid="{2AE732F8-5AC2-4620-8198-6A163F71C1C1}"/>
    <cellStyle name="Финансовый 7 3" xfId="392" xr:uid="{6894A144-07C1-44AB-8FEE-7E96171495CC}"/>
    <cellStyle name="Финансовый 7 3 2" xfId="726" xr:uid="{6E581357-67AB-4F6D-B888-9D2779670539}"/>
    <cellStyle name="Финансовый 7 3 2 2" xfId="1396" xr:uid="{6D22D37E-28FA-4869-A12F-427B33A16135}"/>
    <cellStyle name="Финансовый 7 3 3" xfId="1063" xr:uid="{696EBD58-57C7-4E58-BD72-BAA43F0A808E}"/>
    <cellStyle name="Финансовый 7 4" xfId="393" xr:uid="{DAF884CD-FF9A-4151-80D9-203284A4871E}"/>
    <cellStyle name="Финансовый 7 5" xfId="725" xr:uid="{7FE0FCDD-A49B-4CB7-B45C-CB710A9C3C1E}"/>
    <cellStyle name="Финансовый 7 5 2" xfId="1395" xr:uid="{C908EBD3-EC86-4100-B3F2-3634DE4F3C30}"/>
    <cellStyle name="Финансовый 7 6" xfId="1062" xr:uid="{E38D1F62-6F83-4451-85B0-FD296F34E604}"/>
    <cellStyle name="Финансовый 8" xfId="394" xr:uid="{2D5480EF-2B0A-4417-9485-5FC3D229C75C}"/>
    <cellStyle name="Финансовый 8 2" xfId="395" xr:uid="{2D0C4A17-5D2A-4024-B9E0-3169F4F9D5FD}"/>
    <cellStyle name="Финансовый 8 2 2" xfId="728" xr:uid="{37887728-1F10-49AE-94D2-A8EC81782CB9}"/>
    <cellStyle name="Финансовый 8 2 2 2" xfId="1398" xr:uid="{219B9FBC-D593-46AB-8E90-ADFE4BD01894}"/>
    <cellStyle name="Финансовый 8 2 3" xfId="1065" xr:uid="{EAF0A97F-6C5B-4A12-BA11-E9C5FCDB8F5B}"/>
    <cellStyle name="Финансовый 8 3" xfId="727" xr:uid="{29383828-47A4-4BBD-8CF3-B2DAE98CAE69}"/>
    <cellStyle name="Финансовый 8 3 2" xfId="1397" xr:uid="{2E0C9C8B-79F5-4B05-9492-DDAF9ABEA460}"/>
    <cellStyle name="Финансовый 8 4" xfId="1064" xr:uid="{05FBAFD9-D58F-466C-9301-5210A730DC75}"/>
    <cellStyle name="Финансовый 82" xfId="9" xr:uid="{8E671ED0-4DF8-4A4F-B3B0-9DD20273924A}"/>
    <cellStyle name="Финансовый 82 2" xfId="1401" xr:uid="{06BC3AE9-3A64-4707-9F90-ABDBB6883BC8}"/>
    <cellStyle name="Финансовый 9" xfId="396" xr:uid="{2E783BCB-86FC-4963-A7F4-51E98C5DC459}"/>
    <cellStyle name="Финансовый 9 2" xfId="397" xr:uid="{3A0D0E12-E91C-4848-AC30-D2FEB7CEE896}"/>
    <cellStyle name="Финансовый 9 2 2" xfId="730" xr:uid="{950BE9F2-D66D-43BF-AB4C-8890C4F9594C}"/>
    <cellStyle name="Финансовый 9 2 2 2" xfId="1400" xr:uid="{AF40B4B4-56B5-4F48-B5F4-3962580C8927}"/>
    <cellStyle name="Финансовый 9 2 3" xfId="1067" xr:uid="{2CF9FB30-F116-48F8-A0DD-68C4005EE8AB}"/>
    <cellStyle name="Финансовый 9 3" xfId="729" xr:uid="{BFAC2D2E-6E8E-4611-A0CA-21D740D58FA4}"/>
    <cellStyle name="Финансовый 9 3 2" xfId="1399" xr:uid="{A390A757-AE46-4DD1-AB88-E7DFE35C2738}"/>
    <cellStyle name="Финансовый 9 4" xfId="1066" xr:uid="{1D3B0992-956B-43B5-8679-76B4C5877DF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H171"/>
  <sheetViews>
    <sheetView tabSelected="1" view="pageBreakPreview" zoomScale="70" zoomScaleNormal="70" zoomScaleSheetLayoutView="70" workbookViewId="0">
      <selection activeCell="G11" sqref="G11"/>
    </sheetView>
  </sheetViews>
  <sheetFormatPr defaultRowHeight="15" outlineLevelRow="1" x14ac:dyDescent="0.25"/>
  <cols>
    <col min="1" max="1" width="11" style="2" customWidth="1"/>
    <col min="2" max="2" width="6" style="2" customWidth="1"/>
    <col min="3" max="3" width="11" style="8" customWidth="1"/>
    <col min="4" max="4" width="59.5703125" style="2" customWidth="1"/>
    <col min="5" max="6" width="11.7109375" style="22" customWidth="1"/>
    <col min="7" max="8" width="19.28515625" style="23" customWidth="1"/>
    <col min="9" max="9" width="4.85546875" style="2" customWidth="1"/>
    <col min="10" max="10" width="17.7109375" style="2" customWidth="1"/>
    <col min="11" max="16384" width="9.140625" style="2"/>
  </cols>
  <sheetData>
    <row r="1" spans="3:8" ht="12" customHeight="1" x14ac:dyDescent="0.25">
      <c r="C1" s="1"/>
      <c r="D1" s="1"/>
      <c r="E1" s="1"/>
      <c r="F1" s="1"/>
      <c r="G1" s="1"/>
      <c r="H1" s="1"/>
    </row>
    <row r="2" spans="3:8" ht="21" customHeight="1" x14ac:dyDescent="0.25">
      <c r="C2" s="1"/>
      <c r="D2" s="1"/>
      <c r="E2" s="40"/>
      <c r="F2" s="40"/>
      <c r="G2" s="40"/>
      <c r="H2" s="40"/>
    </row>
    <row r="3" spans="3:8" ht="22.5" customHeight="1" x14ac:dyDescent="0.25">
      <c r="C3" s="1"/>
      <c r="D3" s="1"/>
      <c r="E3" s="40"/>
      <c r="F3" s="40"/>
      <c r="G3" s="40"/>
      <c r="H3" s="40"/>
    </row>
    <row r="4" spans="3:8" ht="24.95" customHeight="1" x14ac:dyDescent="0.25">
      <c r="C4" s="41" t="s">
        <v>30</v>
      </c>
      <c r="D4" s="41"/>
      <c r="E4" s="41"/>
      <c r="F4" s="41"/>
      <c r="G4" s="41"/>
      <c r="H4" s="41"/>
    </row>
    <row r="5" spans="3:8" ht="24.95" customHeight="1" x14ac:dyDescent="0.25">
      <c r="C5" s="44" t="s">
        <v>47</v>
      </c>
      <c r="D5" s="44"/>
      <c r="E5" s="44"/>
      <c r="F5" s="44"/>
      <c r="G5" s="44"/>
      <c r="H5" s="44"/>
    </row>
    <row r="6" spans="3:8" ht="24.95" customHeight="1" x14ac:dyDescent="0.25">
      <c r="C6" s="42" t="s">
        <v>31</v>
      </c>
      <c r="D6" s="42"/>
      <c r="E6" s="42"/>
      <c r="F6" s="42"/>
      <c r="G6" s="42"/>
      <c r="H6" s="42"/>
    </row>
    <row r="7" spans="3:8" ht="35.25" customHeight="1" thickBot="1" x14ac:dyDescent="0.3">
      <c r="C7" s="43" t="s">
        <v>42</v>
      </c>
      <c r="D7" s="43"/>
      <c r="E7" s="43"/>
      <c r="F7" s="43"/>
      <c r="G7" s="43"/>
      <c r="H7" s="43"/>
    </row>
    <row r="8" spans="3:8" s="8" customFormat="1" ht="45" customHeight="1" thickBot="1" x14ac:dyDescent="0.3">
      <c r="C8" s="4" t="s">
        <v>5</v>
      </c>
      <c r="D8" s="5" t="s">
        <v>4</v>
      </c>
      <c r="E8" s="5" t="s">
        <v>8</v>
      </c>
      <c r="F8" s="5" t="s">
        <v>7</v>
      </c>
      <c r="G8" s="6" t="s">
        <v>9</v>
      </c>
      <c r="H8" s="7" t="s">
        <v>3</v>
      </c>
    </row>
    <row r="9" spans="3:8" s="3" customFormat="1" x14ac:dyDescent="0.25">
      <c r="C9" s="31">
        <v>1</v>
      </c>
      <c r="D9" s="32">
        <v>3</v>
      </c>
      <c r="E9" s="32">
        <v>4</v>
      </c>
      <c r="F9" s="32">
        <v>5</v>
      </c>
      <c r="G9" s="32">
        <v>6</v>
      </c>
      <c r="H9" s="33">
        <v>7</v>
      </c>
    </row>
    <row r="10" spans="3:8" s="3" customFormat="1" ht="35.1" customHeight="1" x14ac:dyDescent="0.25">
      <c r="C10" s="34"/>
      <c r="D10" s="73" t="s">
        <v>48</v>
      </c>
      <c r="E10" s="30"/>
      <c r="F10" s="30"/>
      <c r="G10" s="29"/>
      <c r="H10" s="35"/>
    </row>
    <row r="11" spans="3:8" s="3" customFormat="1" ht="63" x14ac:dyDescent="0.25">
      <c r="C11" s="36">
        <v>1</v>
      </c>
      <c r="D11" s="39" t="s">
        <v>49</v>
      </c>
      <c r="E11" s="37" t="s">
        <v>32</v>
      </c>
      <c r="F11" s="37">
        <v>503</v>
      </c>
      <c r="G11" s="38"/>
      <c r="H11" s="35">
        <f t="shared" ref="H11:H122" si="0">F11*G11</f>
        <v>0</v>
      </c>
    </row>
    <row r="12" spans="3:8" s="3" customFormat="1" ht="63" x14ac:dyDescent="0.25">
      <c r="C12" s="36">
        <f>C11+1</f>
        <v>2</v>
      </c>
      <c r="D12" s="39" t="s">
        <v>50</v>
      </c>
      <c r="E12" s="37" t="s">
        <v>32</v>
      </c>
      <c r="F12" s="37">
        <v>503</v>
      </c>
      <c r="G12" s="38"/>
      <c r="H12" s="35">
        <f t="shared" si="0"/>
        <v>0</v>
      </c>
    </row>
    <row r="13" spans="3:8" s="3" customFormat="1" ht="31.5" x14ac:dyDescent="0.25">
      <c r="C13" s="36">
        <f t="shared" ref="C13:C76" si="1">C12+1</f>
        <v>3</v>
      </c>
      <c r="D13" s="39" t="s">
        <v>51</v>
      </c>
      <c r="E13" s="37" t="s">
        <v>32</v>
      </c>
      <c r="F13" s="37">
        <v>503</v>
      </c>
      <c r="G13" s="38"/>
      <c r="H13" s="35">
        <f t="shared" si="0"/>
        <v>0</v>
      </c>
    </row>
    <row r="14" spans="3:8" s="3" customFormat="1" ht="15.75" x14ac:dyDescent="0.25">
      <c r="C14" s="36">
        <f t="shared" si="1"/>
        <v>4</v>
      </c>
      <c r="D14" s="39" t="s">
        <v>52</v>
      </c>
      <c r="E14" s="37" t="s">
        <v>58</v>
      </c>
      <c r="F14" s="37">
        <v>10</v>
      </c>
      <c r="G14" s="38"/>
      <c r="H14" s="35">
        <f t="shared" si="0"/>
        <v>0</v>
      </c>
    </row>
    <row r="15" spans="3:8" s="3" customFormat="1" ht="31.5" x14ac:dyDescent="0.25">
      <c r="C15" s="36">
        <f t="shared" si="1"/>
        <v>5</v>
      </c>
      <c r="D15" s="39" t="s">
        <v>53</v>
      </c>
      <c r="E15" s="37" t="s">
        <v>58</v>
      </c>
      <c r="F15" s="37">
        <v>40</v>
      </c>
      <c r="G15" s="38"/>
      <c r="H15" s="35">
        <f t="shared" si="0"/>
        <v>0</v>
      </c>
    </row>
    <row r="16" spans="3:8" s="3" customFormat="1" ht="31.5" x14ac:dyDescent="0.25">
      <c r="C16" s="36">
        <f t="shared" si="1"/>
        <v>6</v>
      </c>
      <c r="D16" s="39" t="s">
        <v>54</v>
      </c>
      <c r="E16" s="37" t="s">
        <v>58</v>
      </c>
      <c r="F16" s="37">
        <v>10</v>
      </c>
      <c r="G16" s="38"/>
      <c r="H16" s="35">
        <f t="shared" si="0"/>
        <v>0</v>
      </c>
    </row>
    <row r="17" spans="3:8" s="3" customFormat="1" ht="31.5" x14ac:dyDescent="0.25">
      <c r="C17" s="36">
        <f t="shared" si="1"/>
        <v>7</v>
      </c>
      <c r="D17" s="39" t="s">
        <v>55</v>
      </c>
      <c r="E17" s="37" t="s">
        <v>58</v>
      </c>
      <c r="F17" s="37">
        <v>40</v>
      </c>
      <c r="G17" s="38"/>
      <c r="H17" s="35">
        <f t="shared" si="0"/>
        <v>0</v>
      </c>
    </row>
    <row r="18" spans="3:8" s="3" customFormat="1" ht="31.5" x14ac:dyDescent="0.25">
      <c r="C18" s="36">
        <f t="shared" si="1"/>
        <v>8</v>
      </c>
      <c r="D18" s="39" t="s">
        <v>56</v>
      </c>
      <c r="E18" s="37" t="s">
        <v>58</v>
      </c>
      <c r="F18" s="37">
        <v>20</v>
      </c>
      <c r="G18" s="38"/>
      <c r="H18" s="35">
        <f t="shared" si="0"/>
        <v>0</v>
      </c>
    </row>
    <row r="19" spans="3:8" s="3" customFormat="1" ht="110.25" x14ac:dyDescent="0.25">
      <c r="C19" s="36">
        <f t="shared" si="1"/>
        <v>9</v>
      </c>
      <c r="D19" s="39" t="s">
        <v>57</v>
      </c>
      <c r="E19" s="37" t="s">
        <v>32</v>
      </c>
      <c r="F19" s="37">
        <v>106.27</v>
      </c>
      <c r="G19" s="38"/>
      <c r="H19" s="35">
        <f t="shared" si="0"/>
        <v>0</v>
      </c>
    </row>
    <row r="20" spans="3:8" s="3" customFormat="1" ht="47.25" x14ac:dyDescent="0.25">
      <c r="C20" s="36">
        <f t="shared" si="1"/>
        <v>10</v>
      </c>
      <c r="D20" s="39" t="s">
        <v>43</v>
      </c>
      <c r="E20" s="37" t="s">
        <v>58</v>
      </c>
      <c r="F20" s="37">
        <v>170</v>
      </c>
      <c r="G20" s="38"/>
      <c r="H20" s="35">
        <f t="shared" si="0"/>
        <v>0</v>
      </c>
    </row>
    <row r="21" spans="3:8" s="3" customFormat="1" ht="47.25" x14ac:dyDescent="0.25">
      <c r="C21" s="36">
        <f t="shared" si="1"/>
        <v>11</v>
      </c>
      <c r="D21" s="39" t="s">
        <v>44</v>
      </c>
      <c r="E21" s="37" t="s">
        <v>58</v>
      </c>
      <c r="F21" s="37">
        <v>510</v>
      </c>
      <c r="G21" s="38"/>
      <c r="H21" s="35">
        <f t="shared" si="0"/>
        <v>0</v>
      </c>
    </row>
    <row r="22" spans="3:8" s="3" customFormat="1" ht="15.75" x14ac:dyDescent="0.25">
      <c r="C22" s="36">
        <f t="shared" si="1"/>
        <v>12</v>
      </c>
      <c r="D22" s="39" t="s">
        <v>138</v>
      </c>
      <c r="E22" s="37"/>
      <c r="F22" s="37"/>
      <c r="G22" s="38"/>
      <c r="H22" s="35">
        <f t="shared" si="0"/>
        <v>0</v>
      </c>
    </row>
    <row r="23" spans="3:8" s="3" customFormat="1" ht="15.75" x14ac:dyDescent="0.25">
      <c r="C23" s="36">
        <f t="shared" si="1"/>
        <v>13</v>
      </c>
      <c r="D23" s="39" t="s">
        <v>139</v>
      </c>
      <c r="E23" s="37" t="s">
        <v>32</v>
      </c>
      <c r="F23" s="37">
        <v>93.8</v>
      </c>
      <c r="G23" s="38"/>
      <c r="H23" s="35">
        <f t="shared" si="0"/>
        <v>0</v>
      </c>
    </row>
    <row r="24" spans="3:8" s="3" customFormat="1" ht="31.5" x14ac:dyDescent="0.25">
      <c r="C24" s="36">
        <f t="shared" si="1"/>
        <v>14</v>
      </c>
      <c r="D24" s="39" t="s">
        <v>140</v>
      </c>
      <c r="E24" s="37" t="s">
        <v>45</v>
      </c>
      <c r="F24" s="37">
        <v>11.13</v>
      </c>
      <c r="G24" s="38"/>
      <c r="H24" s="35">
        <f t="shared" si="0"/>
        <v>0</v>
      </c>
    </row>
    <row r="25" spans="3:8" s="3" customFormat="1" ht="47.25" x14ac:dyDescent="0.25">
      <c r="C25" s="36">
        <f t="shared" si="1"/>
        <v>15</v>
      </c>
      <c r="D25" s="39" t="s">
        <v>141</v>
      </c>
      <c r="E25" s="37" t="s">
        <v>32</v>
      </c>
      <c r="F25" s="37">
        <v>93.8</v>
      </c>
      <c r="G25" s="38"/>
      <c r="H25" s="35">
        <f t="shared" si="0"/>
        <v>0</v>
      </c>
    </row>
    <row r="26" spans="3:8" s="3" customFormat="1" ht="31.5" x14ac:dyDescent="0.25">
      <c r="C26" s="36">
        <f t="shared" si="1"/>
        <v>16</v>
      </c>
      <c r="D26" s="39" t="s">
        <v>142</v>
      </c>
      <c r="E26" s="37" t="s">
        <v>46</v>
      </c>
      <c r="F26" s="37">
        <v>105.2</v>
      </c>
      <c r="G26" s="38"/>
      <c r="H26" s="35">
        <f t="shared" si="0"/>
        <v>0</v>
      </c>
    </row>
    <row r="27" spans="3:8" s="3" customFormat="1" ht="31.5" x14ac:dyDescent="0.25">
      <c r="C27" s="36">
        <f t="shared" si="1"/>
        <v>17</v>
      </c>
      <c r="D27" s="39" t="s">
        <v>143</v>
      </c>
      <c r="E27" s="37" t="s">
        <v>58</v>
      </c>
      <c r="F27" s="37">
        <v>98</v>
      </c>
      <c r="G27" s="38"/>
      <c r="H27" s="35">
        <f t="shared" si="0"/>
        <v>0</v>
      </c>
    </row>
    <row r="28" spans="3:8" s="3" customFormat="1" ht="15.75" x14ac:dyDescent="0.25">
      <c r="C28" s="36"/>
      <c r="D28" s="74" t="s">
        <v>59</v>
      </c>
      <c r="E28" s="37"/>
      <c r="F28" s="37"/>
      <c r="G28" s="38"/>
      <c r="H28" s="35">
        <f t="shared" si="0"/>
        <v>0</v>
      </c>
    </row>
    <row r="29" spans="3:8" s="3" customFormat="1" ht="63" x14ac:dyDescent="0.25">
      <c r="C29" s="36">
        <f t="shared" si="1"/>
        <v>1</v>
      </c>
      <c r="D29" s="39" t="s">
        <v>60</v>
      </c>
      <c r="E29" s="37" t="s">
        <v>45</v>
      </c>
      <c r="F29" s="37">
        <v>65.37</v>
      </c>
      <c r="G29" s="38"/>
      <c r="H29" s="35">
        <f t="shared" si="0"/>
        <v>0</v>
      </c>
    </row>
    <row r="30" spans="3:8" s="3" customFormat="1" ht="63" x14ac:dyDescent="0.25">
      <c r="C30" s="36">
        <f t="shared" si="1"/>
        <v>2</v>
      </c>
      <c r="D30" s="39" t="s">
        <v>61</v>
      </c>
      <c r="E30" s="37" t="s">
        <v>45</v>
      </c>
      <c r="F30" s="37">
        <v>0.6</v>
      </c>
      <c r="G30" s="38"/>
      <c r="H30" s="35">
        <f t="shared" si="0"/>
        <v>0</v>
      </c>
    </row>
    <row r="31" spans="3:8" s="3" customFormat="1" ht="63" x14ac:dyDescent="0.25">
      <c r="C31" s="36">
        <f t="shared" si="1"/>
        <v>3</v>
      </c>
      <c r="D31" s="39" t="s">
        <v>62</v>
      </c>
      <c r="E31" s="37" t="s">
        <v>63</v>
      </c>
      <c r="F31" s="37">
        <v>261.93</v>
      </c>
      <c r="G31" s="38"/>
      <c r="H31" s="35">
        <f t="shared" si="0"/>
        <v>0</v>
      </c>
    </row>
    <row r="32" spans="3:8" s="3" customFormat="1" ht="15.75" x14ac:dyDescent="0.25">
      <c r="C32" s="36">
        <f t="shared" si="1"/>
        <v>4</v>
      </c>
      <c r="D32" s="39" t="s">
        <v>64</v>
      </c>
      <c r="E32" s="37" t="s">
        <v>45</v>
      </c>
      <c r="F32" s="37">
        <v>0.56999999999999995</v>
      </c>
      <c r="G32" s="38"/>
      <c r="H32" s="35">
        <f t="shared" si="0"/>
        <v>0</v>
      </c>
    </row>
    <row r="33" spans="3:8" s="3" customFormat="1" ht="63" x14ac:dyDescent="0.25">
      <c r="C33" s="36">
        <f t="shared" si="1"/>
        <v>5</v>
      </c>
      <c r="D33" s="39" t="s">
        <v>65</v>
      </c>
      <c r="E33" s="37" t="s">
        <v>63</v>
      </c>
      <c r="F33" s="37">
        <v>126.61</v>
      </c>
      <c r="G33" s="38"/>
      <c r="H33" s="35">
        <f t="shared" si="0"/>
        <v>0</v>
      </c>
    </row>
    <row r="34" spans="3:8" s="3" customFormat="1" ht="63" x14ac:dyDescent="0.25">
      <c r="C34" s="36">
        <f t="shared" si="1"/>
        <v>6</v>
      </c>
      <c r="D34" s="39" t="s">
        <v>66</v>
      </c>
      <c r="E34" s="37" t="s">
        <v>45</v>
      </c>
      <c r="F34" s="37">
        <v>19.57</v>
      </c>
      <c r="G34" s="38"/>
      <c r="H34" s="35">
        <f t="shared" si="0"/>
        <v>0</v>
      </c>
    </row>
    <row r="35" spans="3:8" s="3" customFormat="1" ht="47.25" x14ac:dyDescent="0.25">
      <c r="C35" s="36">
        <f t="shared" si="1"/>
        <v>7</v>
      </c>
      <c r="D35" s="39" t="s">
        <v>67</v>
      </c>
      <c r="E35" s="37" t="s">
        <v>45</v>
      </c>
      <c r="F35" s="37">
        <v>0.61</v>
      </c>
      <c r="G35" s="38"/>
      <c r="H35" s="35">
        <f t="shared" si="0"/>
        <v>0</v>
      </c>
    </row>
    <row r="36" spans="3:8" s="3" customFormat="1" ht="63" x14ac:dyDescent="0.25">
      <c r="C36" s="36">
        <f t="shared" si="1"/>
        <v>8</v>
      </c>
      <c r="D36" s="39" t="s">
        <v>68</v>
      </c>
      <c r="E36" s="37" t="s">
        <v>63</v>
      </c>
      <c r="F36" s="37">
        <v>62.09</v>
      </c>
      <c r="G36" s="38"/>
      <c r="H36" s="35">
        <f t="shared" si="0"/>
        <v>0</v>
      </c>
    </row>
    <row r="37" spans="3:8" s="3" customFormat="1" ht="15.75" x14ac:dyDescent="0.25">
      <c r="C37" s="36">
        <f t="shared" si="1"/>
        <v>9</v>
      </c>
      <c r="D37" s="39" t="s">
        <v>64</v>
      </c>
      <c r="E37" s="37" t="s">
        <v>45</v>
      </c>
      <c r="F37" s="37">
        <v>0.08</v>
      </c>
      <c r="G37" s="38"/>
      <c r="H37" s="35">
        <f t="shared" si="0"/>
        <v>0</v>
      </c>
    </row>
    <row r="38" spans="3:8" s="3" customFormat="1" ht="47.25" x14ac:dyDescent="0.25">
      <c r="C38" s="36">
        <f t="shared" si="1"/>
        <v>10</v>
      </c>
      <c r="D38" s="39" t="s">
        <v>69</v>
      </c>
      <c r="E38" s="37" t="s">
        <v>63</v>
      </c>
      <c r="F38" s="37">
        <f>3.67+6.84</f>
        <v>10.51</v>
      </c>
      <c r="G38" s="38"/>
      <c r="H38" s="35">
        <f t="shared" si="0"/>
        <v>0</v>
      </c>
    </row>
    <row r="39" spans="3:8" s="3" customFormat="1" ht="63" x14ac:dyDescent="0.25">
      <c r="C39" s="36">
        <f t="shared" si="1"/>
        <v>11</v>
      </c>
      <c r="D39" s="39" t="s">
        <v>70</v>
      </c>
      <c r="E39" s="37" t="s">
        <v>45</v>
      </c>
      <c r="F39" s="37">
        <v>17.329999999999998</v>
      </c>
      <c r="G39" s="38"/>
      <c r="H39" s="35">
        <f t="shared" si="0"/>
        <v>0</v>
      </c>
    </row>
    <row r="40" spans="3:8" s="3" customFormat="1" ht="63" x14ac:dyDescent="0.25">
      <c r="C40" s="36">
        <f t="shared" si="1"/>
        <v>12</v>
      </c>
      <c r="D40" s="39" t="s">
        <v>71</v>
      </c>
      <c r="E40" s="37" t="s">
        <v>63</v>
      </c>
      <c r="F40" s="37">
        <f>56.35+3.66</f>
        <v>60.010000000000005</v>
      </c>
      <c r="G40" s="38"/>
      <c r="H40" s="35">
        <f t="shared" si="0"/>
        <v>0</v>
      </c>
    </row>
    <row r="41" spans="3:8" s="3" customFormat="1" ht="15.75" x14ac:dyDescent="0.25">
      <c r="C41" s="36">
        <f t="shared" si="1"/>
        <v>13</v>
      </c>
      <c r="D41" s="39" t="s">
        <v>64</v>
      </c>
      <c r="E41" s="37" t="s">
        <v>45</v>
      </c>
      <c r="F41" s="37">
        <v>0.25</v>
      </c>
      <c r="G41" s="38"/>
      <c r="H41" s="35">
        <f t="shared" si="0"/>
        <v>0</v>
      </c>
    </row>
    <row r="42" spans="3:8" s="3" customFormat="1" ht="63" x14ac:dyDescent="0.25">
      <c r="C42" s="36">
        <f t="shared" si="1"/>
        <v>14</v>
      </c>
      <c r="D42" s="39" t="s">
        <v>72</v>
      </c>
      <c r="E42" s="37" t="s">
        <v>63</v>
      </c>
      <c r="F42" s="37">
        <v>85.62</v>
      </c>
      <c r="G42" s="38"/>
      <c r="H42" s="35">
        <f t="shared" si="0"/>
        <v>0</v>
      </c>
    </row>
    <row r="43" spans="3:8" s="3" customFormat="1" ht="94.5" x14ac:dyDescent="0.25">
      <c r="C43" s="36">
        <f t="shared" si="1"/>
        <v>15</v>
      </c>
      <c r="D43" s="39" t="s">
        <v>73</v>
      </c>
      <c r="E43" s="37" t="s">
        <v>63</v>
      </c>
      <c r="F43" s="37">
        <v>942</v>
      </c>
      <c r="G43" s="38"/>
      <c r="H43" s="35">
        <f t="shared" si="0"/>
        <v>0</v>
      </c>
    </row>
    <row r="44" spans="3:8" s="3" customFormat="1" ht="94.5" x14ac:dyDescent="0.25">
      <c r="C44" s="36">
        <f t="shared" si="1"/>
        <v>16</v>
      </c>
      <c r="D44" s="39" t="s">
        <v>74</v>
      </c>
      <c r="E44" s="37" t="s">
        <v>63</v>
      </c>
      <c r="F44" s="37">
        <v>142.56</v>
      </c>
      <c r="G44" s="38"/>
      <c r="H44" s="35">
        <f t="shared" si="0"/>
        <v>0</v>
      </c>
    </row>
    <row r="45" spans="3:8" s="3" customFormat="1" ht="110.25" x14ac:dyDescent="0.25">
      <c r="C45" s="36">
        <f t="shared" si="1"/>
        <v>17</v>
      </c>
      <c r="D45" s="39" t="s">
        <v>75</v>
      </c>
      <c r="E45" s="37" t="s">
        <v>63</v>
      </c>
      <c r="F45" s="37">
        <v>616.79999999999995</v>
      </c>
      <c r="G45" s="38"/>
      <c r="H45" s="35">
        <f t="shared" si="0"/>
        <v>0</v>
      </c>
    </row>
    <row r="46" spans="3:8" s="3" customFormat="1" ht="94.5" x14ac:dyDescent="0.25">
      <c r="C46" s="36">
        <f t="shared" si="1"/>
        <v>18</v>
      </c>
      <c r="D46" s="39" t="s">
        <v>76</v>
      </c>
      <c r="E46" s="37" t="s">
        <v>63</v>
      </c>
      <c r="F46" s="37">
        <v>97.44</v>
      </c>
      <c r="G46" s="38"/>
      <c r="H46" s="35">
        <f t="shared" si="0"/>
        <v>0</v>
      </c>
    </row>
    <row r="47" spans="3:8" s="3" customFormat="1" ht="63" x14ac:dyDescent="0.25">
      <c r="C47" s="36">
        <f t="shared" si="1"/>
        <v>19</v>
      </c>
      <c r="D47" s="39" t="s">
        <v>77</v>
      </c>
      <c r="E47" s="37" t="s">
        <v>63</v>
      </c>
      <c r="F47" s="37">
        <v>39.049999999999997</v>
      </c>
      <c r="G47" s="38"/>
      <c r="H47" s="35">
        <f t="shared" si="0"/>
        <v>0</v>
      </c>
    </row>
    <row r="48" spans="3:8" s="3" customFormat="1" ht="94.5" x14ac:dyDescent="0.25">
      <c r="C48" s="36">
        <f t="shared" si="1"/>
        <v>20</v>
      </c>
      <c r="D48" s="39" t="s">
        <v>78</v>
      </c>
      <c r="E48" s="37" t="s">
        <v>63</v>
      </c>
      <c r="F48" s="37">
        <f>22.38+6.53+5.59</f>
        <v>34.5</v>
      </c>
      <c r="G48" s="38"/>
      <c r="H48" s="35">
        <f t="shared" si="0"/>
        <v>0</v>
      </c>
    </row>
    <row r="49" spans="3:8" s="3" customFormat="1" ht="31.5" x14ac:dyDescent="0.25">
      <c r="C49" s="36">
        <f t="shared" si="1"/>
        <v>21</v>
      </c>
      <c r="D49" s="39" t="s">
        <v>79</v>
      </c>
      <c r="E49" s="37" t="s">
        <v>32</v>
      </c>
      <c r="F49" s="37">
        <v>63.3</v>
      </c>
      <c r="G49" s="38"/>
      <c r="H49" s="35">
        <f t="shared" si="0"/>
        <v>0</v>
      </c>
    </row>
    <row r="50" spans="3:8" s="3" customFormat="1" ht="47.25" x14ac:dyDescent="0.25">
      <c r="C50" s="36">
        <f t="shared" si="1"/>
        <v>22</v>
      </c>
      <c r="D50" s="39" t="s">
        <v>80</v>
      </c>
      <c r="E50" s="37" t="s">
        <v>32</v>
      </c>
      <c r="F50" s="37">
        <v>0.4</v>
      </c>
      <c r="G50" s="38"/>
      <c r="H50" s="35">
        <f t="shared" si="0"/>
        <v>0</v>
      </c>
    </row>
    <row r="51" spans="3:8" s="3" customFormat="1" ht="47.25" x14ac:dyDescent="0.25">
      <c r="C51" s="36">
        <f t="shared" si="1"/>
        <v>23</v>
      </c>
      <c r="D51" s="39" t="s">
        <v>81</v>
      </c>
      <c r="E51" s="37"/>
      <c r="F51" s="37"/>
      <c r="G51" s="38"/>
      <c r="H51" s="35">
        <f t="shared" si="0"/>
        <v>0</v>
      </c>
    </row>
    <row r="52" spans="3:8" s="3" customFormat="1" ht="15.75" x14ac:dyDescent="0.25">
      <c r="C52" s="36"/>
      <c r="D52" s="74" t="s">
        <v>82</v>
      </c>
      <c r="E52" s="37"/>
      <c r="F52" s="37"/>
      <c r="G52" s="38"/>
      <c r="H52" s="35">
        <f t="shared" si="0"/>
        <v>0</v>
      </c>
    </row>
    <row r="53" spans="3:8" s="3" customFormat="1" ht="15.75" x14ac:dyDescent="0.25">
      <c r="C53" s="36">
        <f t="shared" si="1"/>
        <v>1</v>
      </c>
      <c r="D53" s="39" t="s">
        <v>83</v>
      </c>
      <c r="E53" s="37" t="s">
        <v>32</v>
      </c>
      <c r="F53" s="37">
        <v>193.3</v>
      </c>
      <c r="G53" s="38"/>
      <c r="H53" s="35">
        <f t="shared" si="0"/>
        <v>0</v>
      </c>
    </row>
    <row r="54" spans="3:8" s="3" customFormat="1" ht="63" x14ac:dyDescent="0.25">
      <c r="C54" s="36">
        <f t="shared" si="1"/>
        <v>2</v>
      </c>
      <c r="D54" s="39" t="s">
        <v>84</v>
      </c>
      <c r="E54" s="37" t="s">
        <v>32</v>
      </c>
      <c r="F54" s="37">
        <v>193.3</v>
      </c>
      <c r="G54" s="38"/>
      <c r="H54" s="35">
        <f t="shared" si="0"/>
        <v>0</v>
      </c>
    </row>
    <row r="55" spans="3:8" s="3" customFormat="1" ht="31.5" x14ac:dyDescent="0.25">
      <c r="C55" s="36">
        <f t="shared" si="1"/>
        <v>3</v>
      </c>
      <c r="D55" s="39" t="s">
        <v>85</v>
      </c>
      <c r="E55" s="37" t="s">
        <v>32</v>
      </c>
      <c r="F55" s="37">
        <v>193.3</v>
      </c>
      <c r="G55" s="38"/>
      <c r="H55" s="35">
        <f t="shared" si="0"/>
        <v>0</v>
      </c>
    </row>
    <row r="56" spans="3:8" s="3" customFormat="1" ht="78.75" x14ac:dyDescent="0.25">
      <c r="C56" s="36">
        <f t="shared" si="1"/>
        <v>4</v>
      </c>
      <c r="D56" s="39" t="s">
        <v>86</v>
      </c>
      <c r="E56" s="37" t="s">
        <v>63</v>
      </c>
      <c r="F56" s="37">
        <v>556.70000000000005</v>
      </c>
      <c r="G56" s="38"/>
      <c r="H56" s="35">
        <f t="shared" si="0"/>
        <v>0</v>
      </c>
    </row>
    <row r="57" spans="3:8" s="3" customFormat="1" ht="31.5" x14ac:dyDescent="0.25">
      <c r="C57" s="36">
        <f t="shared" si="1"/>
        <v>5</v>
      </c>
      <c r="D57" s="39" t="s">
        <v>87</v>
      </c>
      <c r="E57" s="37" t="s">
        <v>32</v>
      </c>
      <c r="F57" s="37">
        <v>193.3</v>
      </c>
      <c r="G57" s="38"/>
      <c r="H57" s="35">
        <f t="shared" si="0"/>
        <v>0</v>
      </c>
    </row>
    <row r="58" spans="3:8" s="3" customFormat="1" ht="47.25" x14ac:dyDescent="0.25">
      <c r="C58" s="36">
        <f t="shared" si="1"/>
        <v>6</v>
      </c>
      <c r="D58" s="39" t="s">
        <v>88</v>
      </c>
      <c r="E58" s="37" t="s">
        <v>63</v>
      </c>
      <c r="F58" s="37">
        <v>763.56</v>
      </c>
      <c r="G58" s="38"/>
      <c r="H58" s="35">
        <f t="shared" si="0"/>
        <v>0</v>
      </c>
    </row>
    <row r="59" spans="3:8" s="3" customFormat="1" ht="31.5" x14ac:dyDescent="0.25">
      <c r="C59" s="36">
        <f t="shared" si="1"/>
        <v>7</v>
      </c>
      <c r="D59" s="39" t="s">
        <v>89</v>
      </c>
      <c r="E59" s="37" t="s">
        <v>46</v>
      </c>
      <c r="F59" s="37">
        <v>107</v>
      </c>
      <c r="G59" s="38"/>
      <c r="H59" s="35">
        <f t="shared" si="0"/>
        <v>0</v>
      </c>
    </row>
    <row r="60" spans="3:8" s="3" customFormat="1" ht="15.75" x14ac:dyDescent="0.25">
      <c r="C60" s="36">
        <f t="shared" si="1"/>
        <v>8</v>
      </c>
      <c r="D60" s="39" t="s">
        <v>90</v>
      </c>
      <c r="E60" s="37" t="s">
        <v>32</v>
      </c>
      <c r="F60" s="37">
        <v>115.5</v>
      </c>
      <c r="G60" s="38"/>
      <c r="H60" s="35">
        <f t="shared" si="0"/>
        <v>0</v>
      </c>
    </row>
    <row r="61" spans="3:8" s="3" customFormat="1" ht="63" x14ac:dyDescent="0.25">
      <c r="C61" s="36">
        <f t="shared" si="1"/>
        <v>9</v>
      </c>
      <c r="D61" s="39" t="s">
        <v>91</v>
      </c>
      <c r="E61" s="37" t="s">
        <v>32</v>
      </c>
      <c r="F61" s="37">
        <v>115.5</v>
      </c>
      <c r="G61" s="38"/>
      <c r="H61" s="35">
        <f t="shared" si="0"/>
        <v>0</v>
      </c>
    </row>
    <row r="62" spans="3:8" s="3" customFormat="1" ht="31.5" x14ac:dyDescent="0.25">
      <c r="C62" s="36">
        <f t="shared" si="1"/>
        <v>10</v>
      </c>
      <c r="D62" s="39" t="s">
        <v>85</v>
      </c>
      <c r="E62" s="37" t="s">
        <v>32</v>
      </c>
      <c r="F62" s="37">
        <v>115.5</v>
      </c>
      <c r="G62" s="38"/>
      <c r="H62" s="35">
        <f t="shared" si="0"/>
        <v>0</v>
      </c>
    </row>
    <row r="63" spans="3:8" s="3" customFormat="1" ht="31.5" x14ac:dyDescent="0.25">
      <c r="C63" s="36">
        <f t="shared" si="1"/>
        <v>11</v>
      </c>
      <c r="D63" s="39" t="s">
        <v>92</v>
      </c>
      <c r="E63" s="37" t="s">
        <v>32</v>
      </c>
      <c r="F63" s="37">
        <v>115.5</v>
      </c>
      <c r="G63" s="38"/>
      <c r="H63" s="35">
        <f t="shared" si="0"/>
        <v>0</v>
      </c>
    </row>
    <row r="64" spans="3:8" s="3" customFormat="1" ht="31.5" x14ac:dyDescent="0.25">
      <c r="C64" s="36">
        <f t="shared" si="1"/>
        <v>12</v>
      </c>
      <c r="D64" s="39" t="s">
        <v>93</v>
      </c>
      <c r="E64" s="37" t="s">
        <v>32</v>
      </c>
      <c r="F64" s="37">
        <v>115.5</v>
      </c>
      <c r="G64" s="38"/>
      <c r="H64" s="35">
        <f t="shared" si="0"/>
        <v>0</v>
      </c>
    </row>
    <row r="65" spans="3:8" s="3" customFormat="1" ht="15.75" x14ac:dyDescent="0.25">
      <c r="C65" s="36">
        <f t="shared" si="1"/>
        <v>13</v>
      </c>
      <c r="D65" s="39" t="s">
        <v>94</v>
      </c>
      <c r="E65" s="37" t="s">
        <v>32</v>
      </c>
      <c r="F65" s="37">
        <v>115.5</v>
      </c>
      <c r="G65" s="38"/>
      <c r="H65" s="35">
        <f t="shared" si="0"/>
        <v>0</v>
      </c>
    </row>
    <row r="66" spans="3:8" s="3" customFormat="1" ht="78.75" x14ac:dyDescent="0.25">
      <c r="C66" s="36">
        <f t="shared" si="1"/>
        <v>14</v>
      </c>
      <c r="D66" s="39" t="s">
        <v>95</v>
      </c>
      <c r="E66" s="37" t="s">
        <v>63</v>
      </c>
      <c r="F66" s="37">
        <v>332.64</v>
      </c>
      <c r="G66" s="38"/>
      <c r="H66" s="35">
        <f t="shared" si="0"/>
        <v>0</v>
      </c>
    </row>
    <row r="67" spans="3:8" s="3" customFormat="1" ht="31.5" x14ac:dyDescent="0.25">
      <c r="C67" s="36">
        <f t="shared" si="1"/>
        <v>15</v>
      </c>
      <c r="D67" s="39" t="s">
        <v>87</v>
      </c>
      <c r="E67" s="37" t="s">
        <v>32</v>
      </c>
      <c r="F67" s="37">
        <v>115.5</v>
      </c>
      <c r="G67" s="38"/>
      <c r="H67" s="35">
        <f t="shared" si="0"/>
        <v>0</v>
      </c>
    </row>
    <row r="68" spans="3:8" s="3" customFormat="1" ht="47.25" x14ac:dyDescent="0.25">
      <c r="C68" s="36">
        <f t="shared" si="1"/>
        <v>16</v>
      </c>
      <c r="D68" s="39" t="s">
        <v>88</v>
      </c>
      <c r="E68" s="37" t="s">
        <v>63</v>
      </c>
      <c r="F68" s="37">
        <v>455.44</v>
      </c>
      <c r="G68" s="38"/>
      <c r="H68" s="35">
        <f t="shared" si="0"/>
        <v>0</v>
      </c>
    </row>
    <row r="69" spans="3:8" s="3" customFormat="1" ht="31.5" x14ac:dyDescent="0.25">
      <c r="C69" s="36">
        <f t="shared" si="1"/>
        <v>17</v>
      </c>
      <c r="D69" s="39" t="s">
        <v>89</v>
      </c>
      <c r="E69" s="37" t="s">
        <v>46</v>
      </c>
      <c r="F69" s="37">
        <v>58</v>
      </c>
      <c r="G69" s="38"/>
      <c r="H69" s="35">
        <f t="shared" si="0"/>
        <v>0</v>
      </c>
    </row>
    <row r="70" spans="3:8" s="3" customFormat="1" ht="15.75" x14ac:dyDescent="0.25">
      <c r="C70" s="36">
        <f t="shared" si="1"/>
        <v>18</v>
      </c>
      <c r="D70" s="39" t="s">
        <v>96</v>
      </c>
      <c r="E70" s="37" t="s">
        <v>32</v>
      </c>
      <c r="F70" s="37">
        <v>206.1</v>
      </c>
      <c r="G70" s="38"/>
      <c r="H70" s="35">
        <f t="shared" si="0"/>
        <v>0</v>
      </c>
    </row>
    <row r="71" spans="3:8" s="3" customFormat="1" ht="31.5" x14ac:dyDescent="0.25">
      <c r="C71" s="36">
        <f t="shared" si="1"/>
        <v>19</v>
      </c>
      <c r="D71" s="39" t="s">
        <v>97</v>
      </c>
      <c r="E71" s="37" t="s">
        <v>32</v>
      </c>
      <c r="F71" s="37">
        <v>206.1</v>
      </c>
      <c r="G71" s="38"/>
      <c r="H71" s="35">
        <f t="shared" si="0"/>
        <v>0</v>
      </c>
    </row>
    <row r="72" spans="3:8" s="3" customFormat="1" ht="63" x14ac:dyDescent="0.25">
      <c r="C72" s="36">
        <f t="shared" si="1"/>
        <v>20</v>
      </c>
      <c r="D72" s="39" t="s">
        <v>98</v>
      </c>
      <c r="E72" s="37" t="s">
        <v>32</v>
      </c>
      <c r="F72" s="37">
        <v>206.1</v>
      </c>
      <c r="G72" s="38"/>
      <c r="H72" s="35">
        <f t="shared" si="0"/>
        <v>0</v>
      </c>
    </row>
    <row r="73" spans="3:8" s="3" customFormat="1" ht="15.75" x14ac:dyDescent="0.25">
      <c r="C73" s="36">
        <f t="shared" si="1"/>
        <v>21</v>
      </c>
      <c r="D73" s="39" t="s">
        <v>99</v>
      </c>
      <c r="E73" s="37" t="s">
        <v>32</v>
      </c>
      <c r="F73" s="37">
        <v>206.1</v>
      </c>
      <c r="G73" s="38"/>
      <c r="H73" s="35">
        <f t="shared" si="0"/>
        <v>0</v>
      </c>
    </row>
    <row r="74" spans="3:8" s="3" customFormat="1" ht="31.5" x14ac:dyDescent="0.25">
      <c r="C74" s="36">
        <f t="shared" si="1"/>
        <v>22</v>
      </c>
      <c r="D74" s="39" t="s">
        <v>100</v>
      </c>
      <c r="E74" s="37" t="s">
        <v>32</v>
      </c>
      <c r="F74" s="37">
        <v>206.1</v>
      </c>
      <c r="G74" s="38"/>
      <c r="H74" s="35">
        <f t="shared" si="0"/>
        <v>0</v>
      </c>
    </row>
    <row r="75" spans="3:8" s="3" customFormat="1" ht="63" x14ac:dyDescent="0.25">
      <c r="C75" s="36">
        <f t="shared" si="1"/>
        <v>23</v>
      </c>
      <c r="D75" s="39" t="s">
        <v>101</v>
      </c>
      <c r="E75" s="37" t="s">
        <v>63</v>
      </c>
      <c r="F75" s="37">
        <v>593.57000000000005</v>
      </c>
      <c r="G75" s="38"/>
      <c r="H75" s="35">
        <f t="shared" si="0"/>
        <v>0</v>
      </c>
    </row>
    <row r="76" spans="3:8" s="3" customFormat="1" ht="31.5" x14ac:dyDescent="0.25">
      <c r="C76" s="36">
        <f t="shared" si="1"/>
        <v>24</v>
      </c>
      <c r="D76" s="39" t="s">
        <v>87</v>
      </c>
      <c r="E76" s="37" t="s">
        <v>32</v>
      </c>
      <c r="F76" s="37">
        <v>206.1</v>
      </c>
      <c r="G76" s="38"/>
      <c r="H76" s="35">
        <f t="shared" si="0"/>
        <v>0</v>
      </c>
    </row>
    <row r="77" spans="3:8" s="3" customFormat="1" ht="47.25" x14ac:dyDescent="0.25">
      <c r="C77" s="36">
        <f t="shared" ref="C77:C140" si="2">C76+1</f>
        <v>25</v>
      </c>
      <c r="D77" s="39" t="s">
        <v>88</v>
      </c>
      <c r="E77" s="37" t="s">
        <v>63</v>
      </c>
      <c r="F77" s="37">
        <v>814.1</v>
      </c>
      <c r="G77" s="38"/>
      <c r="H77" s="35">
        <f t="shared" si="0"/>
        <v>0</v>
      </c>
    </row>
    <row r="78" spans="3:8" s="3" customFormat="1" ht="31.5" x14ac:dyDescent="0.25">
      <c r="C78" s="36">
        <f t="shared" si="2"/>
        <v>26</v>
      </c>
      <c r="D78" s="39" t="s">
        <v>89</v>
      </c>
      <c r="E78" s="37" t="s">
        <v>46</v>
      </c>
      <c r="F78" s="37">
        <v>83.5</v>
      </c>
      <c r="G78" s="38"/>
      <c r="H78" s="35">
        <f t="shared" si="0"/>
        <v>0</v>
      </c>
    </row>
    <row r="79" spans="3:8" s="3" customFormat="1" ht="15.75" x14ac:dyDescent="0.25">
      <c r="C79" s="36">
        <f t="shared" si="2"/>
        <v>27</v>
      </c>
      <c r="D79" s="39" t="s">
        <v>102</v>
      </c>
      <c r="E79" s="37" t="s">
        <v>32</v>
      </c>
      <c r="F79" s="37">
        <v>84.4</v>
      </c>
      <c r="G79" s="38"/>
      <c r="H79" s="35">
        <f t="shared" si="0"/>
        <v>0</v>
      </c>
    </row>
    <row r="80" spans="3:8" s="3" customFormat="1" ht="94.5" x14ac:dyDescent="0.25">
      <c r="C80" s="36">
        <f t="shared" si="2"/>
        <v>28</v>
      </c>
      <c r="D80" s="39" t="s">
        <v>103</v>
      </c>
      <c r="E80" s="37" t="s">
        <v>32</v>
      </c>
      <c r="F80" s="37">
        <v>84.4</v>
      </c>
      <c r="G80" s="38"/>
      <c r="H80" s="35">
        <f t="shared" si="0"/>
        <v>0</v>
      </c>
    </row>
    <row r="81" spans="3:8" s="3" customFormat="1" ht="31.5" x14ac:dyDescent="0.25">
      <c r="C81" s="36">
        <f t="shared" si="2"/>
        <v>29</v>
      </c>
      <c r="D81" s="39" t="s">
        <v>104</v>
      </c>
      <c r="E81" s="37" t="s">
        <v>32</v>
      </c>
      <c r="F81" s="37">
        <v>84.4</v>
      </c>
      <c r="G81" s="38"/>
      <c r="H81" s="35">
        <f t="shared" si="0"/>
        <v>0</v>
      </c>
    </row>
    <row r="82" spans="3:8" s="3" customFormat="1" ht="78.75" x14ac:dyDescent="0.25">
      <c r="C82" s="36">
        <f t="shared" si="2"/>
        <v>30</v>
      </c>
      <c r="D82" s="39" t="s">
        <v>105</v>
      </c>
      <c r="E82" s="37" t="s">
        <v>63</v>
      </c>
      <c r="F82" s="37">
        <v>243.07</v>
      </c>
      <c r="G82" s="38"/>
      <c r="H82" s="35">
        <f t="shared" si="0"/>
        <v>0</v>
      </c>
    </row>
    <row r="83" spans="3:8" s="3" customFormat="1" ht="31.5" x14ac:dyDescent="0.25">
      <c r="C83" s="36">
        <f t="shared" si="2"/>
        <v>31</v>
      </c>
      <c r="D83" s="39" t="s">
        <v>87</v>
      </c>
      <c r="E83" s="37" t="s">
        <v>32</v>
      </c>
      <c r="F83" s="37">
        <v>84.4</v>
      </c>
      <c r="G83" s="38"/>
      <c r="H83" s="35">
        <f t="shared" si="0"/>
        <v>0</v>
      </c>
    </row>
    <row r="84" spans="3:8" s="3" customFormat="1" ht="47.25" x14ac:dyDescent="0.25">
      <c r="C84" s="36">
        <f t="shared" si="2"/>
        <v>32</v>
      </c>
      <c r="D84" s="39" t="s">
        <v>88</v>
      </c>
      <c r="E84" s="37" t="s">
        <v>63</v>
      </c>
      <c r="F84" s="37">
        <v>333.38</v>
      </c>
      <c r="G84" s="38"/>
      <c r="H84" s="35">
        <f t="shared" si="0"/>
        <v>0</v>
      </c>
    </row>
    <row r="85" spans="3:8" s="3" customFormat="1" ht="31.5" x14ac:dyDescent="0.25">
      <c r="C85" s="36">
        <f t="shared" si="2"/>
        <v>33</v>
      </c>
      <c r="D85" s="39" t="s">
        <v>89</v>
      </c>
      <c r="E85" s="37" t="s">
        <v>46</v>
      </c>
      <c r="F85" s="37">
        <v>25.5</v>
      </c>
      <c r="G85" s="38"/>
      <c r="H85" s="35">
        <f t="shared" si="0"/>
        <v>0</v>
      </c>
    </row>
    <row r="86" spans="3:8" s="3" customFormat="1" ht="15.75" x14ac:dyDescent="0.25">
      <c r="C86" s="36">
        <f t="shared" si="2"/>
        <v>34</v>
      </c>
      <c r="D86" s="39" t="s">
        <v>106</v>
      </c>
      <c r="E86" s="37" t="s">
        <v>32</v>
      </c>
      <c r="F86" s="37">
        <v>27.7</v>
      </c>
      <c r="G86" s="38"/>
      <c r="H86" s="35">
        <f t="shared" si="0"/>
        <v>0</v>
      </c>
    </row>
    <row r="87" spans="3:8" s="3" customFormat="1" ht="47.25" x14ac:dyDescent="0.25">
      <c r="C87" s="36">
        <f t="shared" si="2"/>
        <v>35</v>
      </c>
      <c r="D87" s="39" t="s">
        <v>107</v>
      </c>
      <c r="E87" s="37" t="s">
        <v>32</v>
      </c>
      <c r="F87" s="37">
        <v>27.7</v>
      </c>
      <c r="G87" s="38"/>
      <c r="H87" s="35">
        <f t="shared" si="0"/>
        <v>0</v>
      </c>
    </row>
    <row r="88" spans="3:8" s="3" customFormat="1" ht="31.5" x14ac:dyDescent="0.25">
      <c r="C88" s="36">
        <f t="shared" si="2"/>
        <v>36</v>
      </c>
      <c r="D88" s="39" t="s">
        <v>108</v>
      </c>
      <c r="E88" s="37" t="s">
        <v>32</v>
      </c>
      <c r="F88" s="37">
        <v>27.7</v>
      </c>
      <c r="G88" s="38"/>
      <c r="H88" s="35">
        <f t="shared" si="0"/>
        <v>0</v>
      </c>
    </row>
    <row r="89" spans="3:8" s="3" customFormat="1" ht="31.5" x14ac:dyDescent="0.25">
      <c r="C89" s="36">
        <f t="shared" si="2"/>
        <v>37</v>
      </c>
      <c r="D89" s="39" t="s">
        <v>109</v>
      </c>
      <c r="E89" s="37" t="s">
        <v>32</v>
      </c>
      <c r="F89" s="37">
        <v>27.7</v>
      </c>
      <c r="G89" s="38"/>
      <c r="H89" s="35">
        <f t="shared" si="0"/>
        <v>0</v>
      </c>
    </row>
    <row r="90" spans="3:8" s="3" customFormat="1" ht="15.75" x14ac:dyDescent="0.25">
      <c r="C90" s="36">
        <f t="shared" si="2"/>
        <v>38</v>
      </c>
      <c r="D90" s="39" t="s">
        <v>110</v>
      </c>
      <c r="E90" s="37" t="s">
        <v>46</v>
      </c>
      <c r="F90" s="37">
        <v>227.1</v>
      </c>
      <c r="G90" s="38"/>
      <c r="H90" s="35">
        <f t="shared" si="0"/>
        <v>0</v>
      </c>
    </row>
    <row r="91" spans="3:8" s="3" customFormat="1" ht="15.75" x14ac:dyDescent="0.25">
      <c r="C91" s="36">
        <f t="shared" si="2"/>
        <v>39</v>
      </c>
      <c r="D91" s="39" t="s">
        <v>111</v>
      </c>
      <c r="E91" s="37" t="s">
        <v>46</v>
      </c>
      <c r="F91" s="37">
        <v>14.9</v>
      </c>
      <c r="G91" s="38"/>
      <c r="H91" s="35">
        <f t="shared" si="0"/>
        <v>0</v>
      </c>
    </row>
    <row r="92" spans="3:8" s="3" customFormat="1" ht="15.75" x14ac:dyDescent="0.25">
      <c r="C92" s="36">
        <f t="shared" si="2"/>
        <v>40</v>
      </c>
      <c r="D92" s="39" t="s">
        <v>112</v>
      </c>
      <c r="E92" s="37" t="s">
        <v>46</v>
      </c>
      <c r="F92" s="37">
        <v>100.2</v>
      </c>
      <c r="G92" s="38"/>
      <c r="H92" s="35">
        <f t="shared" si="0"/>
        <v>0</v>
      </c>
    </row>
    <row r="93" spans="3:8" s="3" customFormat="1" ht="15.75" x14ac:dyDescent="0.25">
      <c r="C93" s="36">
        <f t="shared" si="2"/>
        <v>41</v>
      </c>
      <c r="D93" s="39" t="s">
        <v>113</v>
      </c>
      <c r="E93" s="37" t="s">
        <v>46</v>
      </c>
      <c r="F93" s="37">
        <v>112</v>
      </c>
      <c r="G93" s="38"/>
      <c r="H93" s="35">
        <f t="shared" si="0"/>
        <v>0</v>
      </c>
    </row>
    <row r="94" spans="3:8" s="3" customFormat="1" ht="15.75" x14ac:dyDescent="0.25">
      <c r="C94" s="36"/>
      <c r="D94" s="74" t="s">
        <v>114</v>
      </c>
      <c r="E94" s="37"/>
      <c r="F94" s="37"/>
      <c r="G94" s="38"/>
      <c r="H94" s="35">
        <f t="shared" si="0"/>
        <v>0</v>
      </c>
    </row>
    <row r="95" spans="3:8" s="3" customFormat="1" ht="204.75" x14ac:dyDescent="0.25">
      <c r="C95" s="36">
        <f t="shared" si="2"/>
        <v>1</v>
      </c>
      <c r="D95" s="39" t="s">
        <v>115</v>
      </c>
      <c r="E95" s="37" t="s">
        <v>32</v>
      </c>
      <c r="F95" s="37">
        <v>530</v>
      </c>
      <c r="G95" s="38"/>
      <c r="H95" s="35">
        <f t="shared" si="0"/>
        <v>0</v>
      </c>
    </row>
    <row r="96" spans="3:8" s="3" customFormat="1" ht="78.75" x14ac:dyDescent="0.25">
      <c r="C96" s="36">
        <f t="shared" si="2"/>
        <v>2</v>
      </c>
      <c r="D96" s="39" t="s">
        <v>116</v>
      </c>
      <c r="E96" s="37" t="s">
        <v>32</v>
      </c>
      <c r="F96" s="37">
        <v>530</v>
      </c>
      <c r="G96" s="38"/>
      <c r="H96" s="35">
        <f t="shared" si="0"/>
        <v>0</v>
      </c>
    </row>
    <row r="97" spans="3:8" s="3" customFormat="1" ht="204.75" x14ac:dyDescent="0.25">
      <c r="C97" s="36">
        <f t="shared" si="2"/>
        <v>3</v>
      </c>
      <c r="D97" s="39" t="s">
        <v>117</v>
      </c>
      <c r="E97" s="37" t="s">
        <v>32</v>
      </c>
      <c r="F97" s="37">
        <v>35.9</v>
      </c>
      <c r="G97" s="38"/>
      <c r="H97" s="35">
        <f t="shared" si="0"/>
        <v>0</v>
      </c>
    </row>
    <row r="98" spans="3:8" s="3" customFormat="1" ht="78.75" x14ac:dyDescent="0.25">
      <c r="C98" s="36">
        <f t="shared" si="2"/>
        <v>4</v>
      </c>
      <c r="D98" s="39" t="s">
        <v>116</v>
      </c>
      <c r="E98" s="37" t="s">
        <v>32</v>
      </c>
      <c r="F98" s="37">
        <v>35.9</v>
      </c>
      <c r="G98" s="38"/>
      <c r="H98" s="35">
        <f t="shared" si="0"/>
        <v>0</v>
      </c>
    </row>
    <row r="99" spans="3:8" s="3" customFormat="1" ht="15.75" x14ac:dyDescent="0.25">
      <c r="C99" s="36">
        <f t="shared" si="2"/>
        <v>5</v>
      </c>
      <c r="D99" s="39" t="s">
        <v>132</v>
      </c>
      <c r="E99" s="37"/>
      <c r="F99" s="37"/>
      <c r="G99" s="38"/>
      <c r="H99" s="35">
        <f t="shared" si="0"/>
        <v>0</v>
      </c>
    </row>
    <row r="100" spans="3:8" s="3" customFormat="1" ht="63" x14ac:dyDescent="0.25">
      <c r="C100" s="36">
        <f t="shared" si="2"/>
        <v>6</v>
      </c>
      <c r="D100" s="39" t="s">
        <v>133</v>
      </c>
      <c r="E100" s="37" t="s">
        <v>32</v>
      </c>
      <c r="F100" s="37">
        <v>35.9</v>
      </c>
      <c r="G100" s="38"/>
      <c r="H100" s="35">
        <f t="shared" si="0"/>
        <v>0</v>
      </c>
    </row>
    <row r="101" spans="3:8" s="3" customFormat="1" ht="47.25" x14ac:dyDescent="0.25">
      <c r="C101" s="36">
        <f t="shared" si="2"/>
        <v>7</v>
      </c>
      <c r="D101" s="39" t="s">
        <v>134</v>
      </c>
      <c r="E101" s="37" t="s">
        <v>32</v>
      </c>
      <c r="F101" s="37">
        <v>218.9</v>
      </c>
      <c r="G101" s="38"/>
      <c r="H101" s="35">
        <f t="shared" si="0"/>
        <v>0</v>
      </c>
    </row>
    <row r="102" spans="3:8" s="3" customFormat="1" ht="15.75" x14ac:dyDescent="0.25">
      <c r="C102" s="36">
        <f t="shared" si="2"/>
        <v>8</v>
      </c>
      <c r="D102" s="39" t="s">
        <v>135</v>
      </c>
      <c r="E102" s="37" t="s">
        <v>46</v>
      </c>
      <c r="F102" s="37">
        <v>167.4</v>
      </c>
      <c r="G102" s="38"/>
      <c r="H102" s="35">
        <f t="shared" si="0"/>
        <v>0</v>
      </c>
    </row>
    <row r="103" spans="3:8" s="3" customFormat="1" ht="47.25" x14ac:dyDescent="0.25">
      <c r="C103" s="36">
        <f t="shared" si="2"/>
        <v>9</v>
      </c>
      <c r="D103" s="39" t="s">
        <v>136</v>
      </c>
      <c r="E103" s="37" t="s">
        <v>32</v>
      </c>
      <c r="F103" s="37">
        <v>153</v>
      </c>
      <c r="G103" s="38"/>
      <c r="H103" s="35">
        <f t="shared" si="0"/>
        <v>0</v>
      </c>
    </row>
    <row r="104" spans="3:8" s="3" customFormat="1" ht="78.75" x14ac:dyDescent="0.25">
      <c r="C104" s="36">
        <f t="shared" si="2"/>
        <v>10</v>
      </c>
      <c r="D104" s="39" t="s">
        <v>137</v>
      </c>
      <c r="E104" s="37" t="s">
        <v>32</v>
      </c>
      <c r="F104" s="37">
        <v>30.6</v>
      </c>
      <c r="G104" s="38"/>
      <c r="H104" s="35">
        <f t="shared" si="0"/>
        <v>0</v>
      </c>
    </row>
    <row r="105" spans="3:8" s="3" customFormat="1" ht="15.75" x14ac:dyDescent="0.25">
      <c r="C105" s="36">
        <f t="shared" si="2"/>
        <v>11</v>
      </c>
      <c r="D105" s="39" t="s">
        <v>135</v>
      </c>
      <c r="E105" s="37" t="s">
        <v>46</v>
      </c>
      <c r="F105" s="37">
        <v>176.3</v>
      </c>
      <c r="G105" s="38"/>
      <c r="H105" s="35">
        <f t="shared" si="0"/>
        <v>0</v>
      </c>
    </row>
    <row r="106" spans="3:8" s="3" customFormat="1" ht="15.75" x14ac:dyDescent="0.25">
      <c r="C106" s="36"/>
      <c r="D106" s="74" t="s">
        <v>118</v>
      </c>
      <c r="E106" s="37"/>
      <c r="F106" s="37"/>
      <c r="G106" s="38"/>
      <c r="H106" s="35">
        <f t="shared" si="0"/>
        <v>0</v>
      </c>
    </row>
    <row r="107" spans="3:8" s="3" customFormat="1" ht="31.5" x14ac:dyDescent="0.25">
      <c r="C107" s="36">
        <f t="shared" si="2"/>
        <v>1</v>
      </c>
      <c r="D107" s="39" t="s">
        <v>119</v>
      </c>
      <c r="E107" s="37"/>
      <c r="F107" s="37"/>
      <c r="G107" s="38"/>
      <c r="H107" s="35">
        <f t="shared" si="0"/>
        <v>0</v>
      </c>
    </row>
    <row r="108" spans="3:8" s="3" customFormat="1" ht="31.5" x14ac:dyDescent="0.25">
      <c r="C108" s="36">
        <f t="shared" si="2"/>
        <v>2</v>
      </c>
      <c r="D108" s="39" t="s">
        <v>120</v>
      </c>
      <c r="E108" s="37" t="s">
        <v>32</v>
      </c>
      <c r="F108" s="37">
        <v>1389.3</v>
      </c>
      <c r="G108" s="38"/>
      <c r="H108" s="35">
        <f t="shared" si="0"/>
        <v>0</v>
      </c>
    </row>
    <row r="109" spans="3:8" s="3" customFormat="1" ht="204.75" x14ac:dyDescent="0.25">
      <c r="C109" s="36">
        <f t="shared" si="2"/>
        <v>3</v>
      </c>
      <c r="D109" s="39" t="s">
        <v>121</v>
      </c>
      <c r="E109" s="37" t="s">
        <v>32</v>
      </c>
      <c r="F109" s="37">
        <v>1389.3</v>
      </c>
      <c r="G109" s="38"/>
      <c r="H109" s="35">
        <f t="shared" si="0"/>
        <v>0</v>
      </c>
    </row>
    <row r="110" spans="3:8" s="3" customFormat="1" ht="63" x14ac:dyDescent="0.25">
      <c r="C110" s="36">
        <f t="shared" si="2"/>
        <v>4</v>
      </c>
      <c r="D110" s="39" t="s">
        <v>122</v>
      </c>
      <c r="E110" s="37" t="s">
        <v>32</v>
      </c>
      <c r="F110" s="37">
        <v>730.84</v>
      </c>
      <c r="G110" s="38"/>
      <c r="H110" s="35">
        <f t="shared" si="0"/>
        <v>0</v>
      </c>
    </row>
    <row r="111" spans="3:8" s="3" customFormat="1" ht="31.5" x14ac:dyDescent="0.25">
      <c r="C111" s="36">
        <f t="shared" si="2"/>
        <v>5</v>
      </c>
      <c r="D111" s="39" t="s">
        <v>123</v>
      </c>
      <c r="E111" s="37" t="s">
        <v>32</v>
      </c>
      <c r="F111" s="37">
        <v>599.41999999999996</v>
      </c>
      <c r="G111" s="38"/>
      <c r="H111" s="35">
        <f t="shared" si="0"/>
        <v>0</v>
      </c>
    </row>
    <row r="112" spans="3:8" s="3" customFormat="1" ht="31.5" x14ac:dyDescent="0.25">
      <c r="C112" s="36">
        <f t="shared" si="2"/>
        <v>6</v>
      </c>
      <c r="D112" s="39" t="s">
        <v>124</v>
      </c>
      <c r="E112" s="37" t="s">
        <v>32</v>
      </c>
      <c r="F112" s="37">
        <v>17.28</v>
      </c>
      <c r="G112" s="38"/>
      <c r="H112" s="35">
        <f t="shared" si="0"/>
        <v>0</v>
      </c>
    </row>
    <row r="113" spans="3:8" s="3" customFormat="1" ht="31.5" x14ac:dyDescent="0.25">
      <c r="C113" s="36">
        <f t="shared" si="2"/>
        <v>7</v>
      </c>
      <c r="D113" s="39" t="s">
        <v>125</v>
      </c>
      <c r="E113" s="37" t="s">
        <v>32</v>
      </c>
      <c r="F113" s="37">
        <v>41.76</v>
      </c>
      <c r="G113" s="38"/>
      <c r="H113" s="35">
        <f t="shared" si="0"/>
        <v>0</v>
      </c>
    </row>
    <row r="114" spans="3:8" s="3" customFormat="1" ht="31.5" x14ac:dyDescent="0.25">
      <c r="C114" s="36">
        <f t="shared" si="2"/>
        <v>8</v>
      </c>
      <c r="D114" s="39" t="s">
        <v>126</v>
      </c>
      <c r="E114" s="37"/>
      <c r="F114" s="37"/>
      <c r="G114" s="38"/>
      <c r="H114" s="35">
        <f t="shared" si="0"/>
        <v>0</v>
      </c>
    </row>
    <row r="115" spans="3:8" s="3" customFormat="1" ht="31.5" x14ac:dyDescent="0.25">
      <c r="C115" s="36">
        <f t="shared" si="2"/>
        <v>9</v>
      </c>
      <c r="D115" s="39" t="s">
        <v>120</v>
      </c>
      <c r="E115" s="37" t="s">
        <v>32</v>
      </c>
      <c r="F115" s="37">
        <v>183.1</v>
      </c>
      <c r="G115" s="38"/>
      <c r="H115" s="35">
        <f t="shared" si="0"/>
        <v>0</v>
      </c>
    </row>
    <row r="116" spans="3:8" s="3" customFormat="1" ht="63" x14ac:dyDescent="0.25">
      <c r="C116" s="36">
        <f t="shared" si="2"/>
        <v>10</v>
      </c>
      <c r="D116" s="39" t="s">
        <v>127</v>
      </c>
      <c r="E116" s="37" t="s">
        <v>32</v>
      </c>
      <c r="F116" s="37">
        <v>63.3</v>
      </c>
      <c r="G116" s="38"/>
      <c r="H116" s="35">
        <f t="shared" si="0"/>
        <v>0</v>
      </c>
    </row>
    <row r="117" spans="3:8" s="3" customFormat="1" ht="220.5" x14ac:dyDescent="0.25">
      <c r="C117" s="36">
        <f t="shared" si="2"/>
        <v>11</v>
      </c>
      <c r="D117" s="39" t="s">
        <v>128</v>
      </c>
      <c r="E117" s="37" t="s">
        <v>32</v>
      </c>
      <c r="F117" s="37">
        <v>72.2</v>
      </c>
      <c r="G117" s="38"/>
      <c r="H117" s="35">
        <f t="shared" si="0"/>
        <v>0</v>
      </c>
    </row>
    <row r="118" spans="3:8" s="3" customFormat="1" ht="78.75" x14ac:dyDescent="0.25">
      <c r="C118" s="36">
        <f t="shared" si="2"/>
        <v>12</v>
      </c>
      <c r="D118" s="39" t="s">
        <v>116</v>
      </c>
      <c r="E118" s="37" t="s">
        <v>32</v>
      </c>
      <c r="F118" s="37">
        <v>72.2</v>
      </c>
      <c r="G118" s="38"/>
      <c r="H118" s="35">
        <f t="shared" si="0"/>
        <v>0</v>
      </c>
    </row>
    <row r="119" spans="3:8" s="3" customFormat="1" ht="141.75" x14ac:dyDescent="0.25">
      <c r="C119" s="36">
        <f t="shared" si="2"/>
        <v>13</v>
      </c>
      <c r="D119" s="39" t="s">
        <v>129</v>
      </c>
      <c r="E119" s="37" t="s">
        <v>32</v>
      </c>
      <c r="F119" s="37">
        <v>173.7</v>
      </c>
      <c r="G119" s="38"/>
      <c r="H119" s="35">
        <f t="shared" si="0"/>
        <v>0</v>
      </c>
    </row>
    <row r="120" spans="3:8" s="3" customFormat="1" ht="78.75" x14ac:dyDescent="0.25">
      <c r="C120" s="36">
        <f t="shared" si="2"/>
        <v>14</v>
      </c>
      <c r="D120" s="39" t="s">
        <v>130</v>
      </c>
      <c r="E120" s="37" t="s">
        <v>32</v>
      </c>
      <c r="F120" s="37">
        <v>129</v>
      </c>
      <c r="G120" s="38"/>
      <c r="H120" s="35">
        <f t="shared" si="0"/>
        <v>0</v>
      </c>
    </row>
    <row r="121" spans="3:8" s="3" customFormat="1" ht="78.75" x14ac:dyDescent="0.25">
      <c r="C121" s="36">
        <f t="shared" si="2"/>
        <v>15</v>
      </c>
      <c r="D121" s="39" t="s">
        <v>131</v>
      </c>
      <c r="E121" s="37" t="s">
        <v>32</v>
      </c>
      <c r="F121" s="37">
        <v>44.7</v>
      </c>
      <c r="G121" s="38"/>
      <c r="H121" s="35">
        <f t="shared" si="0"/>
        <v>0</v>
      </c>
    </row>
    <row r="122" spans="3:8" s="3" customFormat="1" ht="15.75" x14ac:dyDescent="0.25">
      <c r="C122" s="36"/>
      <c r="D122" s="74" t="s">
        <v>144</v>
      </c>
      <c r="E122" s="37"/>
      <c r="F122" s="37"/>
      <c r="G122" s="38"/>
      <c r="H122" s="35">
        <f t="shared" si="0"/>
        <v>0</v>
      </c>
    </row>
    <row r="123" spans="3:8" s="3" customFormat="1" ht="15.75" x14ac:dyDescent="0.25">
      <c r="C123" s="36">
        <f t="shared" si="2"/>
        <v>1</v>
      </c>
      <c r="D123" s="39" t="s">
        <v>145</v>
      </c>
      <c r="E123" s="37"/>
      <c r="F123" s="37"/>
      <c r="G123" s="38"/>
      <c r="H123" s="35">
        <f t="shared" ref="H123:H147" si="3">F123*G123</f>
        <v>0</v>
      </c>
    </row>
    <row r="124" spans="3:8" s="3" customFormat="1" ht="31.5" x14ac:dyDescent="0.25">
      <c r="C124" s="36">
        <f t="shared" si="2"/>
        <v>2</v>
      </c>
      <c r="D124" s="39" t="s">
        <v>146</v>
      </c>
      <c r="E124" s="37" t="s">
        <v>58</v>
      </c>
      <c r="F124" s="37">
        <v>2</v>
      </c>
      <c r="G124" s="38"/>
      <c r="H124" s="35">
        <f t="shared" si="3"/>
        <v>0</v>
      </c>
    </row>
    <row r="125" spans="3:8" s="3" customFormat="1" ht="63" x14ac:dyDescent="0.25">
      <c r="C125" s="36">
        <f t="shared" si="2"/>
        <v>3</v>
      </c>
      <c r="D125" s="39" t="s">
        <v>147</v>
      </c>
      <c r="E125" s="37" t="s">
        <v>58</v>
      </c>
      <c r="F125" s="37">
        <v>1</v>
      </c>
      <c r="G125" s="38"/>
      <c r="H125" s="35">
        <f t="shared" si="3"/>
        <v>0</v>
      </c>
    </row>
    <row r="126" spans="3:8" s="3" customFormat="1" ht="31.5" x14ac:dyDescent="0.25">
      <c r="C126" s="36">
        <f t="shared" si="2"/>
        <v>4</v>
      </c>
      <c r="D126" s="39" t="s">
        <v>148</v>
      </c>
      <c r="E126" s="37" t="s">
        <v>58</v>
      </c>
      <c r="F126" s="37">
        <v>1</v>
      </c>
      <c r="G126" s="38"/>
      <c r="H126" s="35">
        <f t="shared" si="3"/>
        <v>0</v>
      </c>
    </row>
    <row r="127" spans="3:8" s="3" customFormat="1" ht="31.5" x14ac:dyDescent="0.25">
      <c r="C127" s="36">
        <f t="shared" si="2"/>
        <v>5</v>
      </c>
      <c r="D127" s="39" t="s">
        <v>149</v>
      </c>
      <c r="E127" s="37"/>
      <c r="F127" s="37"/>
      <c r="G127" s="38"/>
      <c r="H127" s="35">
        <f t="shared" si="3"/>
        <v>0</v>
      </c>
    </row>
    <row r="128" spans="3:8" s="3" customFormat="1" ht="47.25" x14ac:dyDescent="0.25">
      <c r="C128" s="36">
        <f t="shared" si="2"/>
        <v>6</v>
      </c>
      <c r="D128" s="39" t="s">
        <v>150</v>
      </c>
      <c r="E128" s="37" t="s">
        <v>58</v>
      </c>
      <c r="F128" s="37">
        <v>1</v>
      </c>
      <c r="G128" s="38"/>
      <c r="H128" s="35">
        <f t="shared" si="3"/>
        <v>0</v>
      </c>
    </row>
    <row r="129" spans="3:8" s="3" customFormat="1" ht="47.25" x14ac:dyDescent="0.25">
      <c r="C129" s="36">
        <f t="shared" si="2"/>
        <v>7</v>
      </c>
      <c r="D129" s="39" t="s">
        <v>151</v>
      </c>
      <c r="E129" s="37" t="s">
        <v>58</v>
      </c>
      <c r="F129" s="37">
        <v>2</v>
      </c>
      <c r="G129" s="38"/>
      <c r="H129" s="35">
        <f t="shared" si="3"/>
        <v>0</v>
      </c>
    </row>
    <row r="130" spans="3:8" s="3" customFormat="1" ht="47.25" x14ac:dyDescent="0.25">
      <c r="C130" s="36">
        <f t="shared" si="2"/>
        <v>8</v>
      </c>
      <c r="D130" s="39" t="s">
        <v>152</v>
      </c>
      <c r="E130" s="37" t="s">
        <v>58</v>
      </c>
      <c r="F130" s="37">
        <v>1</v>
      </c>
      <c r="G130" s="38"/>
      <c r="H130" s="35">
        <f t="shared" si="3"/>
        <v>0</v>
      </c>
    </row>
    <row r="131" spans="3:8" s="3" customFormat="1" ht="47.25" x14ac:dyDescent="0.25">
      <c r="C131" s="36">
        <f t="shared" si="2"/>
        <v>9</v>
      </c>
      <c r="D131" s="39" t="s">
        <v>153</v>
      </c>
      <c r="E131" s="37" t="s">
        <v>58</v>
      </c>
      <c r="F131" s="37">
        <v>1</v>
      </c>
      <c r="G131" s="38"/>
      <c r="H131" s="35">
        <f t="shared" si="3"/>
        <v>0</v>
      </c>
    </row>
    <row r="132" spans="3:8" s="3" customFormat="1" ht="15.75" x14ac:dyDescent="0.25">
      <c r="C132" s="36">
        <f t="shared" si="2"/>
        <v>10</v>
      </c>
      <c r="D132" s="39" t="s">
        <v>154</v>
      </c>
      <c r="E132" s="37"/>
      <c r="F132" s="37"/>
      <c r="G132" s="38"/>
      <c r="H132" s="35">
        <f t="shared" si="3"/>
        <v>0</v>
      </c>
    </row>
    <row r="133" spans="3:8" s="3" customFormat="1" ht="63" x14ac:dyDescent="0.25">
      <c r="C133" s="36">
        <f t="shared" si="2"/>
        <v>11</v>
      </c>
      <c r="D133" s="39" t="s">
        <v>155</v>
      </c>
      <c r="E133" s="37" t="s">
        <v>58</v>
      </c>
      <c r="F133" s="37">
        <v>1</v>
      </c>
      <c r="G133" s="38"/>
      <c r="H133" s="35">
        <f t="shared" si="3"/>
        <v>0</v>
      </c>
    </row>
    <row r="134" spans="3:8" s="3" customFormat="1" ht="31.5" x14ac:dyDescent="0.25">
      <c r="C134" s="36">
        <f t="shared" si="2"/>
        <v>12</v>
      </c>
      <c r="D134" s="39" t="s">
        <v>156</v>
      </c>
      <c r="E134" s="37" t="s">
        <v>58</v>
      </c>
      <c r="F134" s="37">
        <v>1</v>
      </c>
      <c r="G134" s="38"/>
      <c r="H134" s="35">
        <f t="shared" si="3"/>
        <v>0</v>
      </c>
    </row>
    <row r="135" spans="3:8" s="3" customFormat="1" ht="15.75" x14ac:dyDescent="0.25">
      <c r="C135" s="36">
        <f t="shared" si="2"/>
        <v>13</v>
      </c>
      <c r="D135" s="39" t="s">
        <v>157</v>
      </c>
      <c r="E135" s="37" t="s">
        <v>58</v>
      </c>
      <c r="F135" s="37">
        <v>1</v>
      </c>
      <c r="G135" s="38"/>
      <c r="H135" s="35">
        <f t="shared" si="3"/>
        <v>0</v>
      </c>
    </row>
    <row r="136" spans="3:8" s="3" customFormat="1" ht="15.75" x14ac:dyDescent="0.25">
      <c r="C136" s="36">
        <f t="shared" si="2"/>
        <v>14</v>
      </c>
      <c r="D136" s="39" t="s">
        <v>158</v>
      </c>
      <c r="E136" s="37" t="s">
        <v>58</v>
      </c>
      <c r="F136" s="37">
        <v>1</v>
      </c>
      <c r="G136" s="38"/>
      <c r="H136" s="35">
        <f t="shared" si="3"/>
        <v>0</v>
      </c>
    </row>
    <row r="137" spans="3:8" s="3" customFormat="1" ht="15.75" x14ac:dyDescent="0.25">
      <c r="C137" s="36">
        <f t="shared" si="2"/>
        <v>15</v>
      </c>
      <c r="D137" s="39" t="s">
        <v>159</v>
      </c>
      <c r="E137" s="37" t="s">
        <v>58</v>
      </c>
      <c r="F137" s="37">
        <v>2</v>
      </c>
      <c r="G137" s="38"/>
      <c r="H137" s="35">
        <f t="shared" si="3"/>
        <v>0</v>
      </c>
    </row>
    <row r="138" spans="3:8" s="3" customFormat="1" ht="15.75" x14ac:dyDescent="0.25">
      <c r="C138" s="36">
        <f t="shared" si="2"/>
        <v>16</v>
      </c>
      <c r="D138" s="39" t="s">
        <v>160</v>
      </c>
      <c r="E138" s="37" t="s">
        <v>58</v>
      </c>
      <c r="F138" s="37">
        <v>3</v>
      </c>
      <c r="G138" s="38"/>
      <c r="H138" s="35">
        <f t="shared" si="3"/>
        <v>0</v>
      </c>
    </row>
    <row r="139" spans="3:8" s="3" customFormat="1" ht="31.5" x14ac:dyDescent="0.25">
      <c r="C139" s="36">
        <f t="shared" si="2"/>
        <v>17</v>
      </c>
      <c r="D139" s="39" t="s">
        <v>161</v>
      </c>
      <c r="E139" s="37"/>
      <c r="F139" s="37"/>
      <c r="G139" s="38"/>
      <c r="H139" s="35">
        <f t="shared" si="3"/>
        <v>0</v>
      </c>
    </row>
    <row r="140" spans="3:8" s="3" customFormat="1" ht="15.75" x14ac:dyDescent="0.25">
      <c r="C140" s="36">
        <f t="shared" si="2"/>
        <v>18</v>
      </c>
      <c r="D140" s="39" t="s">
        <v>162</v>
      </c>
      <c r="E140" s="37" t="s">
        <v>58</v>
      </c>
      <c r="F140" s="37">
        <v>2</v>
      </c>
      <c r="G140" s="38"/>
      <c r="H140" s="35">
        <f t="shared" si="3"/>
        <v>0</v>
      </c>
    </row>
    <row r="141" spans="3:8" s="3" customFormat="1" ht="15.75" x14ac:dyDescent="0.25">
      <c r="C141" s="36">
        <f t="shared" ref="C141:C146" si="4">C140+1</f>
        <v>19</v>
      </c>
      <c r="D141" s="39" t="s">
        <v>163</v>
      </c>
      <c r="E141" s="37" t="s">
        <v>58</v>
      </c>
      <c r="F141" s="37">
        <v>3</v>
      </c>
      <c r="G141" s="38"/>
      <c r="H141" s="35">
        <f t="shared" si="3"/>
        <v>0</v>
      </c>
    </row>
    <row r="142" spans="3:8" s="3" customFormat="1" ht="15.75" x14ac:dyDescent="0.25">
      <c r="C142" s="36">
        <f t="shared" si="4"/>
        <v>20</v>
      </c>
      <c r="D142" s="39" t="s">
        <v>164</v>
      </c>
      <c r="E142" s="37" t="s">
        <v>58</v>
      </c>
      <c r="F142" s="37">
        <v>1</v>
      </c>
      <c r="G142" s="38"/>
      <c r="H142" s="35">
        <f t="shared" si="3"/>
        <v>0</v>
      </c>
    </row>
    <row r="143" spans="3:8" s="3" customFormat="1" ht="31.5" x14ac:dyDescent="0.25">
      <c r="C143" s="36">
        <f t="shared" si="4"/>
        <v>21</v>
      </c>
      <c r="D143" s="39" t="s">
        <v>165</v>
      </c>
      <c r="E143" s="37"/>
      <c r="F143" s="37"/>
      <c r="G143" s="38"/>
      <c r="H143" s="35">
        <f t="shared" si="3"/>
        <v>0</v>
      </c>
    </row>
    <row r="144" spans="3:8" s="3" customFormat="1" ht="15.75" x14ac:dyDescent="0.25">
      <c r="C144" s="36">
        <f t="shared" si="4"/>
        <v>22</v>
      </c>
      <c r="D144" s="39" t="s">
        <v>167</v>
      </c>
      <c r="E144" s="37" t="s">
        <v>58</v>
      </c>
      <c r="F144" s="37">
        <v>2</v>
      </c>
      <c r="G144" s="38"/>
      <c r="H144" s="35">
        <f t="shared" si="3"/>
        <v>0</v>
      </c>
    </row>
    <row r="145" spans="3:8" s="3" customFormat="1" ht="15.75" x14ac:dyDescent="0.25">
      <c r="C145" s="36">
        <f t="shared" si="4"/>
        <v>23</v>
      </c>
      <c r="D145" s="39" t="s">
        <v>166</v>
      </c>
      <c r="E145" s="37" t="s">
        <v>58</v>
      </c>
      <c r="F145" s="37">
        <v>1</v>
      </c>
      <c r="G145" s="38"/>
      <c r="H145" s="35">
        <f t="shared" si="3"/>
        <v>0</v>
      </c>
    </row>
    <row r="146" spans="3:8" s="3" customFormat="1" ht="15.75" x14ac:dyDescent="0.25">
      <c r="C146" s="36">
        <f t="shared" si="4"/>
        <v>24</v>
      </c>
      <c r="D146" s="39" t="s">
        <v>168</v>
      </c>
      <c r="E146" s="37" t="s">
        <v>58</v>
      </c>
      <c r="F146" s="37">
        <v>1</v>
      </c>
      <c r="G146" s="38"/>
      <c r="H146" s="35">
        <f t="shared" si="3"/>
        <v>0</v>
      </c>
    </row>
    <row r="147" spans="3:8" s="3" customFormat="1" ht="16.5" thickBot="1" x14ac:dyDescent="0.3">
      <c r="C147" s="36"/>
      <c r="D147" s="39"/>
      <c r="E147" s="37"/>
      <c r="F147" s="37"/>
      <c r="G147" s="38"/>
      <c r="H147" s="35"/>
    </row>
    <row r="148" spans="3:8" s="3" customFormat="1" ht="30" customHeight="1" outlineLevel="1" x14ac:dyDescent="0.25">
      <c r="C148" s="9"/>
      <c r="D148" s="10" t="s">
        <v>2</v>
      </c>
      <c r="E148" s="11"/>
      <c r="F148" s="12"/>
      <c r="G148" s="13"/>
      <c r="H148" s="14">
        <f>H10</f>
        <v>0</v>
      </c>
    </row>
    <row r="149" spans="3:8" s="3" customFormat="1" ht="30" customHeight="1" x14ac:dyDescent="0.25">
      <c r="C149" s="15"/>
      <c r="D149" s="19" t="s">
        <v>1</v>
      </c>
      <c r="E149" s="16"/>
      <c r="F149" s="17"/>
      <c r="G149" s="20"/>
      <c r="H149" s="18">
        <f>H148*0.2</f>
        <v>0</v>
      </c>
    </row>
    <row r="150" spans="3:8" s="3" customFormat="1" ht="30" customHeight="1" thickBot="1" x14ac:dyDescent="0.3">
      <c r="C150" s="24"/>
      <c r="D150" s="25" t="s">
        <v>0</v>
      </c>
      <c r="E150" s="26"/>
      <c r="F150" s="27"/>
      <c r="G150" s="28"/>
      <c r="H150" s="21">
        <f>H148+H149</f>
        <v>0</v>
      </c>
    </row>
    <row r="151" spans="3:8" ht="27" customHeight="1" x14ac:dyDescent="0.25">
      <c r="C151" s="67" t="s">
        <v>6</v>
      </c>
      <c r="D151" s="68"/>
      <c r="E151" s="68"/>
      <c r="F151" s="68"/>
      <c r="G151" s="45" t="s">
        <v>10</v>
      </c>
      <c r="H151" s="46"/>
    </row>
    <row r="152" spans="3:8" ht="20.100000000000001" customHeight="1" x14ac:dyDescent="0.25">
      <c r="C152" s="51" t="s">
        <v>11</v>
      </c>
      <c r="D152" s="52"/>
      <c r="E152" s="52"/>
      <c r="F152" s="52"/>
      <c r="G152" s="47" t="s">
        <v>10</v>
      </c>
      <c r="H152" s="48"/>
    </row>
    <row r="153" spans="3:8" ht="20.100000000000001" customHeight="1" x14ac:dyDescent="0.25">
      <c r="C153" s="51" t="s">
        <v>12</v>
      </c>
      <c r="D153" s="52"/>
      <c r="E153" s="52"/>
      <c r="F153" s="52"/>
      <c r="G153" s="49" t="s">
        <v>38</v>
      </c>
      <c r="H153" s="50"/>
    </row>
    <row r="154" spans="3:8" ht="20.100000000000001" customHeight="1" x14ac:dyDescent="0.25">
      <c r="C154" s="51" t="s">
        <v>13</v>
      </c>
      <c r="D154" s="52"/>
      <c r="E154" s="52"/>
      <c r="F154" s="52"/>
      <c r="G154" s="49" t="s">
        <v>10</v>
      </c>
      <c r="H154" s="50"/>
    </row>
    <row r="155" spans="3:8" ht="20.100000000000001" customHeight="1" x14ac:dyDescent="0.25">
      <c r="C155" s="51" t="s">
        <v>14</v>
      </c>
      <c r="D155" s="52"/>
      <c r="E155" s="52"/>
      <c r="F155" s="52"/>
      <c r="G155" s="49" t="s">
        <v>10</v>
      </c>
      <c r="H155" s="50"/>
    </row>
    <row r="156" spans="3:8" s="8" customFormat="1" ht="20.100000000000001" customHeight="1" x14ac:dyDescent="0.25">
      <c r="C156" s="51" t="s">
        <v>15</v>
      </c>
      <c r="D156" s="52"/>
      <c r="E156" s="52"/>
      <c r="F156" s="52"/>
      <c r="G156" s="49" t="s">
        <v>10</v>
      </c>
      <c r="H156" s="50"/>
    </row>
    <row r="157" spans="3:8" ht="39.75" customHeight="1" x14ac:dyDescent="0.25">
      <c r="C157" s="51" t="s">
        <v>16</v>
      </c>
      <c r="D157" s="52"/>
      <c r="E157" s="52"/>
      <c r="F157" s="52"/>
      <c r="G157" s="49" t="s">
        <v>10</v>
      </c>
      <c r="H157" s="50"/>
    </row>
    <row r="158" spans="3:8" ht="39.75" customHeight="1" x14ac:dyDescent="0.25">
      <c r="C158" s="51" t="s">
        <v>41</v>
      </c>
      <c r="D158" s="52"/>
      <c r="E158" s="52"/>
      <c r="F158" s="52"/>
      <c r="G158" s="55">
        <v>0.05</v>
      </c>
      <c r="H158" s="56"/>
    </row>
    <row r="159" spans="3:8" ht="35.1" customHeight="1" x14ac:dyDescent="0.25">
      <c r="C159" s="51" t="s">
        <v>17</v>
      </c>
      <c r="D159" s="52"/>
      <c r="E159" s="52"/>
      <c r="F159" s="52"/>
      <c r="G159" s="47" t="s">
        <v>39</v>
      </c>
      <c r="H159" s="48"/>
    </row>
    <row r="160" spans="3:8" ht="18.75" customHeight="1" x14ac:dyDescent="0.25">
      <c r="C160" s="69" t="s">
        <v>18</v>
      </c>
      <c r="D160" s="70"/>
      <c r="E160" s="70"/>
      <c r="F160" s="70"/>
      <c r="G160" s="49" t="s">
        <v>40</v>
      </c>
      <c r="H160" s="50"/>
    </row>
    <row r="161" spans="3:8" ht="18.75" customHeight="1" x14ac:dyDescent="0.25">
      <c r="C161" s="51" t="s">
        <v>37</v>
      </c>
      <c r="D161" s="52"/>
      <c r="E161" s="52"/>
      <c r="F161" s="52"/>
      <c r="G161" s="53">
        <v>10</v>
      </c>
      <c r="H161" s="54"/>
    </row>
    <row r="162" spans="3:8" ht="18.75" customHeight="1" x14ac:dyDescent="0.25">
      <c r="C162" s="51" t="s">
        <v>33</v>
      </c>
      <c r="D162" s="52"/>
      <c r="E162" s="52"/>
      <c r="F162" s="52"/>
      <c r="G162" s="49" t="s">
        <v>10</v>
      </c>
      <c r="H162" s="50"/>
    </row>
    <row r="163" spans="3:8" ht="18.75" customHeight="1" x14ac:dyDescent="0.25">
      <c r="C163" s="51" t="s">
        <v>19</v>
      </c>
      <c r="D163" s="52"/>
      <c r="E163" s="52"/>
      <c r="F163" s="52"/>
      <c r="G163" s="49" t="s">
        <v>10</v>
      </c>
      <c r="H163" s="50"/>
    </row>
    <row r="164" spans="3:8" s="22" customFormat="1" ht="50.1" customHeight="1" x14ac:dyDescent="0.25">
      <c r="C164" s="59" t="s">
        <v>20</v>
      </c>
      <c r="D164" s="60"/>
      <c r="E164" s="60"/>
      <c r="F164" s="60"/>
      <c r="G164" s="61" t="s">
        <v>36</v>
      </c>
      <c r="H164" s="62"/>
    </row>
    <row r="165" spans="3:8" ht="18.75" customHeight="1" x14ac:dyDescent="0.25">
      <c r="C165" s="59" t="s">
        <v>34</v>
      </c>
      <c r="D165" s="60"/>
      <c r="E165" s="60"/>
      <c r="F165" s="60"/>
      <c r="G165" s="47" t="s">
        <v>21</v>
      </c>
      <c r="H165" s="48"/>
    </row>
    <row r="166" spans="3:8" ht="18.75" customHeight="1" x14ac:dyDescent="0.25">
      <c r="C166" s="59" t="s">
        <v>22</v>
      </c>
      <c r="D166" s="60"/>
      <c r="E166" s="60"/>
      <c r="F166" s="60"/>
      <c r="G166" s="53">
        <v>3</v>
      </c>
      <c r="H166" s="54"/>
    </row>
    <row r="167" spans="3:8" ht="18.75" customHeight="1" x14ac:dyDescent="0.25">
      <c r="C167" s="59" t="s">
        <v>23</v>
      </c>
      <c r="D167" s="60"/>
      <c r="E167" s="60"/>
      <c r="F167" s="60"/>
      <c r="G167" s="49" t="s">
        <v>29</v>
      </c>
      <c r="H167" s="50"/>
    </row>
    <row r="168" spans="3:8" ht="18.75" customHeight="1" x14ac:dyDescent="0.25">
      <c r="C168" s="59" t="s">
        <v>24</v>
      </c>
      <c r="D168" s="60"/>
      <c r="E168" s="60"/>
      <c r="F168" s="60"/>
      <c r="G168" s="49" t="s">
        <v>29</v>
      </c>
      <c r="H168" s="50"/>
    </row>
    <row r="169" spans="3:8" ht="18.75" customHeight="1" x14ac:dyDescent="0.25">
      <c r="C169" s="71" t="s">
        <v>25</v>
      </c>
      <c r="D169" s="72"/>
      <c r="E169" s="72"/>
      <c r="F169" s="72"/>
      <c r="G169" s="57" t="s">
        <v>35</v>
      </c>
      <c r="H169" s="58"/>
    </row>
    <row r="170" spans="3:8" ht="48.75" customHeight="1" x14ac:dyDescent="0.25">
      <c r="C170" s="59" t="s">
        <v>27</v>
      </c>
      <c r="D170" s="60"/>
      <c r="E170" s="60"/>
      <c r="F170" s="60"/>
      <c r="G170" s="47" t="s">
        <v>28</v>
      </c>
      <c r="H170" s="48"/>
    </row>
    <row r="171" spans="3:8" ht="19.5" customHeight="1" thickBot="1" x14ac:dyDescent="0.3">
      <c r="C171" s="63" t="s">
        <v>26</v>
      </c>
      <c r="D171" s="64"/>
      <c r="E171" s="64"/>
      <c r="F171" s="64"/>
      <c r="G171" s="65" t="s">
        <v>28</v>
      </c>
      <c r="H171" s="66"/>
    </row>
  </sheetData>
  <mergeCells count="48">
    <mergeCell ref="C171:F171"/>
    <mergeCell ref="G171:H171"/>
    <mergeCell ref="C151:F151"/>
    <mergeCell ref="C152:F152"/>
    <mergeCell ref="C153:F153"/>
    <mergeCell ref="C154:F154"/>
    <mergeCell ref="C155:F155"/>
    <mergeCell ref="C156:F156"/>
    <mergeCell ref="C157:F157"/>
    <mergeCell ref="C159:F159"/>
    <mergeCell ref="C160:F160"/>
    <mergeCell ref="C161:F161"/>
    <mergeCell ref="G170:H170"/>
    <mergeCell ref="C168:F168"/>
    <mergeCell ref="C169:F169"/>
    <mergeCell ref="C170:F170"/>
    <mergeCell ref="G168:H168"/>
    <mergeCell ref="G169:H169"/>
    <mergeCell ref="C163:F163"/>
    <mergeCell ref="C164:F164"/>
    <mergeCell ref="G167:H167"/>
    <mergeCell ref="C166:F166"/>
    <mergeCell ref="C167:F167"/>
    <mergeCell ref="G164:H164"/>
    <mergeCell ref="C165:F165"/>
    <mergeCell ref="G166:H166"/>
    <mergeCell ref="G163:H163"/>
    <mergeCell ref="G165:H165"/>
    <mergeCell ref="G162:H162"/>
    <mergeCell ref="C162:F162"/>
    <mergeCell ref="G159:H159"/>
    <mergeCell ref="G161:H161"/>
    <mergeCell ref="G155:H155"/>
    <mergeCell ref="G156:H156"/>
    <mergeCell ref="G157:H157"/>
    <mergeCell ref="C158:F158"/>
    <mergeCell ref="G158:H158"/>
    <mergeCell ref="G151:H151"/>
    <mergeCell ref="G152:H152"/>
    <mergeCell ref="G153:H153"/>
    <mergeCell ref="G154:H154"/>
    <mergeCell ref="G160:H160"/>
    <mergeCell ref="E2:H2"/>
    <mergeCell ref="E3:H3"/>
    <mergeCell ref="C4:H4"/>
    <mergeCell ref="C6:H6"/>
    <mergeCell ref="C7:H7"/>
    <mergeCell ref="C5:H5"/>
  </mergeCells>
  <pageMargins left="0.47244094488188981" right="0" top="0.55118110236220474" bottom="0.15748031496062992" header="0" footer="0"/>
  <pageSetup paperSize="9" scale="67" fitToHeight="7" orientation="portrait"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ВДЦ</vt:lpstr>
      <vt:lpstr>ВДЦ!Область_печати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Терентьева Наталья Владимировна</dc:creator>
  <cp:lastModifiedBy>Уваров Павел Васильевич</cp:lastModifiedBy>
  <cp:lastPrinted>2022-07-18T13:53:03Z</cp:lastPrinted>
  <dcterms:created xsi:type="dcterms:W3CDTF">2021-04-15T10:34:07Z</dcterms:created>
  <dcterms:modified xsi:type="dcterms:W3CDTF">2024-12-24T13:52:52Z</dcterms:modified>
</cp:coreProperties>
</file>