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НКnew\Проектный офис\Производственно-техническое направление\Отдел по СДР\СД\ОБЩАЯ\ТЕНДЕР\КПП со спецпроходной ВК, ОВ, АОВ\"/>
    </mc:Choice>
  </mc:AlternateContent>
  <bookViews>
    <workbookView xWindow="0" yWindow="0" windowWidth="25740" windowHeight="11730"/>
  </bookViews>
  <sheets>
    <sheet name="1632-2021-8.4-АОВ - Ведомость о" sheetId="1" r:id="rId1"/>
  </sheets>
  <definedNames>
    <definedName name="_xlnm.Print_Titles" localSheetId="0">'1632-2021-8.4-АОВ - Ведомость о'!$5:$5</definedName>
  </definedNames>
  <calcPr calcId="162913"/>
</workbook>
</file>

<file path=xl/calcChain.xml><?xml version="1.0" encoding="utf-8"?>
<calcChain xmlns="http://schemas.openxmlformats.org/spreadsheetml/2006/main">
  <c r="A30" i="1" l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</calcChain>
</file>

<file path=xl/sharedStrings.xml><?xml version="1.0" encoding="utf-8"?>
<sst xmlns="http://schemas.openxmlformats.org/spreadsheetml/2006/main" count="138" uniqueCount="80">
  <si>
    <t>Ведомость объёмов работ</t>
  </si>
  <si>
    <t>№ п/п</t>
  </si>
  <si>
    <t>№ в ЛСР</t>
  </si>
  <si>
    <t>Наименование работ</t>
  </si>
  <si>
    <t>Ед.
изм.</t>
  </si>
  <si>
    <t>Кол-во</t>
  </si>
  <si>
    <t>Ссылки на чертежи</t>
  </si>
  <si>
    <t>Формула расчёта, расчёт объёмов работ и расхода материалов</t>
  </si>
  <si>
    <t>Раздел 1. Кабельные и монтажные изделия</t>
  </si>
  <si>
    <t>1</t>
  </si>
  <si>
    <t>Разводка по устройствам и подключение жил кабелей или проводов сечением: до 35 мм2</t>
  </si>
  <si>
    <t>100 жил</t>
  </si>
  <si>
    <t xml:space="preserve">40 / 100 </t>
  </si>
  <si>
    <t xml:space="preserve">1 </t>
  </si>
  <si>
    <t>2</t>
  </si>
  <si>
    <t>Разводка по устройствам и подключение жил кабелей или проводов сечением: до 10 мм2</t>
  </si>
  <si>
    <t xml:space="preserve">(160+48+40+56) / 100 </t>
  </si>
  <si>
    <t>3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</si>
  <si>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35 мм2</t>
  </si>
  <si>
    <t>100 м</t>
  </si>
  <si>
    <t xml:space="preserve">80 / 100 </t>
  </si>
  <si>
    <t>4</t>
  </si>
  <si>
    <t>Кабель силовой с изоляцией из полимерных композиций, с медными жилами, на напряжение 0,66 кВ  ИнСил-ВВнг(А)-FRLS 5х4,0
Аналог ТССЦ-501-7991 77568,35/76021,46=2%</t>
  </si>
  <si>
    <t>м</t>
  </si>
  <si>
    <t xml:space="preserve">80*1,02 </t>
  </si>
  <si>
    <t>5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</si>
  <si>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6 мм2</t>
  </si>
  <si>
    <t xml:space="preserve">(87+7) / 100 </t>
  </si>
  <si>
    <t>6</t>
  </si>
  <si>
    <t>Кабель силовой с изоляцией из полимерных композиций, с медными жилами, на напряжение 0,66 кВ  ИнСил-ВВнг(А)-FRLS 3х1,5
Аналог ТССЦ-501-8623 17697,88/17339,97=2%</t>
  </si>
  <si>
    <t xml:space="preserve">87*1,02 </t>
  </si>
  <si>
    <t>7</t>
  </si>
  <si>
    <t>Кабель силовой с изоляцией из полимерных композиций, с медными жилами, на напряжение 0,66 кВ  ИнСил-ВВЭнг(А)-FRLS 7х0,75
Аналог ТССЦ-501-7991 77568,35/76021,46=2%</t>
  </si>
  <si>
    <t xml:space="preserve">7*1,02 </t>
  </si>
  <si>
    <t>8</t>
  </si>
  <si>
    <t>Кабель силовой с изоляцией из полимерных композиций, с медными жилами, на напряжение 0,66 кВ  ИнСил-ВВЭнг(А)-FRLS 4х1,0
Аналог ТССЦ-501-7981 116459,28/114140,88=2%</t>
  </si>
  <si>
    <t xml:space="preserve">300*1,02 </t>
  </si>
  <si>
    <t>9</t>
  </si>
  <si>
    <t xml:space="preserve">(48+56+160) / 100 </t>
  </si>
  <si>
    <t>10</t>
  </si>
  <si>
    <t>11</t>
  </si>
  <si>
    <t>Проводник заземляющий из медного изолированного провода сечением 25 мм2 открыто по строительным основаниям</t>
  </si>
  <si>
    <t xml:space="preserve">5 / 100 </t>
  </si>
  <si>
    <t>12</t>
  </si>
  <si>
    <t>Провод одножильный с медной гибкой жилой  ИнСил-ПуГВнг(А)-LS ХЛ 1х4,0  з-ж
Аналог ТССЦ-502-0579 502,56/492,15=2%</t>
  </si>
  <si>
    <t xml:space="preserve">5*1,02 </t>
  </si>
  <si>
    <t>13</t>
  </si>
  <si>
    <t>Наконечник НШВИ 1,0-08 желтый
Аналог ТССЦ-509-0040 1137,00/1114,51=2%</t>
  </si>
  <si>
    <t>уп</t>
  </si>
  <si>
    <t xml:space="preserve"> </t>
  </si>
  <si>
    <t>14</t>
  </si>
  <si>
    <t>Наконечник НШВИ 2,5-8,2 желтый
Аналог ТССЦ-509-0040 1137,00/1114,51=2%</t>
  </si>
  <si>
    <t>15</t>
  </si>
  <si>
    <t>Наконечник НШВИ 4,0-9 желтый
Аналог ТССЦ-509-0040 1137,00/1114,51=2%</t>
  </si>
  <si>
    <t>16</t>
  </si>
  <si>
    <t>Прокладка труб гофрированных ПВХ для защиты проводов и кабелей</t>
  </si>
  <si>
    <t xml:space="preserve">480 / 100 </t>
  </si>
  <si>
    <t>17</t>
  </si>
  <si>
    <t>Труба ПВХ гофрированная д. 16 мм
Аналог ТССЦ-103-2412 14,77/14,46=2%</t>
  </si>
  <si>
    <t>18</t>
  </si>
  <si>
    <t>Держатель оцинкованный,односторонний для труб д. 16 мм
Аналог ТССЦ-301-5891 68,75/67,38=2%</t>
  </si>
  <si>
    <t>шт</t>
  </si>
  <si>
    <t>19</t>
  </si>
  <si>
    <t>Саморез с дюбелем 4х30 мм
Аналог ТССЦ-101-1691 9,00/8,71=2%</t>
  </si>
  <si>
    <t>20</t>
  </si>
  <si>
    <t>Труба стальная по установленным конструкциям, по стенам с креплением скобами, диаметр: до 25 мм</t>
  </si>
  <si>
    <t xml:space="preserve">1 / 100 </t>
  </si>
  <si>
    <t>21</t>
  </si>
  <si>
    <t>Труба стальная водогазопроводная д. 20 мм
Аналог ТССЦ-103-2014 98,60/96,47=2%</t>
  </si>
  <si>
    <t>22</t>
  </si>
  <si>
    <t>Герметизация проходов при вводе кабелей во взрывоопасные помещения уплотнительной массой</t>
  </si>
  <si>
    <t>1 проход кабеля</t>
  </si>
  <si>
    <t>23</t>
  </si>
  <si>
    <t>Терморасширяющаяся противоппожарная пена 300 мл. HILTI
Аналог ТССЦ-113-0770 318,46/312,17=2%</t>
  </si>
  <si>
    <t>24</t>
  </si>
  <si>
    <t>Терморасширяющаяся противоппожарная мастика 310 мл. HILTI CP 611A
Аналог ТССЦ-113-0770 318,46/312,17=2%</t>
  </si>
  <si>
    <t>Составил:</t>
  </si>
  <si>
    <t/>
  </si>
  <si>
    <t>[должность, подпись (инициалы, фамилия)]</t>
  </si>
  <si>
    <t>Проверил: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</si>
</sst>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14"/>
      <color rgb="FF000000"/>
      <name val="Arial"/>
      <charset val="204"/>
    </font>
    <font>
      <b/>
      <sz val="9"/>
      <color rgb="FF000000"/>
      <name val="Arial"/>
      <charset val="204"/>
    </font>
    <font>
      <sz val="8"/>
      <name val="Arial"/>
      <charset val="204"/>
    </font>
    <font>
      <i/>
      <sz val="8"/>
      <name val="Arial"/>
      <charset val="204"/>
    </font>
    <font>
      <b/>
      <sz val="8"/>
      <color rgb="FF000000"/>
      <name val="Arial"/>
      <charset val="204"/>
    </font>
    <font>
      <sz val="8"/>
      <color rgb="FFFF0000"/>
      <name val="Arial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wrapText="1"/>
    </xf>
    <xf numFmtId="0" fontId="1" fillId="0" borderId="1" xfId="0" applyNumberFormat="1" applyFont="1" applyFill="1" applyBorder="1" applyAlignment="1" applyProtection="1">
      <alignment horizontal="center" vertical="top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164" fontId="1" fillId="0" borderId="1" xfId="0" applyNumberFormat="1" applyFont="1" applyFill="1" applyBorder="1" applyAlignment="1" applyProtection="1">
      <alignment horizontal="right" vertical="top" wrapText="1"/>
    </xf>
    <xf numFmtId="0" fontId="1" fillId="0" borderId="1" xfId="0" applyNumberFormat="1" applyFont="1" applyFill="1" applyBorder="1" applyAlignment="1" applyProtection="1">
      <alignment horizontal="right" vertical="top" wrapText="1"/>
    </xf>
    <xf numFmtId="2" fontId="1" fillId="0" borderId="1" xfId="0" applyNumberFormat="1" applyFont="1" applyFill="1" applyBorder="1" applyAlignment="1" applyProtection="1">
      <alignment horizontal="right" vertical="top" wrapText="1"/>
    </xf>
    <xf numFmtId="1" fontId="1" fillId="0" borderId="1" xfId="0" applyNumberFormat="1" applyFont="1" applyFill="1" applyBorder="1" applyAlignment="1" applyProtection="1">
      <alignment horizontal="right" vertical="top" wrapText="1"/>
    </xf>
    <xf numFmtId="0" fontId="4" fillId="0" borderId="0" xfId="0" applyNumberFormat="1" applyFont="1" applyFill="1" applyBorder="1" applyAlignment="1" applyProtection="1"/>
    <xf numFmtId="49" fontId="4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right" vertical="top"/>
    </xf>
    <xf numFmtId="0" fontId="4" fillId="0" borderId="0" xfId="0" applyNumberFormat="1" applyFont="1" applyFill="1" applyBorder="1" applyAlignment="1" applyProtection="1">
      <alignment wrapText="1"/>
    </xf>
    <xf numFmtId="0" fontId="4" fillId="0" borderId="0" xfId="0" applyNumberFormat="1" applyFont="1" applyFill="1" applyBorder="1" applyAlignment="1" applyProtection="1">
      <alignment vertical="top"/>
    </xf>
    <xf numFmtId="49" fontId="4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 wrapText="1"/>
    </xf>
    <xf numFmtId="0" fontId="6" fillId="0" borderId="0" xfId="0" applyNumberFormat="1" applyFont="1" applyFill="1" applyBorder="1" applyAlignment="1" applyProtection="1">
      <alignment vertical="top" wrapText="1"/>
    </xf>
    <xf numFmtId="0" fontId="7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4" fillId="0" borderId="4" xfId="0" applyNumberFormat="1" applyFont="1" applyFill="1" applyBorder="1" applyAlignment="1" applyProtection="1">
      <alignment vertical="top" wrapText="1"/>
    </xf>
    <xf numFmtId="0" fontId="4" fillId="0" borderId="4" xfId="0" applyNumberFormat="1" applyFont="1" applyFill="1" applyBorder="1" applyAlignment="1" applyProtection="1">
      <alignment horizontal="right" vertical="top" wrapText="1"/>
    </xf>
    <xf numFmtId="0" fontId="5" fillId="0" borderId="5" xfId="0" applyNumberFormat="1" applyFont="1" applyFill="1" applyBorder="1" applyAlignment="1" applyProtection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44"/>
  <sheetViews>
    <sheetView tabSelected="1" topLeftCell="A8" workbookViewId="0">
      <selection activeCell="G5" sqref="G5:H5"/>
    </sheetView>
  </sheetViews>
  <sheetFormatPr defaultColWidth="9.140625" defaultRowHeight="11.25" customHeight="1" x14ac:dyDescent="0.2"/>
  <cols>
    <col min="1" max="1" width="5.5703125" style="1" customWidth="1"/>
    <col min="2" max="2" width="5.5703125" style="2" customWidth="1"/>
    <col min="3" max="3" width="44.42578125" style="2" customWidth="1"/>
    <col min="4" max="4" width="10.7109375" style="2" customWidth="1"/>
    <col min="5" max="5" width="12.28515625" style="2" customWidth="1"/>
    <col min="6" max="6" width="12.5703125" style="2" customWidth="1"/>
    <col min="7" max="7" width="22.140625" style="2" customWidth="1"/>
    <col min="8" max="8" width="22" style="2" customWidth="1"/>
    <col min="9" max="9" width="9.140625" style="2"/>
    <col min="10" max="10" width="4.7109375" style="2" hidden="1" customWidth="1"/>
    <col min="11" max="16" width="9.140625" style="2"/>
    <col min="17" max="17" width="135.28515625" style="3" hidden="1" customWidth="1"/>
    <col min="18" max="18" width="55.140625" style="3" hidden="1" customWidth="1"/>
    <col min="19" max="19" width="69" style="3" hidden="1" customWidth="1"/>
    <col min="20" max="20" width="55.140625" style="3" hidden="1" customWidth="1"/>
    <col min="21" max="21" width="69" style="3" hidden="1" customWidth="1"/>
    <col min="22" max="16384" width="9.140625" style="2"/>
  </cols>
  <sheetData>
    <row r="2" spans="1:17" customFormat="1" ht="18" x14ac:dyDescent="0.25">
      <c r="A2" s="27" t="s">
        <v>0</v>
      </c>
      <c r="B2" s="27"/>
      <c r="C2" s="27"/>
      <c r="D2" s="27"/>
      <c r="E2" s="27"/>
      <c r="F2" s="27"/>
      <c r="G2" s="27"/>
      <c r="H2" s="27"/>
    </row>
    <row r="3" spans="1:17" customFormat="1" ht="9.75" customHeight="1" x14ac:dyDescent="0.25">
      <c r="A3" s="4"/>
    </row>
    <row r="4" spans="1:17" customFormat="1" ht="36" customHeight="1" x14ac:dyDescent="0.25">
      <c r="A4" s="5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28" t="s">
        <v>7</v>
      </c>
      <c r="H4" s="28"/>
    </row>
    <row r="5" spans="1:17" customFormat="1" ht="15" x14ac:dyDescent="0.25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29">
        <v>7</v>
      </c>
      <c r="H5" s="30"/>
    </row>
    <row r="6" spans="1:17" customFormat="1" ht="15" x14ac:dyDescent="0.25">
      <c r="A6" s="31" t="s">
        <v>8</v>
      </c>
      <c r="B6" s="31"/>
      <c r="C6" s="31"/>
      <c r="D6" s="31"/>
      <c r="E6" s="31"/>
      <c r="F6" s="31"/>
      <c r="G6" s="31"/>
      <c r="H6" s="31"/>
      <c r="Q6" s="9" t="s">
        <v>8</v>
      </c>
    </row>
    <row r="7" spans="1:17" customFormat="1" ht="22.5" x14ac:dyDescent="0.25">
      <c r="A7" s="10">
        <f>IF(J7&lt;&gt;"",COUNTA(J$1:J7),"")</f>
        <v>1</v>
      </c>
      <c r="B7" s="11" t="s">
        <v>9</v>
      </c>
      <c r="C7" s="12" t="s">
        <v>10</v>
      </c>
      <c r="D7" s="13" t="s">
        <v>11</v>
      </c>
      <c r="E7" s="14">
        <v>0.4</v>
      </c>
      <c r="F7" s="12"/>
      <c r="G7" s="15"/>
      <c r="H7" s="12" t="s">
        <v>12</v>
      </c>
      <c r="J7" s="2" t="s">
        <v>13</v>
      </c>
      <c r="Q7" s="9"/>
    </row>
    <row r="8" spans="1:17" customFormat="1" ht="22.5" x14ac:dyDescent="0.25">
      <c r="A8" s="10">
        <f>IF(J8&lt;&gt;"",COUNTA(J$1:J8),"")</f>
        <v>2</v>
      </c>
      <c r="B8" s="11" t="s">
        <v>14</v>
      </c>
      <c r="C8" s="12" t="s">
        <v>15</v>
      </c>
      <c r="D8" s="13" t="s">
        <v>11</v>
      </c>
      <c r="E8" s="16">
        <v>3.04</v>
      </c>
      <c r="F8" s="12"/>
      <c r="G8" s="15"/>
      <c r="H8" s="12" t="s">
        <v>16</v>
      </c>
      <c r="J8" s="2" t="s">
        <v>13</v>
      </c>
      <c r="Q8" s="9"/>
    </row>
    <row r="9" spans="1:17" customFormat="1" ht="45" x14ac:dyDescent="0.25">
      <c r="A9" s="10">
        <f>IF(J9&lt;&gt;"",COUNTA(J$1:J9),"")</f>
        <v>3</v>
      </c>
      <c r="B9" s="11" t="s">
        <v>17</v>
      </c>
      <c r="C9" s="12" t="s">
        <v>18</v>
      </c>
      <c r="D9" s="13" t="s">
        <v>19</v>
      </c>
      <c r="E9" s="14">
        <v>0.8</v>
      </c>
      <c r="F9" s="12"/>
      <c r="G9" s="15"/>
      <c r="H9" s="12" t="s">
        <v>20</v>
      </c>
      <c r="J9" s="2" t="s">
        <v>13</v>
      </c>
      <c r="Q9" s="9"/>
    </row>
    <row r="10" spans="1:17" customFormat="1" ht="45" x14ac:dyDescent="0.25">
      <c r="A10" s="10">
        <f>IF(J10&lt;&gt;"",COUNTA(J$1:J10),"")</f>
        <v>4</v>
      </c>
      <c r="B10" s="11" t="s">
        <v>21</v>
      </c>
      <c r="C10" s="12" t="s">
        <v>22</v>
      </c>
      <c r="D10" s="13" t="s">
        <v>23</v>
      </c>
      <c r="E10" s="14">
        <v>81.599999999999994</v>
      </c>
      <c r="F10" s="12"/>
      <c r="G10" s="15"/>
      <c r="H10" s="12" t="s">
        <v>24</v>
      </c>
      <c r="J10" s="2" t="s">
        <v>13</v>
      </c>
      <c r="Q10" s="9"/>
    </row>
    <row r="11" spans="1:17" customFormat="1" ht="45" x14ac:dyDescent="0.25">
      <c r="A11" s="10">
        <f>IF(J11&lt;&gt;"",COUNTA(J$1:J11),"")</f>
        <v>5</v>
      </c>
      <c r="B11" s="11" t="s">
        <v>25</v>
      </c>
      <c r="C11" s="12" t="s">
        <v>26</v>
      </c>
      <c r="D11" s="13" t="s">
        <v>19</v>
      </c>
      <c r="E11" s="16">
        <v>0.94</v>
      </c>
      <c r="F11" s="12"/>
      <c r="G11" s="15"/>
      <c r="H11" s="12" t="s">
        <v>27</v>
      </c>
      <c r="J11" s="2" t="s">
        <v>13</v>
      </c>
      <c r="Q11" s="9"/>
    </row>
    <row r="12" spans="1:17" customFormat="1" ht="45" x14ac:dyDescent="0.25">
      <c r="A12" s="10">
        <f>IF(J12&lt;&gt;"",COUNTA(J$1:J12),"")</f>
        <v>6</v>
      </c>
      <c r="B12" s="11" t="s">
        <v>28</v>
      </c>
      <c r="C12" s="12" t="s">
        <v>29</v>
      </c>
      <c r="D12" s="13" t="s">
        <v>23</v>
      </c>
      <c r="E12" s="16">
        <v>88.74</v>
      </c>
      <c r="F12" s="12"/>
      <c r="G12" s="15"/>
      <c r="H12" s="12" t="s">
        <v>30</v>
      </c>
      <c r="J12" s="2" t="s">
        <v>13</v>
      </c>
      <c r="Q12" s="9"/>
    </row>
    <row r="13" spans="1:17" customFormat="1" ht="45" x14ac:dyDescent="0.25">
      <c r="A13" s="10">
        <f>IF(J13&lt;&gt;"",COUNTA(J$1:J13),"")</f>
        <v>7</v>
      </c>
      <c r="B13" s="11" t="s">
        <v>31</v>
      </c>
      <c r="C13" s="12" t="s">
        <v>32</v>
      </c>
      <c r="D13" s="13" t="s">
        <v>23</v>
      </c>
      <c r="E13" s="16">
        <v>7.14</v>
      </c>
      <c r="F13" s="12"/>
      <c r="G13" s="15"/>
      <c r="H13" s="12" t="s">
        <v>33</v>
      </c>
      <c r="J13" s="2" t="s">
        <v>13</v>
      </c>
      <c r="Q13" s="9"/>
    </row>
    <row r="14" spans="1:17" customFormat="1" ht="45" x14ac:dyDescent="0.25">
      <c r="A14" s="10">
        <f>IF(J14&lt;&gt;"",COUNTA(J$1:J14),"")</f>
        <v>8</v>
      </c>
      <c r="B14" s="11" t="s">
        <v>34</v>
      </c>
      <c r="C14" s="12" t="s">
        <v>35</v>
      </c>
      <c r="D14" s="13" t="s">
        <v>23</v>
      </c>
      <c r="E14" s="17">
        <v>306</v>
      </c>
      <c r="F14" s="12"/>
      <c r="G14" s="15"/>
      <c r="H14" s="12" t="s">
        <v>36</v>
      </c>
      <c r="J14" s="2" t="s">
        <v>13</v>
      </c>
      <c r="Q14" s="9"/>
    </row>
    <row r="15" spans="1:17" customFormat="1" ht="22.5" x14ac:dyDescent="0.25">
      <c r="A15" s="10">
        <f>IF(J15&lt;&gt;"",COUNTA(J$1:J15),"")</f>
        <v>9</v>
      </c>
      <c r="B15" s="11" t="s">
        <v>37</v>
      </c>
      <c r="C15" s="12" t="s">
        <v>15</v>
      </c>
      <c r="D15" s="13" t="s">
        <v>11</v>
      </c>
      <c r="E15" s="16">
        <v>2.64</v>
      </c>
      <c r="F15" s="12"/>
      <c r="G15" s="15"/>
      <c r="H15" s="12" t="s">
        <v>38</v>
      </c>
      <c r="J15" s="2" t="s">
        <v>13</v>
      </c>
      <c r="Q15" s="9"/>
    </row>
    <row r="16" spans="1:17" customFormat="1" ht="22.5" x14ac:dyDescent="0.25">
      <c r="A16" s="10">
        <f>IF(J16&lt;&gt;"",COUNTA(J$1:J16),"")</f>
        <v>10</v>
      </c>
      <c r="B16" s="11" t="s">
        <v>39</v>
      </c>
      <c r="C16" s="12" t="s">
        <v>10</v>
      </c>
      <c r="D16" s="13" t="s">
        <v>11</v>
      </c>
      <c r="E16" s="14">
        <v>0.4</v>
      </c>
      <c r="F16" s="12"/>
      <c r="G16" s="15"/>
      <c r="H16" s="12" t="s">
        <v>12</v>
      </c>
      <c r="J16" s="2" t="s">
        <v>13</v>
      </c>
      <c r="Q16" s="9"/>
    </row>
    <row r="17" spans="1:21" customFormat="1" ht="33.75" x14ac:dyDescent="0.25">
      <c r="A17" s="10">
        <f>IF(J17&lt;&gt;"",COUNTA(J$1:J17),"")</f>
        <v>11</v>
      </c>
      <c r="B17" s="11" t="s">
        <v>40</v>
      </c>
      <c r="C17" s="12" t="s">
        <v>41</v>
      </c>
      <c r="D17" s="13" t="s">
        <v>19</v>
      </c>
      <c r="E17" s="16">
        <v>0.05</v>
      </c>
      <c r="F17" s="12"/>
      <c r="G17" s="15"/>
      <c r="H17" s="12" t="s">
        <v>42</v>
      </c>
      <c r="J17" s="2" t="s">
        <v>13</v>
      </c>
      <c r="Q17" s="9"/>
    </row>
    <row r="18" spans="1:21" customFormat="1" ht="33.75" x14ac:dyDescent="0.25">
      <c r="A18" s="10">
        <f>IF(J18&lt;&gt;"",COUNTA(J$1:J18),"")</f>
        <v>12</v>
      </c>
      <c r="B18" s="11" t="s">
        <v>43</v>
      </c>
      <c r="C18" s="12" t="s">
        <v>44</v>
      </c>
      <c r="D18" s="13" t="s">
        <v>23</v>
      </c>
      <c r="E18" s="14">
        <v>5.0999999999999996</v>
      </c>
      <c r="F18" s="12"/>
      <c r="G18" s="15"/>
      <c r="H18" s="12" t="s">
        <v>45</v>
      </c>
      <c r="J18" s="2" t="s">
        <v>13</v>
      </c>
      <c r="Q18" s="9"/>
    </row>
    <row r="19" spans="1:21" customFormat="1" ht="22.5" x14ac:dyDescent="0.25">
      <c r="A19" s="10">
        <f>IF(J19&lt;&gt;"",COUNTA(J$1:J19),"")</f>
        <v>13</v>
      </c>
      <c r="B19" s="11" t="s">
        <v>46</v>
      </c>
      <c r="C19" s="12" t="s">
        <v>47</v>
      </c>
      <c r="D19" s="13" t="s">
        <v>48</v>
      </c>
      <c r="E19" s="17">
        <v>2</v>
      </c>
      <c r="F19" s="12"/>
      <c r="G19" s="15"/>
      <c r="H19" s="12" t="s">
        <v>49</v>
      </c>
      <c r="J19" s="2" t="s">
        <v>13</v>
      </c>
      <c r="Q19" s="9"/>
    </row>
    <row r="20" spans="1:21" customFormat="1" ht="22.5" x14ac:dyDescent="0.25">
      <c r="A20" s="10">
        <f>IF(J20&lt;&gt;"",COUNTA(J$1:J20),"")</f>
        <v>14</v>
      </c>
      <c r="B20" s="11" t="s">
        <v>50</v>
      </c>
      <c r="C20" s="12" t="s">
        <v>51</v>
      </c>
      <c r="D20" s="13" t="s">
        <v>48</v>
      </c>
      <c r="E20" s="17">
        <v>2</v>
      </c>
      <c r="F20" s="12"/>
      <c r="G20" s="15"/>
      <c r="H20" s="12" t="s">
        <v>49</v>
      </c>
      <c r="J20" s="2" t="s">
        <v>13</v>
      </c>
      <c r="Q20" s="9"/>
    </row>
    <row r="21" spans="1:21" customFormat="1" ht="22.5" x14ac:dyDescent="0.25">
      <c r="A21" s="10">
        <f>IF(J21&lt;&gt;"",COUNTA(J$1:J21),"")</f>
        <v>15</v>
      </c>
      <c r="B21" s="11" t="s">
        <v>52</v>
      </c>
      <c r="C21" s="12" t="s">
        <v>53</v>
      </c>
      <c r="D21" s="13" t="s">
        <v>48</v>
      </c>
      <c r="E21" s="17">
        <v>2</v>
      </c>
      <c r="F21" s="12"/>
      <c r="G21" s="15"/>
      <c r="H21" s="12" t="s">
        <v>49</v>
      </c>
      <c r="J21" s="2" t="s">
        <v>13</v>
      </c>
      <c r="Q21" s="9"/>
    </row>
    <row r="22" spans="1:21" customFormat="1" ht="22.5" x14ac:dyDescent="0.25">
      <c r="A22" s="10">
        <f>IF(J22&lt;&gt;"",COUNTA(J$1:J22),"")</f>
        <v>16</v>
      </c>
      <c r="B22" s="11" t="s">
        <v>54</v>
      </c>
      <c r="C22" s="12" t="s">
        <v>55</v>
      </c>
      <c r="D22" s="13" t="s">
        <v>19</v>
      </c>
      <c r="E22" s="14">
        <v>4.8</v>
      </c>
      <c r="F22" s="12"/>
      <c r="G22" s="15"/>
      <c r="H22" s="12" t="s">
        <v>56</v>
      </c>
      <c r="J22" s="2" t="s">
        <v>13</v>
      </c>
      <c r="Q22" s="9"/>
    </row>
    <row r="23" spans="1:21" customFormat="1" ht="22.5" x14ac:dyDescent="0.25">
      <c r="A23" s="10">
        <f>IF(J23&lt;&gt;"",COUNTA(J$1:J23),"")</f>
        <v>17</v>
      </c>
      <c r="B23" s="11" t="s">
        <v>57</v>
      </c>
      <c r="C23" s="12" t="s">
        <v>58</v>
      </c>
      <c r="D23" s="13" t="s">
        <v>23</v>
      </c>
      <c r="E23" s="16">
        <v>485.76</v>
      </c>
      <c r="F23" s="12"/>
      <c r="G23" s="15"/>
      <c r="H23" s="12" t="s">
        <v>49</v>
      </c>
      <c r="J23" s="2" t="s">
        <v>13</v>
      </c>
      <c r="Q23" s="9"/>
    </row>
    <row r="24" spans="1:21" customFormat="1" ht="33.75" x14ac:dyDescent="0.25">
      <c r="A24" s="10">
        <f>IF(J24&lt;&gt;"",COUNTA(J$1:J24),"")</f>
        <v>18</v>
      </c>
      <c r="B24" s="11" t="s">
        <v>59</v>
      </c>
      <c r="C24" s="12" t="s">
        <v>60</v>
      </c>
      <c r="D24" s="13" t="s">
        <v>61</v>
      </c>
      <c r="E24" s="17">
        <v>500</v>
      </c>
      <c r="F24" s="12"/>
      <c r="G24" s="15"/>
      <c r="H24" s="12" t="s">
        <v>49</v>
      </c>
      <c r="J24" s="2" t="s">
        <v>13</v>
      </c>
      <c r="Q24" s="9"/>
    </row>
    <row r="25" spans="1:21" customFormat="1" ht="22.5" x14ac:dyDescent="0.25">
      <c r="A25" s="10">
        <f>IF(J25&lt;&gt;"",COUNTA(J$1:J25),"")</f>
        <v>19</v>
      </c>
      <c r="B25" s="11" t="s">
        <v>62</v>
      </c>
      <c r="C25" s="12" t="s">
        <v>63</v>
      </c>
      <c r="D25" s="13" t="s">
        <v>61</v>
      </c>
      <c r="E25" s="17">
        <v>500</v>
      </c>
      <c r="F25" s="12"/>
      <c r="G25" s="15"/>
      <c r="H25" s="12" t="s">
        <v>49</v>
      </c>
      <c r="J25" s="2" t="s">
        <v>13</v>
      </c>
      <c r="Q25" s="9"/>
    </row>
    <row r="26" spans="1:21" customFormat="1" ht="22.5" x14ac:dyDescent="0.25">
      <c r="A26" s="10">
        <f>IF(J26&lt;&gt;"",COUNTA(J$1:J26),"")</f>
        <v>20</v>
      </c>
      <c r="B26" s="11" t="s">
        <v>64</v>
      </c>
      <c r="C26" s="12" t="s">
        <v>65</v>
      </c>
      <c r="D26" s="13" t="s">
        <v>19</v>
      </c>
      <c r="E26" s="16">
        <v>0.01</v>
      </c>
      <c r="F26" s="12"/>
      <c r="G26" s="15"/>
      <c r="H26" s="12" t="s">
        <v>66</v>
      </c>
      <c r="J26" s="2" t="s">
        <v>13</v>
      </c>
      <c r="Q26" s="9"/>
    </row>
    <row r="27" spans="1:21" customFormat="1" ht="22.5" x14ac:dyDescent="0.25">
      <c r="A27" s="10">
        <f>IF(J27&lt;&gt;"",COUNTA(J$1:J27),"")</f>
        <v>21</v>
      </c>
      <c r="B27" s="11" t="s">
        <v>67</v>
      </c>
      <c r="C27" s="12" t="s">
        <v>68</v>
      </c>
      <c r="D27" s="13" t="s">
        <v>23</v>
      </c>
      <c r="E27" s="17">
        <v>1</v>
      </c>
      <c r="F27" s="12"/>
      <c r="G27" s="15"/>
      <c r="H27" s="12" t="s">
        <v>49</v>
      </c>
      <c r="J27" s="2" t="s">
        <v>13</v>
      </c>
      <c r="Q27" s="9"/>
    </row>
    <row r="28" spans="1:21" customFormat="1" ht="22.5" x14ac:dyDescent="0.25">
      <c r="A28" s="10">
        <f>IF(J28&lt;&gt;"",COUNTA(J$1:J28),"")</f>
        <v>22</v>
      </c>
      <c r="B28" s="11" t="s">
        <v>69</v>
      </c>
      <c r="C28" s="12" t="s">
        <v>70</v>
      </c>
      <c r="D28" s="13" t="s">
        <v>71</v>
      </c>
      <c r="E28" s="17">
        <v>1</v>
      </c>
      <c r="F28" s="12"/>
      <c r="G28" s="15"/>
      <c r="H28" s="12" t="s">
        <v>49</v>
      </c>
      <c r="J28" s="2" t="s">
        <v>13</v>
      </c>
      <c r="Q28" s="9"/>
    </row>
    <row r="29" spans="1:21" customFormat="1" ht="33.75" x14ac:dyDescent="0.25">
      <c r="A29" s="10">
        <f>IF(J29&lt;&gt;"",COUNTA(J$1:J29),"")</f>
        <v>23</v>
      </c>
      <c r="B29" s="11" t="s">
        <v>72</v>
      </c>
      <c r="C29" s="12" t="s">
        <v>73</v>
      </c>
      <c r="D29" s="13" t="s">
        <v>61</v>
      </c>
      <c r="E29" s="17">
        <v>1</v>
      </c>
      <c r="F29" s="12"/>
      <c r="G29" s="15"/>
      <c r="H29" s="12" t="s">
        <v>49</v>
      </c>
      <c r="J29" s="2" t="s">
        <v>13</v>
      </c>
      <c r="Q29" s="9"/>
    </row>
    <row r="30" spans="1:21" customFormat="1" ht="33.75" x14ac:dyDescent="0.25">
      <c r="A30" s="10">
        <f>IF(J30&lt;&gt;"",COUNTA(J$1:J30),"")</f>
        <v>24</v>
      </c>
      <c r="B30" s="11" t="s">
        <v>74</v>
      </c>
      <c r="C30" s="12" t="s">
        <v>75</v>
      </c>
      <c r="D30" s="13" t="s">
        <v>61</v>
      </c>
      <c r="E30" s="17">
        <v>1</v>
      </c>
      <c r="F30" s="12"/>
      <c r="G30" s="15"/>
      <c r="H30" s="12" t="s">
        <v>49</v>
      </c>
      <c r="J30" s="2" t="s">
        <v>13</v>
      </c>
      <c r="Q30" s="9"/>
    </row>
    <row r="31" spans="1:21" customFormat="1" ht="36.75" customHeight="1" x14ac:dyDescent="0.25"/>
    <row r="32" spans="1:21" s="18" customFormat="1" ht="15" x14ac:dyDescent="0.25">
      <c r="A32" s="19"/>
      <c r="B32" s="20" t="s">
        <v>76</v>
      </c>
      <c r="C32" s="32"/>
      <c r="D32" s="32"/>
      <c r="E32" s="33"/>
      <c r="F32" s="33"/>
      <c r="G32" s="33"/>
      <c r="H32" s="33"/>
      <c r="I32"/>
      <c r="J32"/>
      <c r="K32"/>
      <c r="L32"/>
      <c r="M32"/>
      <c r="N32"/>
      <c r="O32"/>
      <c r="P32"/>
      <c r="Q32" s="21"/>
      <c r="R32" s="21" t="s">
        <v>77</v>
      </c>
      <c r="S32" s="21" t="s">
        <v>77</v>
      </c>
      <c r="T32" s="21"/>
      <c r="U32" s="21"/>
    </row>
    <row r="33" spans="1:21" s="22" customFormat="1" ht="20.25" customHeight="1" x14ac:dyDescent="0.25">
      <c r="A33" s="23"/>
      <c r="B33" s="20"/>
      <c r="C33" s="34" t="s">
        <v>78</v>
      </c>
      <c r="D33" s="34"/>
      <c r="E33" s="34"/>
      <c r="F33" s="34"/>
      <c r="G33" s="34"/>
      <c r="H33" s="34"/>
      <c r="Q33" s="24"/>
      <c r="R33" s="24"/>
      <c r="S33" s="24"/>
      <c r="T33" s="24"/>
      <c r="U33" s="24"/>
    </row>
    <row r="34" spans="1:21" s="18" customFormat="1" ht="15" x14ac:dyDescent="0.25">
      <c r="A34" s="19"/>
      <c r="B34" s="20" t="s">
        <v>79</v>
      </c>
      <c r="C34" s="32"/>
      <c r="D34" s="32"/>
      <c r="E34" s="33"/>
      <c r="F34" s="33"/>
      <c r="G34" s="33"/>
      <c r="H34" s="33"/>
      <c r="I34"/>
      <c r="J34"/>
      <c r="K34"/>
      <c r="L34"/>
      <c r="M34"/>
      <c r="N34"/>
      <c r="O34"/>
      <c r="P34"/>
      <c r="Q34" s="21"/>
      <c r="R34" s="21"/>
      <c r="S34" s="21"/>
      <c r="T34" s="21" t="s">
        <v>77</v>
      </c>
      <c r="U34" s="21" t="s">
        <v>77</v>
      </c>
    </row>
    <row r="35" spans="1:21" s="22" customFormat="1" ht="20.25" customHeight="1" x14ac:dyDescent="0.25">
      <c r="A35" s="23"/>
      <c r="C35" s="34" t="s">
        <v>78</v>
      </c>
      <c r="D35" s="34"/>
      <c r="E35" s="34"/>
      <c r="F35" s="34"/>
      <c r="G35" s="34"/>
      <c r="H35" s="34"/>
      <c r="Q35" s="24"/>
      <c r="R35" s="24"/>
      <c r="S35" s="24"/>
      <c r="T35" s="24"/>
      <c r="U35" s="24"/>
    </row>
    <row r="37" spans="1:21" customFormat="1" ht="15" x14ac:dyDescent="0.25">
      <c r="B37" s="25"/>
      <c r="D37" s="25"/>
      <c r="F37" s="25"/>
    </row>
    <row r="42" spans="1:21" customFormat="1" ht="15" x14ac:dyDescent="0.25">
      <c r="C42" s="26"/>
    </row>
    <row r="43" spans="1:21" customFormat="1" ht="15" x14ac:dyDescent="0.25">
      <c r="C43" s="26"/>
    </row>
    <row r="44" spans="1:21" customFormat="1" ht="15" x14ac:dyDescent="0.25">
      <c r="C44" s="26"/>
    </row>
  </sheetData>
  <mergeCells count="10">
    <mergeCell ref="C33:H33"/>
    <mergeCell ref="C34:D34"/>
    <mergeCell ref="E34:H34"/>
    <mergeCell ref="C35:H35"/>
    <mergeCell ref="A2:H2"/>
    <mergeCell ref="G4:H4"/>
    <mergeCell ref="G5:H5"/>
    <mergeCell ref="A6:H6"/>
    <mergeCell ref="C32:D32"/>
    <mergeCell ref="E32:H32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1632-2021-8.4-АОВ - Ведомость о</vt:lpstr>
      <vt:lpstr>'1632-2021-8.4-АОВ - Ведомость о'!Заголовки_для_печати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Людмила Валерьевна</dc:creator>
  <cp:lastModifiedBy>Иванова Людмила Валерьевна</cp:lastModifiedBy>
  <cp:lastPrinted>2023-06-08T12:07:32Z</cp:lastPrinted>
  <dcterms:created xsi:type="dcterms:W3CDTF">2020-09-30T08:50:27Z</dcterms:created>
  <dcterms:modified xsi:type="dcterms:W3CDTF">2024-11-25T06:16:16Z</dcterms:modified>
</cp:coreProperties>
</file>