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NUC-Contract\OneDrive - АНОО Гимназия имени Е.М. Примакова\Рабочий стол\Лот\развивающие игры\"/>
    </mc:Choice>
  </mc:AlternateContent>
  <bookViews>
    <workbookView xWindow="10190" yWindow="1430" windowWidth="31700" windowHeight="19460"/>
  </bookViews>
  <sheets>
    <sheet name="Расчет" sheetId="9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9" l="1"/>
  <c r="H25" i="9"/>
  <c r="H28" i="9"/>
  <c r="H31" i="9"/>
  <c r="H34" i="9"/>
  <c r="H37" i="9"/>
  <c r="H40" i="9"/>
  <c r="H43" i="9"/>
  <c r="H44" i="9"/>
  <c r="G43" i="9" l="1"/>
  <c r="G40" i="9"/>
  <c r="G10" i="9" l="1"/>
  <c r="G37" i="9" l="1"/>
  <c r="G34" i="9"/>
  <c r="G31" i="9"/>
  <c r="G28" i="9"/>
  <c r="G25" i="9"/>
  <c r="G22" i="9"/>
  <c r="G19" i="9"/>
  <c r="H19" i="9" s="1"/>
  <c r="G16" i="9"/>
  <c r="H16" i="9" s="1"/>
  <c r="A11" i="9" l="1"/>
  <c r="H10" i="9" l="1"/>
  <c r="G13" i="9"/>
  <c r="H13" i="9" s="1"/>
  <c r="H45" i="9" l="1"/>
</calcChain>
</file>

<file path=xl/sharedStrings.xml><?xml version="1.0" encoding="utf-8"?>
<sst xmlns="http://schemas.openxmlformats.org/spreadsheetml/2006/main" count="79" uniqueCount="33">
  <si>
    <t>Категории</t>
  </si>
  <si>
    <t>Средняя цена за единицу,
руб.</t>
  </si>
  <si>
    <t>Начальная (максимальная) цена, руб.</t>
  </si>
  <si>
    <t xml:space="preserve">Итого </t>
  </si>
  <si>
    <t>В том числе НДС 20%</t>
  </si>
  <si>
    <t>Наименование товара, технические характеристики</t>
  </si>
  <si>
    <t>*</t>
  </si>
  <si>
    <t>Количество единиц товара</t>
  </si>
  <si>
    <t>Цена за единицу товара</t>
  </si>
  <si>
    <t>Единица измерения</t>
  </si>
  <si>
    <t>№ п/п</t>
  </si>
  <si>
    <t>Цены постащиков с НДС (руб)</t>
  </si>
  <si>
    <t>Наименование поставщиков</t>
  </si>
  <si>
    <t xml:space="preserve">Способ определения поставщика и предмет закупки:  </t>
  </si>
  <si>
    <t>шт</t>
  </si>
  <si>
    <t>Расчет начальной (максимальной) цены договора (цены лота)</t>
  </si>
  <si>
    <t xml:space="preserve">К.П. № 1 
</t>
  </si>
  <si>
    <t xml:space="preserve">К.П. № 2 
</t>
  </si>
  <si>
    <t xml:space="preserve">К.П. № 3 
</t>
  </si>
  <si>
    <t>Определение НМЦД произведено методом сопоставимых рыночных цен (анализа рынка) путем самостоятельно проведённого финансово-экономического мониторинга сложившейся рыночной конъюнктуры цен на закупаемые товары путём проведения аукциона в электронной форме.</t>
  </si>
  <si>
    <t xml:space="preserve">электронный аукцион на поставку развивающих игр для нужд Гимназии. </t>
  </si>
  <si>
    <t>MS0015 Комплект для познавательного развития "Космос" в детском саду (комплект для группы)</t>
  </si>
  <si>
    <t>Игровой набор Дары Фребеля (14 комплектов)</t>
  </si>
  <si>
    <t>ЗЕРКАЛО ГЕОМЕТРИЧЕСКОЕ. НАБОР "МАТЕМАТИКА"</t>
  </si>
  <si>
    <t>АКАДЕМИЯ НАУРАШИ "КУРС ЛОГИКИ БАЗОВЫЙ" (30 ЭЛЕМЕНТОВ)</t>
  </si>
  <si>
    <t>Игра Воскобовича "Конструктор букв - 1"</t>
  </si>
  <si>
    <t>Игра Воскобовича "Конструктор букв - 3"</t>
  </si>
  <si>
    <t>Набор магнитный "Жизненный цикл бабочки" (9 элементов)</t>
  </si>
  <si>
    <t>Набор магнитный "Жизненный цикл лягушки" (9 элементов)</t>
  </si>
  <si>
    <t>Набор настенных игр «Логика»</t>
  </si>
  <si>
    <t xml:space="preserve">Готовая студия для акваанимации Эбру ‹‹Океан возможностей››
</t>
  </si>
  <si>
    <t>Мультстудия, комплект "Все включено"</t>
  </si>
  <si>
    <t>"Tale-Bot" Безэкранный робот для начального обучения программированию, Matatalab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</si>
</sst>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4" fontId="4" fillId="2" borderId="6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 wrapText="1"/>
    </xf>
    <xf numFmtId="4" fontId="4" fillId="0" borderId="0" xfId="1" applyNumberFormat="1" applyFont="1" applyAlignment="1">
      <alignment horizont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0" fontId="7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" fontId="8" fillId="2" borderId="5" xfId="1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Финансовый" xfId="1" builtinId="3"/>
    <cellStyle name="Финансовый 2" xfId="3"/>
    <cellStyle name="Финансов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9"/>
  <sheetViews>
    <sheetView tabSelected="1" topLeftCell="A7" zoomScale="110" zoomScaleNormal="110" workbookViewId="0">
      <selection activeCell="D25" sqref="D25"/>
    </sheetView>
  </sheetViews>
  <sheetFormatPr defaultColWidth="9.1796875" defaultRowHeight="15.5" x14ac:dyDescent="0.35"/>
  <cols>
    <col min="1" max="1" width="9.1796875" style="3"/>
    <col min="2" max="2" width="55.453125" style="5" customWidth="1"/>
    <col min="3" max="3" width="14" style="22" customWidth="1"/>
    <col min="4" max="6" width="29.81640625" style="16" customWidth="1"/>
    <col min="7" max="7" width="29.81640625" style="17" customWidth="1"/>
    <col min="8" max="8" width="29.81640625" style="5" customWidth="1"/>
    <col min="9" max="9" width="41.7265625" style="5" customWidth="1"/>
    <col min="10" max="16384" width="9.1796875" style="5"/>
  </cols>
  <sheetData>
    <row r="1" spans="1:8" s="3" customFormat="1" ht="20" x14ac:dyDescent="0.3">
      <c r="A1" s="51" t="s">
        <v>15</v>
      </c>
      <c r="B1" s="51"/>
      <c r="C1" s="51"/>
      <c r="D1" s="51"/>
      <c r="E1" s="51"/>
      <c r="F1" s="51"/>
      <c r="G1" s="51"/>
      <c r="H1" s="51"/>
    </row>
    <row r="2" spans="1:8" s="3" customFormat="1" ht="44.15" customHeight="1" x14ac:dyDescent="0.4">
      <c r="A2" s="52" t="s">
        <v>13</v>
      </c>
      <c r="B2" s="52"/>
      <c r="C2" s="52"/>
      <c r="D2" s="52"/>
      <c r="E2" s="52"/>
      <c r="F2" s="52"/>
      <c r="G2" s="52"/>
      <c r="H2" s="52"/>
    </row>
    <row r="3" spans="1:8" s="3" customFormat="1" ht="44.15" customHeight="1" x14ac:dyDescent="0.3">
      <c r="A3" s="53" t="s">
        <v>20</v>
      </c>
      <c r="B3" s="53"/>
      <c r="C3" s="53"/>
      <c r="D3" s="53"/>
      <c r="E3" s="53"/>
      <c r="F3" s="53"/>
      <c r="G3" s="53"/>
      <c r="H3" s="53"/>
    </row>
    <row r="4" spans="1:8" s="15" customFormat="1" ht="71.150000000000006" customHeight="1" thickBot="1" x14ac:dyDescent="0.4">
      <c r="A4" s="54" t="s">
        <v>19</v>
      </c>
      <c r="B4" s="54"/>
      <c r="C4" s="54"/>
      <c r="D4" s="54"/>
      <c r="E4" s="54"/>
      <c r="F4" s="54"/>
      <c r="G4" s="54"/>
      <c r="H4" s="54"/>
    </row>
    <row r="5" spans="1:8" ht="102" customHeight="1" x14ac:dyDescent="0.3">
      <c r="A5" s="4" t="s">
        <v>10</v>
      </c>
      <c r="B5" s="6" t="s">
        <v>0</v>
      </c>
      <c r="C5" s="21" t="s">
        <v>9</v>
      </c>
      <c r="D5" s="55" t="s">
        <v>11</v>
      </c>
      <c r="E5" s="56"/>
      <c r="F5" s="57"/>
      <c r="G5" s="20" t="s">
        <v>1</v>
      </c>
      <c r="H5" s="6" t="s">
        <v>2</v>
      </c>
    </row>
    <row r="6" spans="1:8" ht="14" x14ac:dyDescent="0.3">
      <c r="A6" s="2">
        <v>1</v>
      </c>
      <c r="B6" s="7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9">
        <v>8</v>
      </c>
    </row>
    <row r="7" spans="1:8" ht="73.5" customHeight="1" x14ac:dyDescent="0.3">
      <c r="A7" s="23"/>
      <c r="B7" s="24" t="s">
        <v>12</v>
      </c>
      <c r="C7" s="25" t="s">
        <v>6</v>
      </c>
      <c r="D7" s="26" t="s">
        <v>16</v>
      </c>
      <c r="E7" s="26" t="s">
        <v>17</v>
      </c>
      <c r="F7" s="26" t="s">
        <v>18</v>
      </c>
      <c r="G7" s="27" t="s">
        <v>6</v>
      </c>
      <c r="H7" s="25" t="s">
        <v>6</v>
      </c>
    </row>
    <row r="8" spans="1:8" s="11" customFormat="1" ht="20.25" customHeight="1" x14ac:dyDescent="0.35">
      <c r="A8" s="31">
        <v>1</v>
      </c>
      <c r="B8" s="8" t="s">
        <v>5</v>
      </c>
      <c r="C8" s="13"/>
      <c r="D8" s="50" t="s">
        <v>21</v>
      </c>
      <c r="E8" s="50"/>
      <c r="F8" s="50"/>
      <c r="G8" s="50"/>
      <c r="H8" s="12"/>
    </row>
    <row r="9" spans="1:8" s="11" customFormat="1" x14ac:dyDescent="0.35">
      <c r="A9" s="31"/>
      <c r="B9" s="8" t="s">
        <v>7</v>
      </c>
      <c r="C9" s="13" t="s">
        <v>14</v>
      </c>
      <c r="D9" s="50">
        <v>1</v>
      </c>
      <c r="E9" s="50"/>
      <c r="F9" s="50"/>
      <c r="G9" s="50"/>
      <c r="H9" s="12"/>
    </row>
    <row r="10" spans="1:8" s="11" customFormat="1" ht="16" thickBot="1" x14ac:dyDescent="0.4">
      <c r="A10" s="32"/>
      <c r="B10" s="9" t="s">
        <v>8</v>
      </c>
      <c r="C10" s="10"/>
      <c r="D10" s="33">
        <v>63980</v>
      </c>
      <c r="E10" s="33">
        <v>69578</v>
      </c>
      <c r="F10" s="33">
        <v>69578</v>
      </c>
      <c r="G10" s="1">
        <f>ROUND((D10+E10+F10)/3,2)</f>
        <v>67712</v>
      </c>
      <c r="H10" s="10">
        <f>G10*D9</f>
        <v>67712</v>
      </c>
    </row>
    <row r="11" spans="1:8" s="11" customFormat="1" ht="15.75" customHeight="1" x14ac:dyDescent="0.35">
      <c r="A11" s="34">
        <f>A8+1</f>
        <v>2</v>
      </c>
      <c r="B11" s="35" t="s">
        <v>5</v>
      </c>
      <c r="C11" s="36"/>
      <c r="D11" s="58" t="s">
        <v>22</v>
      </c>
      <c r="E11" s="58"/>
      <c r="F11" s="58"/>
      <c r="G11" s="58"/>
      <c r="H11" s="37"/>
    </row>
    <row r="12" spans="1:8" s="11" customFormat="1" x14ac:dyDescent="0.35">
      <c r="A12" s="31"/>
      <c r="B12" s="8" t="s">
        <v>7</v>
      </c>
      <c r="C12" s="13" t="s">
        <v>14</v>
      </c>
      <c r="D12" s="50">
        <v>1</v>
      </c>
      <c r="E12" s="50"/>
      <c r="F12" s="50"/>
      <c r="G12" s="50"/>
      <c r="H12" s="12"/>
    </row>
    <row r="13" spans="1:8" s="11" customFormat="1" ht="16" thickBot="1" x14ac:dyDescent="0.4">
      <c r="A13" s="32"/>
      <c r="B13" s="9" t="s">
        <v>8</v>
      </c>
      <c r="C13" s="10"/>
      <c r="D13" s="33">
        <v>27990</v>
      </c>
      <c r="E13" s="33">
        <v>28990</v>
      </c>
      <c r="F13" s="33">
        <v>37110</v>
      </c>
      <c r="G13" s="1">
        <f>ROUND((D13+E13+F13)/3,2)</f>
        <v>31363.33</v>
      </c>
      <c r="H13" s="10">
        <f>G13*D12</f>
        <v>31363.33</v>
      </c>
    </row>
    <row r="14" spans="1:8" s="11" customFormat="1" x14ac:dyDescent="0.35">
      <c r="A14" s="34">
        <v>3</v>
      </c>
      <c r="B14" s="35" t="s">
        <v>5</v>
      </c>
      <c r="C14" s="36"/>
      <c r="D14" s="58" t="s">
        <v>23</v>
      </c>
      <c r="E14" s="58"/>
      <c r="F14" s="58"/>
      <c r="G14" s="58"/>
      <c r="H14" s="37"/>
    </row>
    <row r="15" spans="1:8" s="11" customFormat="1" x14ac:dyDescent="0.35">
      <c r="A15" s="31"/>
      <c r="B15" s="8" t="s">
        <v>7</v>
      </c>
      <c r="C15" s="13" t="s">
        <v>14</v>
      </c>
      <c r="D15" s="50">
        <v>6</v>
      </c>
      <c r="E15" s="50"/>
      <c r="F15" s="50"/>
      <c r="G15" s="50"/>
      <c r="H15" s="12"/>
    </row>
    <row r="16" spans="1:8" s="11" customFormat="1" ht="16" thickBot="1" x14ac:dyDescent="0.4">
      <c r="A16" s="32"/>
      <c r="B16" s="9" t="s">
        <v>8</v>
      </c>
      <c r="C16" s="10"/>
      <c r="D16" s="33">
        <v>6933</v>
      </c>
      <c r="E16" s="33">
        <v>8950</v>
      </c>
      <c r="F16" s="33">
        <v>6940</v>
      </c>
      <c r="G16" s="1">
        <f>ROUND((D16+E16+F16)/3,2)</f>
        <v>7607.67</v>
      </c>
      <c r="H16" s="10">
        <f>G16*D15</f>
        <v>45646.020000000004</v>
      </c>
    </row>
    <row r="17" spans="1:8" s="11" customFormat="1" x14ac:dyDescent="0.35">
      <c r="A17" s="34">
        <v>4</v>
      </c>
      <c r="B17" s="35" t="s">
        <v>5</v>
      </c>
      <c r="C17" s="36"/>
      <c r="D17" s="58" t="s">
        <v>24</v>
      </c>
      <c r="E17" s="58"/>
      <c r="F17" s="58"/>
      <c r="G17" s="58"/>
      <c r="H17" s="37"/>
    </row>
    <row r="18" spans="1:8" s="11" customFormat="1" x14ac:dyDescent="0.35">
      <c r="A18" s="31"/>
      <c r="B18" s="8" t="s">
        <v>7</v>
      </c>
      <c r="C18" s="13" t="s">
        <v>14</v>
      </c>
      <c r="D18" s="50">
        <v>6</v>
      </c>
      <c r="E18" s="50"/>
      <c r="F18" s="50"/>
      <c r="G18" s="50"/>
      <c r="H18" s="12"/>
    </row>
    <row r="19" spans="1:8" s="11" customFormat="1" ht="16" thickBot="1" x14ac:dyDescent="0.4">
      <c r="A19" s="32"/>
      <c r="B19" s="9" t="s">
        <v>8</v>
      </c>
      <c r="C19" s="10"/>
      <c r="D19" s="33">
        <v>18600</v>
      </c>
      <c r="E19" s="33">
        <v>21100</v>
      </c>
      <c r="F19" s="33">
        <v>22856</v>
      </c>
      <c r="G19" s="1">
        <f>ROUND((D19+E19+F19)/3,2)</f>
        <v>20852</v>
      </c>
      <c r="H19" s="10">
        <f>G19*D18</f>
        <v>125112</v>
      </c>
    </row>
    <row r="20" spans="1:8" s="11" customFormat="1" x14ac:dyDescent="0.35">
      <c r="A20" s="34">
        <v>5</v>
      </c>
      <c r="B20" s="35" t="s">
        <v>5</v>
      </c>
      <c r="C20" s="36"/>
      <c r="D20" s="58" t="s">
        <v>25</v>
      </c>
      <c r="E20" s="58"/>
      <c r="F20" s="58"/>
      <c r="G20" s="58"/>
      <c r="H20" s="37"/>
    </row>
    <row r="21" spans="1:8" s="11" customFormat="1" x14ac:dyDescent="0.35">
      <c r="A21" s="31"/>
      <c r="B21" s="8" t="s">
        <v>7</v>
      </c>
      <c r="C21" s="13" t="s">
        <v>14</v>
      </c>
      <c r="D21" s="50">
        <v>6</v>
      </c>
      <c r="E21" s="50"/>
      <c r="F21" s="50"/>
      <c r="G21" s="50"/>
      <c r="H21" s="12"/>
    </row>
    <row r="22" spans="1:8" s="11" customFormat="1" ht="16" thickBot="1" x14ac:dyDescent="0.4">
      <c r="A22" s="32"/>
      <c r="B22" s="9" t="s">
        <v>8</v>
      </c>
      <c r="C22" s="10"/>
      <c r="D22" s="33">
        <v>597</v>
      </c>
      <c r="E22" s="33">
        <v>998</v>
      </c>
      <c r="F22" s="33">
        <v>998</v>
      </c>
      <c r="G22" s="1">
        <f>ROUND((D22+E22+F22)/3,2)</f>
        <v>864.33</v>
      </c>
      <c r="H22" s="10">
        <f>G22*D21</f>
        <v>5185.9800000000005</v>
      </c>
    </row>
    <row r="23" spans="1:8" s="11" customFormat="1" x14ac:dyDescent="0.35">
      <c r="A23" s="34">
        <v>6</v>
      </c>
      <c r="B23" s="35" t="s">
        <v>5</v>
      </c>
      <c r="C23" s="36"/>
      <c r="D23" s="58" t="s">
        <v>26</v>
      </c>
      <c r="E23" s="58"/>
      <c r="F23" s="58"/>
      <c r="G23" s="58"/>
      <c r="H23" s="37"/>
    </row>
    <row r="24" spans="1:8" s="11" customFormat="1" x14ac:dyDescent="0.35">
      <c r="A24" s="31"/>
      <c r="B24" s="8" t="s">
        <v>7</v>
      </c>
      <c r="C24" s="13" t="s">
        <v>14</v>
      </c>
      <c r="D24" s="50">
        <v>3</v>
      </c>
      <c r="E24" s="50"/>
      <c r="F24" s="50"/>
      <c r="G24" s="50"/>
      <c r="H24" s="12"/>
    </row>
    <row r="25" spans="1:8" s="11" customFormat="1" ht="16" thickBot="1" x14ac:dyDescent="0.4">
      <c r="A25" s="32"/>
      <c r="B25" s="9" t="s">
        <v>8</v>
      </c>
      <c r="C25" s="10"/>
      <c r="D25" s="33">
        <v>1404</v>
      </c>
      <c r="E25" s="33">
        <v>1484</v>
      </c>
      <c r="F25" s="33">
        <v>1484</v>
      </c>
      <c r="G25" s="1">
        <f>ROUND((D25+E25+F25)/3,2)</f>
        <v>1457.33</v>
      </c>
      <c r="H25" s="10">
        <f>G25*D24</f>
        <v>4371.99</v>
      </c>
    </row>
    <row r="26" spans="1:8" s="11" customFormat="1" x14ac:dyDescent="0.35">
      <c r="A26" s="34">
        <v>7</v>
      </c>
      <c r="B26" s="35" t="s">
        <v>5</v>
      </c>
      <c r="C26" s="36"/>
      <c r="D26" s="58" t="s">
        <v>27</v>
      </c>
      <c r="E26" s="58"/>
      <c r="F26" s="58"/>
      <c r="G26" s="58"/>
      <c r="H26" s="37"/>
    </row>
    <row r="27" spans="1:8" s="11" customFormat="1" x14ac:dyDescent="0.35">
      <c r="A27" s="31"/>
      <c r="B27" s="8" t="s">
        <v>7</v>
      </c>
      <c r="C27" s="13" t="s">
        <v>14</v>
      </c>
      <c r="D27" s="50">
        <v>2</v>
      </c>
      <c r="E27" s="50"/>
      <c r="F27" s="50"/>
      <c r="G27" s="50"/>
      <c r="H27" s="12"/>
    </row>
    <row r="28" spans="1:8" s="11" customFormat="1" ht="16" thickBot="1" x14ac:dyDescent="0.4">
      <c r="A28" s="32"/>
      <c r="B28" s="9" t="s">
        <v>8</v>
      </c>
      <c r="C28" s="10"/>
      <c r="D28" s="33">
        <v>6990</v>
      </c>
      <c r="E28" s="33">
        <v>6990</v>
      </c>
      <c r="F28" s="33">
        <v>6990</v>
      </c>
      <c r="G28" s="1">
        <f>ROUND((D28+E28+F28)/3,2)</f>
        <v>6990</v>
      </c>
      <c r="H28" s="10">
        <f>G28*D27</f>
        <v>13980</v>
      </c>
    </row>
    <row r="29" spans="1:8" s="11" customFormat="1" x14ac:dyDescent="0.35">
      <c r="A29" s="34">
        <v>8</v>
      </c>
      <c r="B29" s="35" t="s">
        <v>5</v>
      </c>
      <c r="C29" s="36"/>
      <c r="D29" s="58" t="s">
        <v>28</v>
      </c>
      <c r="E29" s="58"/>
      <c r="F29" s="58"/>
      <c r="G29" s="58"/>
      <c r="H29" s="37"/>
    </row>
    <row r="30" spans="1:8" s="11" customFormat="1" x14ac:dyDescent="0.35">
      <c r="A30" s="31"/>
      <c r="B30" s="8" t="s">
        <v>7</v>
      </c>
      <c r="C30" s="13" t="s">
        <v>14</v>
      </c>
      <c r="D30" s="50">
        <v>2</v>
      </c>
      <c r="E30" s="50"/>
      <c r="F30" s="50"/>
      <c r="G30" s="50"/>
      <c r="H30" s="12"/>
    </row>
    <row r="31" spans="1:8" s="11" customFormat="1" ht="16" thickBot="1" x14ac:dyDescent="0.4">
      <c r="A31" s="32"/>
      <c r="B31" s="9" t="s">
        <v>8</v>
      </c>
      <c r="C31" s="10"/>
      <c r="D31" s="33">
        <v>6990</v>
      </c>
      <c r="E31" s="33">
        <v>8388</v>
      </c>
      <c r="F31" s="33">
        <v>8388</v>
      </c>
      <c r="G31" s="1">
        <f>ROUND((D31+E31+F31)/3,2)</f>
        <v>7922</v>
      </c>
      <c r="H31" s="10">
        <f>G31*D30</f>
        <v>15844</v>
      </c>
    </row>
    <row r="32" spans="1:8" s="11" customFormat="1" x14ac:dyDescent="0.35">
      <c r="A32" s="34">
        <v>9</v>
      </c>
      <c r="B32" s="35" t="s">
        <v>5</v>
      </c>
      <c r="C32" s="36"/>
      <c r="D32" s="58" t="s">
        <v>29</v>
      </c>
      <c r="E32" s="58"/>
      <c r="F32" s="58"/>
      <c r="G32" s="58"/>
      <c r="H32" s="37"/>
    </row>
    <row r="33" spans="1:8" s="11" customFormat="1" x14ac:dyDescent="0.35">
      <c r="A33" s="31"/>
      <c r="B33" s="8" t="s">
        <v>7</v>
      </c>
      <c r="C33" s="13" t="s">
        <v>14</v>
      </c>
      <c r="D33" s="50">
        <v>3</v>
      </c>
      <c r="E33" s="50"/>
      <c r="F33" s="50"/>
      <c r="G33" s="50"/>
      <c r="H33" s="12"/>
    </row>
    <row r="34" spans="1:8" s="11" customFormat="1" ht="16" thickBot="1" x14ac:dyDescent="0.4">
      <c r="A34" s="32"/>
      <c r="B34" s="9" t="s">
        <v>8</v>
      </c>
      <c r="C34" s="10"/>
      <c r="D34" s="33">
        <v>67360</v>
      </c>
      <c r="E34" s="33">
        <v>70800</v>
      </c>
      <c r="F34" s="33">
        <v>70800</v>
      </c>
      <c r="G34" s="1">
        <f>ROUND((D34+E34+F34)/3,2)</f>
        <v>69653.33</v>
      </c>
      <c r="H34" s="10">
        <f>G34*D33</f>
        <v>208959.99</v>
      </c>
    </row>
    <row r="35" spans="1:8" s="11" customFormat="1" ht="22.5" customHeight="1" x14ac:dyDescent="0.35">
      <c r="A35" s="34">
        <v>10</v>
      </c>
      <c r="B35" s="35" t="s">
        <v>5</v>
      </c>
      <c r="C35" s="36"/>
      <c r="D35" s="58" t="s">
        <v>30</v>
      </c>
      <c r="E35" s="58"/>
      <c r="F35" s="58"/>
      <c r="G35" s="58"/>
      <c r="H35" s="37"/>
    </row>
    <row r="36" spans="1:8" s="11" customFormat="1" x14ac:dyDescent="0.35">
      <c r="A36" s="31"/>
      <c r="B36" s="8" t="s">
        <v>7</v>
      </c>
      <c r="C36" s="13" t="s">
        <v>14</v>
      </c>
      <c r="D36" s="50">
        <v>1</v>
      </c>
      <c r="E36" s="50"/>
      <c r="F36" s="50"/>
      <c r="G36" s="50"/>
      <c r="H36" s="12"/>
    </row>
    <row r="37" spans="1:8" s="11" customFormat="1" ht="16" thickBot="1" x14ac:dyDescent="0.4">
      <c r="A37" s="32"/>
      <c r="B37" s="9" t="s">
        <v>8</v>
      </c>
      <c r="C37" s="10"/>
      <c r="D37" s="33">
        <v>76060</v>
      </c>
      <c r="E37" s="33">
        <v>82148</v>
      </c>
      <c r="F37" s="33">
        <v>76060</v>
      </c>
      <c r="G37" s="1">
        <f>ROUND((D37+E37+F37)/3,2)</f>
        <v>78089.33</v>
      </c>
      <c r="H37" s="10">
        <f>G37*D36</f>
        <v>78089.33</v>
      </c>
    </row>
    <row r="38" spans="1:8" s="11" customFormat="1" x14ac:dyDescent="0.35">
      <c r="A38" s="42">
        <v>11</v>
      </c>
      <c r="B38" s="40" t="s">
        <v>5</v>
      </c>
      <c r="C38" s="41"/>
      <c r="D38" s="44" t="s">
        <v>31</v>
      </c>
      <c r="E38" s="45"/>
      <c r="F38" s="45"/>
      <c r="G38" s="46"/>
      <c r="H38" s="41"/>
    </row>
    <row r="39" spans="1:8" s="11" customFormat="1" x14ac:dyDescent="0.35">
      <c r="A39" s="31"/>
      <c r="B39" s="8" t="s">
        <v>7</v>
      </c>
      <c r="C39" s="13" t="s">
        <v>14</v>
      </c>
      <c r="D39" s="47">
        <v>1</v>
      </c>
      <c r="E39" s="48"/>
      <c r="F39" s="48"/>
      <c r="G39" s="49"/>
      <c r="H39" s="13"/>
    </row>
    <row r="40" spans="1:8" s="11" customFormat="1" ht="16" thickBot="1" x14ac:dyDescent="0.4">
      <c r="A40" s="32"/>
      <c r="B40" s="9" t="s">
        <v>8</v>
      </c>
      <c r="C40" s="10"/>
      <c r="D40" s="33">
        <v>115000</v>
      </c>
      <c r="E40" s="33">
        <v>128000</v>
      </c>
      <c r="F40" s="33">
        <v>125000</v>
      </c>
      <c r="G40" s="1">
        <f>ROUND((D40+E40+F40)/3,2)</f>
        <v>122666.67</v>
      </c>
      <c r="H40" s="10">
        <f>G40*D39</f>
        <v>122666.67</v>
      </c>
    </row>
    <row r="41" spans="1:8" s="11" customFormat="1" x14ac:dyDescent="0.35">
      <c r="A41" s="34">
        <v>12</v>
      </c>
      <c r="B41" s="35" t="s">
        <v>5</v>
      </c>
      <c r="C41" s="36"/>
      <c r="D41" s="44" t="s">
        <v>32</v>
      </c>
      <c r="E41" s="45"/>
      <c r="F41" s="45"/>
      <c r="G41" s="46"/>
      <c r="H41" s="36"/>
    </row>
    <row r="42" spans="1:8" s="11" customFormat="1" x14ac:dyDescent="0.35">
      <c r="A42" s="31"/>
      <c r="B42" s="8" t="s">
        <v>7</v>
      </c>
      <c r="C42" s="13" t="s">
        <v>14</v>
      </c>
      <c r="D42" s="47">
        <v>3</v>
      </c>
      <c r="E42" s="48"/>
      <c r="F42" s="48"/>
      <c r="G42" s="49"/>
      <c r="H42" s="13"/>
    </row>
    <row r="43" spans="1:8" s="11" customFormat="1" ht="16" thickBot="1" x14ac:dyDescent="0.4">
      <c r="A43" s="32"/>
      <c r="B43" s="9" t="s">
        <v>8</v>
      </c>
      <c r="C43" s="10"/>
      <c r="D43" s="33">
        <v>19900</v>
      </c>
      <c r="E43" s="33">
        <v>27431</v>
      </c>
      <c r="F43" s="33">
        <v>26745</v>
      </c>
      <c r="G43" s="1">
        <f>ROUND((D43+E43+F43)/3,2)</f>
        <v>24692</v>
      </c>
      <c r="H43" s="10">
        <f>G43*D42</f>
        <v>74076</v>
      </c>
    </row>
    <row r="44" spans="1:8" ht="17.5" x14ac:dyDescent="0.3">
      <c r="A44" s="5"/>
      <c r="B44" s="43" t="s">
        <v>3</v>
      </c>
      <c r="C44" s="28"/>
      <c r="D44" s="29"/>
      <c r="E44" s="29"/>
      <c r="F44" s="29"/>
      <c r="G44" s="29"/>
      <c r="H44" s="30">
        <f>SUM(H8:H43)</f>
        <v>793007.30999999994</v>
      </c>
    </row>
    <row r="45" spans="1:8" ht="18" thickBot="1" x14ac:dyDescent="0.35">
      <c r="A45" s="5"/>
      <c r="B45" s="39" t="s">
        <v>4</v>
      </c>
      <c r="C45" s="38"/>
      <c r="D45" s="10"/>
      <c r="E45" s="10"/>
      <c r="F45" s="10"/>
      <c r="G45" s="10"/>
      <c r="H45" s="14">
        <f>H44*0.2/1.2</f>
        <v>132167.88500000001</v>
      </c>
    </row>
    <row r="46" spans="1:8" x14ac:dyDescent="0.35">
      <c r="A46" s="5"/>
    </row>
    <row r="47" spans="1:8" x14ac:dyDescent="0.35">
      <c r="A47" s="5"/>
    </row>
    <row r="48" spans="1:8" x14ac:dyDescent="0.35">
      <c r="A48" s="16"/>
    </row>
    <row r="49" spans="1:1" x14ac:dyDescent="0.35">
      <c r="A49" s="16"/>
    </row>
    <row r="50" spans="1:1" x14ac:dyDescent="0.35">
      <c r="A50" s="16"/>
    </row>
    <row r="51" spans="1:1" x14ac:dyDescent="0.35">
      <c r="A51" s="16"/>
    </row>
    <row r="52" spans="1:1" x14ac:dyDescent="0.35">
      <c r="A52" s="16"/>
    </row>
    <row r="53" spans="1:1" x14ac:dyDescent="0.35">
      <c r="A53" s="16"/>
    </row>
    <row r="54" spans="1:1" x14ac:dyDescent="0.35">
      <c r="A54" s="16"/>
    </row>
    <row r="55" spans="1:1" x14ac:dyDescent="0.35">
      <c r="A55" s="16"/>
    </row>
    <row r="56" spans="1:1" x14ac:dyDescent="0.35">
      <c r="A56" s="16"/>
    </row>
    <row r="57" spans="1:1" x14ac:dyDescent="0.35">
      <c r="A57" s="5"/>
    </row>
    <row r="58" spans="1:1" x14ac:dyDescent="0.35">
      <c r="A58" s="5"/>
    </row>
    <row r="59" spans="1:1" x14ac:dyDescent="0.35">
      <c r="A59" s="5"/>
    </row>
    <row r="60" spans="1:1" x14ac:dyDescent="0.35">
      <c r="A60" s="5"/>
    </row>
    <row r="61" spans="1:1" x14ac:dyDescent="0.35">
      <c r="A61" s="5"/>
    </row>
    <row r="62" spans="1:1" x14ac:dyDescent="0.35">
      <c r="A62" s="5"/>
    </row>
    <row r="63" spans="1:1" x14ac:dyDescent="0.35">
      <c r="A63" s="5"/>
    </row>
    <row r="64" spans="1:1" x14ac:dyDescent="0.35">
      <c r="A64" s="5"/>
    </row>
    <row r="65" spans="1:1" x14ac:dyDescent="0.35">
      <c r="A65" s="5"/>
    </row>
    <row r="66" spans="1:1" x14ac:dyDescent="0.35">
      <c r="A66" s="5"/>
    </row>
    <row r="67" spans="1:1" x14ac:dyDescent="0.35">
      <c r="A67" s="5"/>
    </row>
    <row r="68" spans="1:1" x14ac:dyDescent="0.35">
      <c r="A68" s="5"/>
    </row>
    <row r="69" spans="1:1" x14ac:dyDescent="0.35">
      <c r="A69" s="5"/>
    </row>
    <row r="70" spans="1:1" x14ac:dyDescent="0.35">
      <c r="A70" s="5"/>
    </row>
    <row r="71" spans="1:1" x14ac:dyDescent="0.35">
      <c r="A71" s="5"/>
    </row>
    <row r="72" spans="1:1" x14ac:dyDescent="0.35">
      <c r="A72" s="5"/>
    </row>
    <row r="73" spans="1:1" x14ac:dyDescent="0.35">
      <c r="A73" s="5"/>
    </row>
    <row r="74" spans="1:1" x14ac:dyDescent="0.35">
      <c r="A74" s="5"/>
    </row>
    <row r="75" spans="1:1" x14ac:dyDescent="0.35">
      <c r="A75" s="5"/>
    </row>
    <row r="76" spans="1:1" x14ac:dyDescent="0.35">
      <c r="A76" s="5"/>
    </row>
    <row r="77" spans="1:1" x14ac:dyDescent="0.35">
      <c r="A77" s="5"/>
    </row>
    <row r="78" spans="1:1" x14ac:dyDescent="0.35">
      <c r="A78" s="5"/>
    </row>
    <row r="79" spans="1:1" x14ac:dyDescent="0.35">
      <c r="A79" s="5"/>
    </row>
    <row r="80" spans="1:1" x14ac:dyDescent="0.35">
      <c r="A80" s="5"/>
    </row>
    <row r="81" spans="1:1" x14ac:dyDescent="0.35">
      <c r="A81" s="5"/>
    </row>
    <row r="82" spans="1:1" x14ac:dyDescent="0.35">
      <c r="A82" s="5"/>
    </row>
    <row r="83" spans="1:1" x14ac:dyDescent="0.35">
      <c r="A83" s="5"/>
    </row>
    <row r="84" spans="1:1" x14ac:dyDescent="0.35">
      <c r="A84" s="5"/>
    </row>
    <row r="85" spans="1:1" x14ac:dyDescent="0.35">
      <c r="A85" s="5"/>
    </row>
    <row r="86" spans="1:1" x14ac:dyDescent="0.35">
      <c r="A86" s="5"/>
    </row>
    <row r="87" spans="1:1" x14ac:dyDescent="0.35">
      <c r="A87" s="5"/>
    </row>
    <row r="88" spans="1:1" x14ac:dyDescent="0.35">
      <c r="A88" s="5"/>
    </row>
    <row r="89" spans="1:1" x14ac:dyDescent="0.35">
      <c r="A89" s="5"/>
    </row>
    <row r="90" spans="1:1" x14ac:dyDescent="0.35">
      <c r="A90" s="5"/>
    </row>
    <row r="91" spans="1:1" x14ac:dyDescent="0.35">
      <c r="A91" s="5"/>
    </row>
    <row r="92" spans="1:1" x14ac:dyDescent="0.35">
      <c r="A92" s="5"/>
    </row>
    <row r="93" spans="1:1" x14ac:dyDescent="0.35">
      <c r="A93" s="5"/>
    </row>
    <row r="94" spans="1:1" x14ac:dyDescent="0.35">
      <c r="A94" s="5"/>
    </row>
    <row r="95" spans="1:1" x14ac:dyDescent="0.35">
      <c r="A95" s="5"/>
    </row>
    <row r="96" spans="1:1" x14ac:dyDescent="0.35">
      <c r="A96" s="5"/>
    </row>
    <row r="97" spans="1:1" x14ac:dyDescent="0.35">
      <c r="A97" s="5"/>
    </row>
    <row r="98" spans="1:1" x14ac:dyDescent="0.35">
      <c r="A98" s="5"/>
    </row>
    <row r="99" spans="1:1" x14ac:dyDescent="0.35">
      <c r="A99" s="5"/>
    </row>
    <row r="100" spans="1:1" x14ac:dyDescent="0.35">
      <c r="A100" s="5"/>
    </row>
    <row r="101" spans="1:1" x14ac:dyDescent="0.35">
      <c r="A101" s="5"/>
    </row>
    <row r="102" spans="1:1" x14ac:dyDescent="0.35">
      <c r="A102" s="5"/>
    </row>
    <row r="103" spans="1:1" x14ac:dyDescent="0.35">
      <c r="A103" s="5"/>
    </row>
    <row r="104" spans="1:1" x14ac:dyDescent="0.35">
      <c r="A104" s="5"/>
    </row>
    <row r="105" spans="1:1" x14ac:dyDescent="0.35">
      <c r="A105" s="5"/>
    </row>
    <row r="106" spans="1:1" x14ac:dyDescent="0.35">
      <c r="A106" s="5"/>
    </row>
    <row r="107" spans="1:1" x14ac:dyDescent="0.35">
      <c r="A107" s="5"/>
    </row>
    <row r="108" spans="1:1" x14ac:dyDescent="0.35">
      <c r="A108" s="5"/>
    </row>
    <row r="109" spans="1:1" x14ac:dyDescent="0.35">
      <c r="A109" s="5"/>
    </row>
    <row r="110" spans="1:1" x14ac:dyDescent="0.35">
      <c r="A110" s="5"/>
    </row>
    <row r="111" spans="1:1" x14ac:dyDescent="0.35">
      <c r="A111" s="5"/>
    </row>
    <row r="112" spans="1:1" x14ac:dyDescent="0.35">
      <c r="A112" s="5"/>
    </row>
    <row r="113" spans="1:1" x14ac:dyDescent="0.35">
      <c r="A113" s="5"/>
    </row>
    <row r="114" spans="1:1" x14ac:dyDescent="0.35">
      <c r="A114" s="5"/>
    </row>
    <row r="115" spans="1:1" x14ac:dyDescent="0.35">
      <c r="A115" s="5"/>
    </row>
    <row r="116" spans="1:1" x14ac:dyDescent="0.35">
      <c r="A116" s="5"/>
    </row>
    <row r="117" spans="1:1" x14ac:dyDescent="0.35">
      <c r="A117" s="5"/>
    </row>
    <row r="118" spans="1:1" x14ac:dyDescent="0.35">
      <c r="A118" s="5"/>
    </row>
    <row r="119" spans="1:1" x14ac:dyDescent="0.35">
      <c r="A119" s="5"/>
    </row>
    <row r="120" spans="1:1" x14ac:dyDescent="0.35">
      <c r="A120" s="5"/>
    </row>
    <row r="121" spans="1:1" x14ac:dyDescent="0.35">
      <c r="A121" s="5"/>
    </row>
    <row r="122" spans="1:1" x14ac:dyDescent="0.35">
      <c r="A122" s="5"/>
    </row>
    <row r="123" spans="1:1" x14ac:dyDescent="0.35">
      <c r="A123" s="5"/>
    </row>
    <row r="124" spans="1:1" x14ac:dyDescent="0.35">
      <c r="A124" s="5"/>
    </row>
    <row r="125" spans="1:1" x14ac:dyDescent="0.35">
      <c r="A125" s="5"/>
    </row>
    <row r="126" spans="1:1" x14ac:dyDescent="0.35">
      <c r="A126" s="5"/>
    </row>
    <row r="127" spans="1:1" x14ac:dyDescent="0.35">
      <c r="A127" s="5"/>
    </row>
    <row r="128" spans="1:1" x14ac:dyDescent="0.35">
      <c r="A128" s="5"/>
    </row>
    <row r="129" spans="1:1" x14ac:dyDescent="0.35">
      <c r="A129" s="5"/>
    </row>
    <row r="130" spans="1:1" x14ac:dyDescent="0.35">
      <c r="A130" s="5"/>
    </row>
    <row r="131" spans="1:1" x14ac:dyDescent="0.35">
      <c r="A131" s="5"/>
    </row>
    <row r="132" spans="1:1" x14ac:dyDescent="0.35">
      <c r="A132" s="5"/>
    </row>
    <row r="133" spans="1:1" x14ac:dyDescent="0.35">
      <c r="A133" s="5"/>
    </row>
    <row r="134" spans="1:1" x14ac:dyDescent="0.35">
      <c r="A134" s="5"/>
    </row>
    <row r="135" spans="1:1" x14ac:dyDescent="0.35">
      <c r="A135" s="5"/>
    </row>
    <row r="136" spans="1:1" x14ac:dyDescent="0.35">
      <c r="A136" s="5"/>
    </row>
    <row r="137" spans="1:1" x14ac:dyDescent="0.35">
      <c r="A137" s="5"/>
    </row>
    <row r="138" spans="1:1" x14ac:dyDescent="0.35">
      <c r="A138" s="5"/>
    </row>
    <row r="139" spans="1:1" x14ac:dyDescent="0.35">
      <c r="A139" s="5"/>
    </row>
    <row r="140" spans="1:1" x14ac:dyDescent="0.35">
      <c r="A140" s="5"/>
    </row>
    <row r="141" spans="1:1" x14ac:dyDescent="0.35">
      <c r="A141" s="5"/>
    </row>
    <row r="142" spans="1:1" x14ac:dyDescent="0.35">
      <c r="A142" s="5"/>
    </row>
    <row r="143" spans="1:1" x14ac:dyDescent="0.35">
      <c r="A143" s="5"/>
    </row>
    <row r="144" spans="1:1" x14ac:dyDescent="0.35">
      <c r="A144" s="5"/>
    </row>
    <row r="145" spans="1:1" x14ac:dyDescent="0.35">
      <c r="A145" s="5"/>
    </row>
    <row r="146" spans="1:1" x14ac:dyDescent="0.35">
      <c r="A146" s="5"/>
    </row>
    <row r="147" spans="1:1" x14ac:dyDescent="0.35">
      <c r="A147" s="5"/>
    </row>
    <row r="148" spans="1:1" x14ac:dyDescent="0.35">
      <c r="A148" s="5"/>
    </row>
    <row r="149" spans="1:1" x14ac:dyDescent="0.35">
      <c r="A149" s="5"/>
    </row>
    <row r="150" spans="1:1" x14ac:dyDescent="0.35">
      <c r="A150" s="5"/>
    </row>
    <row r="151" spans="1:1" x14ac:dyDescent="0.35">
      <c r="A151" s="5"/>
    </row>
    <row r="152" spans="1:1" x14ac:dyDescent="0.35">
      <c r="A152" s="5"/>
    </row>
    <row r="153" spans="1:1" x14ac:dyDescent="0.35">
      <c r="A153" s="5"/>
    </row>
    <row r="154" spans="1:1" x14ac:dyDescent="0.35">
      <c r="A154" s="5"/>
    </row>
    <row r="155" spans="1:1" x14ac:dyDescent="0.35">
      <c r="A155" s="5"/>
    </row>
    <row r="156" spans="1:1" x14ac:dyDescent="0.35">
      <c r="A156" s="5"/>
    </row>
    <row r="157" spans="1:1" x14ac:dyDescent="0.35">
      <c r="A157" s="5"/>
    </row>
    <row r="158" spans="1:1" x14ac:dyDescent="0.35">
      <c r="A158" s="5"/>
    </row>
    <row r="159" spans="1:1" x14ac:dyDescent="0.35">
      <c r="A159" s="5"/>
    </row>
    <row r="160" spans="1:1" x14ac:dyDescent="0.35">
      <c r="A160" s="5"/>
    </row>
    <row r="161" spans="1:1" x14ac:dyDescent="0.35">
      <c r="A161" s="5"/>
    </row>
    <row r="162" spans="1:1" x14ac:dyDescent="0.35">
      <c r="A162" s="5"/>
    </row>
    <row r="163" spans="1:1" x14ac:dyDescent="0.35">
      <c r="A163" s="5"/>
    </row>
    <row r="164" spans="1:1" x14ac:dyDescent="0.35">
      <c r="A164" s="5"/>
    </row>
    <row r="165" spans="1:1" x14ac:dyDescent="0.35">
      <c r="A165" s="5"/>
    </row>
    <row r="166" spans="1:1" x14ac:dyDescent="0.35">
      <c r="A166" s="5"/>
    </row>
    <row r="167" spans="1:1" x14ac:dyDescent="0.35">
      <c r="A167" s="5"/>
    </row>
    <row r="168" spans="1:1" x14ac:dyDescent="0.35">
      <c r="A168" s="5"/>
    </row>
    <row r="169" spans="1:1" x14ac:dyDescent="0.35">
      <c r="A169" s="5"/>
    </row>
    <row r="170" spans="1:1" x14ac:dyDescent="0.35">
      <c r="A170" s="5"/>
    </row>
    <row r="171" spans="1:1" x14ac:dyDescent="0.35">
      <c r="A171" s="5"/>
    </row>
    <row r="172" spans="1:1" x14ac:dyDescent="0.35">
      <c r="A172" s="5"/>
    </row>
    <row r="173" spans="1:1" x14ac:dyDescent="0.35">
      <c r="A173" s="5"/>
    </row>
    <row r="174" spans="1:1" x14ac:dyDescent="0.35">
      <c r="A174" s="5"/>
    </row>
    <row r="175" spans="1:1" x14ac:dyDescent="0.35">
      <c r="A175" s="5"/>
    </row>
    <row r="176" spans="1:1" x14ac:dyDescent="0.35">
      <c r="A176" s="5"/>
    </row>
    <row r="177" spans="1:1" x14ac:dyDescent="0.35">
      <c r="A177" s="5"/>
    </row>
    <row r="178" spans="1:1" x14ac:dyDescent="0.35">
      <c r="A178" s="5"/>
    </row>
    <row r="179" spans="1:1" x14ac:dyDescent="0.35">
      <c r="A179" s="5"/>
    </row>
    <row r="180" spans="1:1" x14ac:dyDescent="0.35">
      <c r="A180" s="5"/>
    </row>
    <row r="181" spans="1:1" x14ac:dyDescent="0.35">
      <c r="A181" s="5"/>
    </row>
    <row r="182" spans="1:1" x14ac:dyDescent="0.35">
      <c r="A182" s="5"/>
    </row>
    <row r="183" spans="1:1" x14ac:dyDescent="0.35">
      <c r="A183" s="5"/>
    </row>
    <row r="184" spans="1:1" x14ac:dyDescent="0.35">
      <c r="A184" s="5"/>
    </row>
    <row r="185" spans="1:1" x14ac:dyDescent="0.35">
      <c r="A185" s="5"/>
    </row>
    <row r="186" spans="1:1" x14ac:dyDescent="0.35">
      <c r="A186" s="5"/>
    </row>
    <row r="187" spans="1:1" x14ac:dyDescent="0.35">
      <c r="A187" s="5"/>
    </row>
    <row r="188" spans="1:1" x14ac:dyDescent="0.35">
      <c r="A188" s="5"/>
    </row>
    <row r="189" spans="1:1" x14ac:dyDescent="0.35">
      <c r="A189" s="5"/>
    </row>
    <row r="190" spans="1:1" x14ac:dyDescent="0.35">
      <c r="A190" s="5"/>
    </row>
    <row r="191" spans="1:1" x14ac:dyDescent="0.35">
      <c r="A191" s="5"/>
    </row>
    <row r="192" spans="1:1" x14ac:dyDescent="0.35">
      <c r="A192" s="5"/>
    </row>
    <row r="193" spans="1:1" x14ac:dyDescent="0.35">
      <c r="A193" s="5"/>
    </row>
    <row r="194" spans="1:1" x14ac:dyDescent="0.35">
      <c r="A194" s="5"/>
    </row>
    <row r="195" spans="1:1" x14ac:dyDescent="0.35">
      <c r="A195" s="5"/>
    </row>
    <row r="196" spans="1:1" x14ac:dyDescent="0.35">
      <c r="A196" s="5"/>
    </row>
    <row r="197" spans="1:1" x14ac:dyDescent="0.35">
      <c r="A197" s="5"/>
    </row>
    <row r="198" spans="1:1" x14ac:dyDescent="0.35">
      <c r="A198" s="5"/>
    </row>
    <row r="199" spans="1:1" x14ac:dyDescent="0.35">
      <c r="A199" s="5"/>
    </row>
    <row r="200" spans="1:1" x14ac:dyDescent="0.35">
      <c r="A200" s="5"/>
    </row>
    <row r="201" spans="1:1" x14ac:dyDescent="0.35">
      <c r="A201" s="5"/>
    </row>
    <row r="202" spans="1:1" x14ac:dyDescent="0.35">
      <c r="A202" s="5"/>
    </row>
    <row r="203" spans="1:1" x14ac:dyDescent="0.35">
      <c r="A203" s="5"/>
    </row>
    <row r="204" spans="1:1" x14ac:dyDescent="0.35">
      <c r="A204" s="5"/>
    </row>
    <row r="205" spans="1:1" x14ac:dyDescent="0.35">
      <c r="A205" s="5"/>
    </row>
    <row r="206" spans="1:1" x14ac:dyDescent="0.35">
      <c r="A206" s="5"/>
    </row>
    <row r="207" spans="1:1" x14ac:dyDescent="0.35">
      <c r="A207" s="5"/>
    </row>
    <row r="208" spans="1:1" x14ac:dyDescent="0.35">
      <c r="A208" s="5"/>
    </row>
    <row r="209" spans="1:1" x14ac:dyDescent="0.35">
      <c r="A209" s="5"/>
    </row>
    <row r="210" spans="1:1" x14ac:dyDescent="0.35">
      <c r="A210" s="5"/>
    </row>
    <row r="211" spans="1:1" x14ac:dyDescent="0.35">
      <c r="A211" s="5"/>
    </row>
    <row r="212" spans="1:1" x14ac:dyDescent="0.35">
      <c r="A212" s="5"/>
    </row>
    <row r="213" spans="1:1" x14ac:dyDescent="0.35">
      <c r="A213" s="5"/>
    </row>
    <row r="214" spans="1:1" x14ac:dyDescent="0.35">
      <c r="A214" s="5"/>
    </row>
    <row r="215" spans="1:1" x14ac:dyDescent="0.35">
      <c r="A215" s="5"/>
    </row>
    <row r="216" spans="1:1" x14ac:dyDescent="0.35">
      <c r="A216" s="5"/>
    </row>
    <row r="217" spans="1:1" x14ac:dyDescent="0.35">
      <c r="A217" s="5"/>
    </row>
    <row r="218" spans="1:1" x14ac:dyDescent="0.35">
      <c r="A218" s="5"/>
    </row>
    <row r="219" spans="1:1" x14ac:dyDescent="0.35">
      <c r="A219" s="5"/>
    </row>
    <row r="220" spans="1:1" x14ac:dyDescent="0.35">
      <c r="A220" s="5"/>
    </row>
    <row r="221" spans="1:1" x14ac:dyDescent="0.35">
      <c r="A221" s="5"/>
    </row>
    <row r="222" spans="1:1" x14ac:dyDescent="0.35">
      <c r="A222" s="5"/>
    </row>
    <row r="223" spans="1:1" x14ac:dyDescent="0.35">
      <c r="A223" s="5"/>
    </row>
    <row r="224" spans="1:1" x14ac:dyDescent="0.35">
      <c r="A224" s="5"/>
    </row>
    <row r="225" spans="1:1" x14ac:dyDescent="0.35">
      <c r="A225" s="5"/>
    </row>
    <row r="226" spans="1:1" x14ac:dyDescent="0.35">
      <c r="A226" s="5"/>
    </row>
    <row r="227" spans="1:1" x14ac:dyDescent="0.35">
      <c r="A227" s="5"/>
    </row>
    <row r="228" spans="1:1" x14ac:dyDescent="0.35">
      <c r="A228" s="5"/>
    </row>
    <row r="229" spans="1:1" x14ac:dyDescent="0.35">
      <c r="A229" s="5"/>
    </row>
    <row r="230" spans="1:1" x14ac:dyDescent="0.35">
      <c r="A230" s="5"/>
    </row>
    <row r="231" spans="1:1" x14ac:dyDescent="0.35">
      <c r="A231" s="5"/>
    </row>
    <row r="232" spans="1:1" x14ac:dyDescent="0.35">
      <c r="A232" s="5"/>
    </row>
    <row r="233" spans="1:1" x14ac:dyDescent="0.35">
      <c r="A233" s="5"/>
    </row>
    <row r="234" spans="1:1" x14ac:dyDescent="0.35">
      <c r="A234" s="5"/>
    </row>
    <row r="235" spans="1:1" x14ac:dyDescent="0.35">
      <c r="A235" s="5"/>
    </row>
    <row r="236" spans="1:1" x14ac:dyDescent="0.35">
      <c r="A236" s="5"/>
    </row>
    <row r="237" spans="1:1" x14ac:dyDescent="0.35">
      <c r="A237" s="5"/>
    </row>
    <row r="238" spans="1:1" x14ac:dyDescent="0.35">
      <c r="A238" s="5"/>
    </row>
    <row r="239" spans="1:1" x14ac:dyDescent="0.35">
      <c r="A239" s="5"/>
    </row>
    <row r="240" spans="1:1" x14ac:dyDescent="0.35">
      <c r="A240" s="5"/>
    </row>
    <row r="241" spans="1:1" x14ac:dyDescent="0.35">
      <c r="A241" s="5"/>
    </row>
    <row r="242" spans="1:1" x14ac:dyDescent="0.35">
      <c r="A242" s="5"/>
    </row>
    <row r="243" spans="1:1" x14ac:dyDescent="0.35">
      <c r="A243" s="5"/>
    </row>
    <row r="244" spans="1:1" x14ac:dyDescent="0.35">
      <c r="A244" s="5"/>
    </row>
    <row r="245" spans="1:1" x14ac:dyDescent="0.35">
      <c r="A245" s="5"/>
    </row>
    <row r="246" spans="1:1" x14ac:dyDescent="0.35">
      <c r="A246" s="5"/>
    </row>
    <row r="247" spans="1:1" x14ac:dyDescent="0.35">
      <c r="A247" s="5"/>
    </row>
    <row r="248" spans="1:1" x14ac:dyDescent="0.35">
      <c r="A248" s="5"/>
    </row>
    <row r="249" spans="1:1" x14ac:dyDescent="0.35">
      <c r="A249" s="5"/>
    </row>
  </sheetData>
  <mergeCells count="29">
    <mergeCell ref="D32:G32"/>
    <mergeCell ref="D33:G33"/>
    <mergeCell ref="D35:G35"/>
    <mergeCell ref="D8:G8"/>
    <mergeCell ref="D9:G9"/>
    <mergeCell ref="D11:G11"/>
    <mergeCell ref="D14:G14"/>
    <mergeCell ref="D15:G15"/>
    <mergeCell ref="A1:H1"/>
    <mergeCell ref="A2:H2"/>
    <mergeCell ref="A3:H3"/>
    <mergeCell ref="A4:H4"/>
    <mergeCell ref="D5:F5"/>
    <mergeCell ref="D38:G38"/>
    <mergeCell ref="D39:G39"/>
    <mergeCell ref="D41:G41"/>
    <mergeCell ref="D42:G42"/>
    <mergeCell ref="D12:G12"/>
    <mergeCell ref="D17:G17"/>
    <mergeCell ref="D18:G18"/>
    <mergeCell ref="D20:G20"/>
    <mergeCell ref="D21:G21"/>
    <mergeCell ref="D23:G23"/>
    <mergeCell ref="D24:G24"/>
    <mergeCell ref="D26:G26"/>
    <mergeCell ref="D27:G27"/>
    <mergeCell ref="D36:G36"/>
    <mergeCell ref="D29:G29"/>
    <mergeCell ref="D30:G30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Лут Лариса Анатольевна</dc:creator>
  <cp:lastModifiedBy>NUC-Contract</cp:lastModifiedBy>
  <cp:lastPrinted>2021-11-22T06:41:28Z</cp:lastPrinted>
  <dcterms:created xsi:type="dcterms:W3CDTF">2018-10-09T12:09:17Z</dcterms:created>
  <dcterms:modified xsi:type="dcterms:W3CDTF">2024-07-03T09:35:54Z</dcterms:modified>
</cp:coreProperties>
</file>