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filterPrivacy="1" showInkAnnotation="0" defaultThemeVersion="124226"/>
  <xr:revisionPtr revIDLastSave="0" documentId="13_ncr:1_{9FD42A82-AB8A-42DB-A036-746C600E31E9}" xr6:coauthVersionLast="36" xr6:coauthVersionMax="36" xr10:uidLastSave="{00000000-0000-0000-0000-000000000000}"/>
  <bookViews>
    <workbookView xWindow="0" yWindow="0" windowWidth="23040" windowHeight="8484" tabRatio="962" firstSheet="1" activeTab="1" xr2:uid="{00000000-000D-0000-FFFF-FFFF00000000}"/>
  </bookViews>
  <sheets>
    <sheet name="Расчет цены договора" sheetId="21" state="hidden" r:id="rId1"/>
    <sheet name="Свод" sheetId="22" r:id="rId2"/>
    <sheet name="Стуктура цены" sheetId="19" r:id="rId3"/>
    <sheet name="Лист1" sheetId="16" state="hidden" r:id="rId4"/>
  </sheets>
  <calcPr calcId="191029"/>
</workbook>
</file>

<file path=xl/calcChain.xml><?xml version="1.0" encoding="utf-8"?>
<calcChain xmlns="http://schemas.openxmlformats.org/spreadsheetml/2006/main">
  <c r="F51" i="19" l="1"/>
  <c r="F9" i="19"/>
  <c r="F16" i="19" l="1"/>
  <c r="F17" i="19"/>
  <c r="F18" i="19"/>
  <c r="F19" i="19"/>
  <c r="F20" i="19"/>
  <c r="F21" i="19"/>
  <c r="F22" i="19"/>
  <c r="F23" i="19"/>
  <c r="F24" i="19"/>
  <c r="F25" i="19"/>
  <c r="F26" i="19"/>
  <c r="F27" i="19"/>
  <c r="F28" i="19"/>
  <c r="F29" i="19"/>
  <c r="F30" i="19"/>
  <c r="F31" i="19"/>
  <c r="F32" i="19"/>
  <c r="F33" i="19"/>
  <c r="F34" i="19"/>
  <c r="F35" i="19"/>
  <c r="F36" i="19"/>
  <c r="F37" i="19"/>
  <c r="F38" i="19"/>
  <c r="F39" i="19"/>
  <c r="F40" i="19"/>
  <c r="F41" i="19"/>
  <c r="F42" i="19"/>
  <c r="F15" i="19"/>
  <c r="F10" i="19"/>
  <c r="F8" i="19"/>
  <c r="F12" i="19" l="1"/>
  <c r="F50" i="19"/>
  <c r="F43" i="19" l="1"/>
  <c r="F54" i="19" s="1"/>
  <c r="F10" i="21"/>
  <c r="F14" i="21"/>
  <c r="F15" i="21"/>
  <c r="F16" i="21"/>
  <c r="F17" i="21"/>
  <c r="F18" i="21"/>
  <c r="F19" i="21"/>
  <c r="F20" i="21"/>
  <c r="F13" i="21"/>
  <c r="F21" i="21" l="1"/>
  <c r="F11" i="21"/>
  <c r="E7" i="21" l="1"/>
  <c r="F7" i="21"/>
  <c r="F8" i="21" s="1"/>
  <c r="F22" i="21" s="1"/>
  <c r="D10" i="22" l="1"/>
  <c r="E10" i="22" s="1"/>
</calcChain>
</file>

<file path=xl/sharedStrings.xml><?xml version="1.0" encoding="utf-8"?>
<sst xmlns="http://schemas.openxmlformats.org/spreadsheetml/2006/main" count="149" uniqueCount="114">
  <si>
    <t>да</t>
  </si>
  <si>
    <t>нет</t>
  </si>
  <si>
    <t>Общая система налогообложения (НДС по действующей ставке)</t>
  </si>
  <si>
    <t>Упрощенная система налогообложения (НДС не облагается)</t>
  </si>
  <si>
    <t>Мойка остекления без применения промышленного альпинизма</t>
  </si>
  <si>
    <t>Очистка  фасада и элементов фасада/ козырька над входной группой, в том числе с применением промышленного альпинизма, внешних пожарных лестниц, наружных рекламных вывесок</t>
  </si>
  <si>
    <t>Химчистка ковролина</t>
  </si>
  <si>
    <t>Химчистка мягкой мебели</t>
  </si>
  <si>
    <t>Химчистка жалюзи, штор</t>
  </si>
  <si>
    <t>Генеральная уборка (послестроительная уборка)</t>
  </si>
  <si>
    <t xml:space="preserve">Чистка кровли и козырьков над входной группой от снега и сосулек с применением промышленного альпинизма и механизированной техники </t>
  </si>
  <si>
    <t>кв.м</t>
  </si>
  <si>
    <t xml:space="preserve">чел./час   </t>
  </si>
  <si>
    <t>Предоставление дополнительного персонала (без изменения стоимости в выходные и праздничные дни)</t>
  </si>
  <si>
    <t>Единица измерения</t>
  </si>
  <si>
    <t>Количество / объем в месяц</t>
  </si>
  <si>
    <t>Итого стоимость в руб. за месяц</t>
  </si>
  <si>
    <t>№ п/п</t>
  </si>
  <si>
    <t>Наименование оказываемой услуги</t>
  </si>
  <si>
    <t>Единица измерения услуги</t>
  </si>
  <si>
    <t>Объем оказываемых услуг (для дополнительных услуг - прогнозируемый объем)</t>
  </si>
  <si>
    <t>Предложение Участника</t>
  </si>
  <si>
    <t>Цена за 1 единицу услуги, рублей*</t>
  </si>
  <si>
    <t>Общая стоимость услуг, рублей</t>
  </si>
  <si>
    <r>
      <t xml:space="preserve">Раздел 1.  ОСНОВНЫЕ УСЛУГИ 
(все услуги, указанные в приложении № 2 к Договору являются составляющими основных услуг, указаных </t>
    </r>
    <r>
      <rPr>
        <b/>
        <i/>
        <sz val="10"/>
        <color theme="1"/>
        <rFont val="Arial"/>
        <family val="2"/>
        <charset val="204"/>
      </rPr>
      <t>в п.1,2 настоящего приложения</t>
    </r>
    <r>
      <rPr>
        <b/>
        <sz val="10"/>
        <color theme="1"/>
        <rFont val="Arial"/>
        <family val="2"/>
        <charset val="204"/>
      </rPr>
      <t>)</t>
    </r>
  </si>
  <si>
    <t>кв.м.</t>
  </si>
  <si>
    <t>ИТОГО раздел 1</t>
  </si>
  <si>
    <t xml:space="preserve">Раздел 2. Услуги по уборке прилегающей территории (свыше 5 метров от фасада зданий) </t>
  </si>
  <si>
    <t>2.1.</t>
  </si>
  <si>
    <t>ИТОГО раздел 2</t>
  </si>
  <si>
    <t>3.1.</t>
  </si>
  <si>
    <t>3.2.</t>
  </si>
  <si>
    <t>3.3.</t>
  </si>
  <si>
    <t>ИТОГО раздел 3</t>
  </si>
  <si>
    <t>Ценовое предложение, рублей с учетом нашей формы налогообложения.</t>
  </si>
  <si>
    <t>Количество месяцев оказания услуг</t>
  </si>
  <si>
    <t>3.4</t>
  </si>
  <si>
    <t>3.5</t>
  </si>
  <si>
    <t>3.6</t>
  </si>
  <si>
    <t>3.7</t>
  </si>
  <si>
    <t>3.8</t>
  </si>
  <si>
    <t>Услуги по хозяйственному обслуживанию помещений (за исключением дополнительных работ), в т.ч. уборка прилегающей территории до 5 м от фасадов зданий</t>
  </si>
  <si>
    <t>Услуги по хозяйственному обслуживанию прилегающей территории (свыше 5 м от фасадов зданий)</t>
  </si>
  <si>
    <t>Раздел 3. ДОПОЛНИТЕЛЬНЫЕ УСЛУГИ 
(Не входят в состав основных, в т.ч. специализированных, оказываются по заявкам Заказчика в случае возникновения потребности)</t>
  </si>
  <si>
    <t>Расчет цены договора 
и единичные расценки</t>
  </si>
  <si>
    <t>Наименование</t>
  </si>
  <si>
    <t xml:space="preserve">ВАЖНО!  Заполняются только ячейки с желтой заливкой </t>
  </si>
  <si>
    <t>Статьи затрат и расходов</t>
  </si>
  <si>
    <t>1. Затраты на персонал</t>
  </si>
  <si>
    <t>Тип уборки</t>
  </si>
  <si>
    <t>Количество персонала, человек</t>
  </si>
  <si>
    <t>Заработная плата 1 сотрудника, руб./месяц</t>
  </si>
  <si>
    <t>Налоговая и иная нагрузка на ФОТ, процентов</t>
  </si>
  <si>
    <t>Итого затраты на персонал с учетом налоговой и иной нагрузки на ФОТ, рублей</t>
  </si>
  <si>
    <t>2. Затраты на моющие средства и расходные материалы</t>
  </si>
  <si>
    <t>Затраты на 1 ед., руб.</t>
  </si>
  <si>
    <t>Количество единиц в месяц</t>
  </si>
  <si>
    <t>Затраты в месяц, руб.</t>
  </si>
  <si>
    <t>Итого затраты на моющие средства и расходные материалы в месяц, рублей</t>
  </si>
  <si>
    <t xml:space="preserve">3. Прочие накладные расходы ( Аренда, услуги связи, транспортные расходы, кадровый учет, бух.учет, банковское обслуживание, подменный состав, спецодежда,  амортизация оборудования и др. расходы </t>
  </si>
  <si>
    <t xml:space="preserve">Наименование </t>
  </si>
  <si>
    <t>Итого затранты на прочие накладные расходы в месяц, рублей</t>
  </si>
  <si>
    <t>Итого затраты без учета налоговой нагрузки на прибыль, рублей в месяц:</t>
  </si>
  <si>
    <r>
      <t xml:space="preserve">Прибыль контрагента в месяц, </t>
    </r>
    <r>
      <rPr>
        <b/>
        <sz val="10"/>
        <color rgb="FFFF0000"/>
        <rFont val="Calibri"/>
        <family val="2"/>
        <charset val="204"/>
        <scheme val="minor"/>
      </rPr>
      <t>(указывается в процентах)</t>
    </r>
  </si>
  <si>
    <r>
      <t xml:space="preserve">Налоговая нагрузка на прибыль </t>
    </r>
    <r>
      <rPr>
        <b/>
        <sz val="10"/>
        <color rgb="FFFF0000"/>
        <rFont val="Calibri"/>
        <family val="2"/>
        <charset val="204"/>
        <scheme val="minor"/>
      </rPr>
      <t>(указывается в процентах)</t>
    </r>
  </si>
  <si>
    <t>Затраты на технический персонал</t>
  </si>
  <si>
    <t>Затраты на административный персонал</t>
  </si>
  <si>
    <t>2. Сведения о структуре затрат в соответствии с приложением № 2 к настоящей форме.</t>
  </si>
  <si>
    <t>керамик блеск 1 л</t>
  </si>
  <si>
    <t>мыло хоз. аист с глицерином</t>
  </si>
  <si>
    <t>виледа перчатки рез. многоцелевые зеленые s</t>
  </si>
  <si>
    <t>виледа перчатки рез. многоцелевые зеленые m</t>
  </si>
  <si>
    <t>альфа гель 0,75 мл концентрат для сантех. и др. поверхностей ржавчина, накипь</t>
  </si>
  <si>
    <t xml:space="preserve">салфетка красная из микрофибры 30*30 см </t>
  </si>
  <si>
    <t xml:space="preserve">санокс гель чист.ср.750 мл./аист </t>
  </si>
  <si>
    <t xml:space="preserve">крем cif </t>
  </si>
  <si>
    <t>лазурит моющ.ср.5 л/аист/</t>
  </si>
  <si>
    <t xml:space="preserve">салфетка из микрофибры 30*30 см зеленая </t>
  </si>
  <si>
    <t>одноразовые медицинские перчатки</t>
  </si>
  <si>
    <t>мешки д/мус 120 л 52 мкм 108*70 (смесовка)</t>
  </si>
  <si>
    <t>мешки д/мусора марка медведь 250 л/130*100см /тип 3</t>
  </si>
  <si>
    <t>мешки для мусора 60 л.30 шт в рулоне</t>
  </si>
  <si>
    <t>мешки для мусора 30 л 50 шт в рулоне</t>
  </si>
  <si>
    <t>мешки для мусора 30 л/белые в рулоне 50 шт</t>
  </si>
  <si>
    <t>салфетка виледа квик стар микро 38*40 голубая</t>
  </si>
  <si>
    <t>чистящее ср. хелп 750 мл тригер</t>
  </si>
  <si>
    <t>спрей клинер 500 мл с тригером</t>
  </si>
  <si>
    <t>интерьер офис 1 л</t>
  </si>
  <si>
    <t xml:space="preserve">салфетка из микрофибры 30*30 см синяя </t>
  </si>
  <si>
    <t>виледа губка мира клин белая 12*7,5 см</t>
  </si>
  <si>
    <t>мистер пропер чист. ср-во 400 г отбелив. для стирки мопов</t>
  </si>
  <si>
    <t>асе отбеливатель</t>
  </si>
  <si>
    <t xml:space="preserve">моп спринт плюс троник 40 см белый/синие полоски </t>
  </si>
  <si>
    <t>совок для мусора со щеткой "ленивка"</t>
  </si>
  <si>
    <t>ведро пластик 7л</t>
  </si>
  <si>
    <t xml:space="preserve"> Итого затраты на оказание услуг в месяц, рублей</t>
  </si>
  <si>
    <t xml:space="preserve"> Ценовое предложение</t>
  </si>
  <si>
    <t xml:space="preserve"> Предложение учстника, единичная расценка (за 1 кв.м.) </t>
  </si>
  <si>
    <t>Стоимость всех оказываемых  услуг руб. в месяц</t>
  </si>
  <si>
    <t>Стоимость всех оказываемых  услуг   руб. на 24 месяца</t>
  </si>
  <si>
    <t xml:space="preserve">Сведения о структуре затрат </t>
  </si>
  <si>
    <t xml:space="preserve"> Площадь офисных, вспомогательных, общего пользования, санитарных  помещений, (м2) </t>
  </si>
  <si>
    <t>Адрес и наименование объекта</t>
  </si>
  <si>
    <t>Приложение №5 к Документации конкурентной процедуры закупки</t>
  </si>
  <si>
    <t xml:space="preserve">Приложение № 5.1_Сведения о структуре затрат </t>
  </si>
  <si>
    <t>шт</t>
  </si>
  <si>
    <t>Изучив документацию конкурентной процедуры закупки на право заключения договора на оказание услуг клининга производственных помещений Руднево по адресу: Москва, Промышленная зона «Руднево» (ПЗ «Руднево») по адресу: Москва, ВАО «Имущественный комплекс №3 (здание №16)» Пехорская улица, 1/3с3.г , включая прилагаемые в составе документации настоящей конкурентной процедуры закупки требования к закупаемой продукции (описание предмета закупки) и проект договора, Общество с ограниченой ответственностью КЛИНИНГОВАЯ КОМПАНИЯ "ПЧЕЛА" (заполняется Участником – наименование Участника с указанием организационно-правовой формы) в лице генерального директора Михайловой Марины Викторовны (заполняется Участником – наименование должности, Ф.И.О. руководителя, уполномоченного лица) представляет:</t>
  </si>
  <si>
    <t>Итого затраты ФОТ</t>
  </si>
  <si>
    <t>Менеджер объекта* (5/2 08:00-10:00)</t>
  </si>
  <si>
    <t>Оператор-уборщик, комплексная уборка (утро) 5/2 с 06:00 – 09:00</t>
  </si>
  <si>
    <t>Оператор-уборщик, поддерживающая уборка (день) 5/2 с 15:00 – 17:00</t>
  </si>
  <si>
    <t>моп спринт плюс троник 50 см белый/синие полоски</t>
  </si>
  <si>
    <t xml:space="preserve">Российская Федерация, г. Самара, ул. Авроры 150/1 </t>
  </si>
  <si>
    <t xml:space="preserve">760 кв. м.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</si>
</sst>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\ _₽_-;\-* #,##0.00\ _₽_-;_-* &quot;-&quot;??\ _₽_-;_-@_-"/>
    <numFmt numFmtId="164" formatCode="_-* #,##0.00_-;\-* #,##0.00_-;_-* &quot;-&quot;??_-;_-@_-"/>
    <numFmt numFmtId="165" formatCode="#,##0.00&quot;р.&quot;"/>
    <numFmt numFmtId="166" formatCode="0.0"/>
    <numFmt numFmtId="167" formatCode="#,##0.00\ _₽"/>
    <numFmt numFmtId="168" formatCode="0.0%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sz val="26"/>
      <color theme="1"/>
      <name val="Arial"/>
      <family val="2"/>
      <charset val="204"/>
    </font>
    <font>
      <b/>
      <sz val="36"/>
      <color theme="1"/>
      <name val="Arial"/>
      <family val="2"/>
      <charset val="204"/>
    </font>
    <font>
      <b/>
      <i/>
      <sz val="10"/>
      <color rgb="FFFF000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1"/>
      <color theme="1"/>
      <name val="Arial"/>
      <family val="2"/>
      <charset val="204"/>
    </font>
    <font>
      <i/>
      <sz val="1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1"/>
      <color rgb="FF00206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2"/>
      <color rgb="FFFF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4">
    <xf numFmtId="0" fontId="0" fillId="0" borderId="0"/>
    <xf numFmtId="0" fontId="7" fillId="0" borderId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15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5" fillId="0" borderId="0"/>
    <xf numFmtId="164" fontId="15" fillId="0" borderId="0" applyFont="0" applyFill="0" applyBorder="0" applyAlignment="0" applyProtection="0"/>
  </cellStyleXfs>
  <cellXfs count="161">
    <xf numFmtId="0" fontId="0" fillId="0" borderId="0" xfId="0"/>
    <xf numFmtId="0" fontId="8" fillId="0" borderId="0" xfId="4" applyFont="1" applyProtection="1"/>
    <xf numFmtId="0" fontId="0" fillId="0" borderId="0" xfId="0" applyProtection="1">
      <protection hidden="1"/>
    </xf>
    <xf numFmtId="0" fontId="9" fillId="0" borderId="0" xfId="0" applyFont="1" applyAlignment="1" applyProtection="1">
      <alignment horizontal="right" vertical="center"/>
      <protection hidden="1"/>
    </xf>
    <xf numFmtId="4" fontId="6" fillId="0" borderId="1" xfId="0" applyNumberFormat="1" applyFont="1" applyBorder="1" applyAlignment="1" applyProtection="1">
      <alignment horizontal="center" vertical="center"/>
      <protection hidden="1"/>
    </xf>
    <xf numFmtId="4" fontId="9" fillId="0" borderId="1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Protection="1">
      <protection hidden="1"/>
    </xf>
    <xf numFmtId="0" fontId="6" fillId="0" borderId="0" xfId="0" applyFont="1" applyAlignment="1" applyProtection="1">
      <alignment vertical="center"/>
      <protection hidden="1"/>
    </xf>
    <xf numFmtId="0" fontId="9" fillId="0" borderId="0" xfId="0" applyFont="1" applyAlignment="1" applyProtection="1">
      <protection hidden="1"/>
    </xf>
    <xf numFmtId="0" fontId="12" fillId="0" borderId="10" xfId="0" applyFont="1" applyBorder="1" applyAlignment="1" applyProtection="1">
      <alignment horizontal="center" vertical="center" textRotation="180" wrapText="1"/>
      <protection hidden="1"/>
    </xf>
    <xf numFmtId="0" fontId="13" fillId="0" borderId="0" xfId="0" applyFont="1" applyAlignment="1" applyProtection="1">
      <alignment vertical="center" textRotation="180" wrapText="1"/>
      <protection hidden="1"/>
    </xf>
    <xf numFmtId="0" fontId="13" fillId="0" borderId="0" xfId="0" applyFont="1" applyBorder="1" applyAlignment="1" applyProtection="1">
      <alignment horizontal="center" vertical="center" textRotation="180" wrapText="1"/>
      <protection hidden="1"/>
    </xf>
    <xf numFmtId="0" fontId="13" fillId="0" borderId="0" xfId="0" applyFont="1" applyAlignment="1" applyProtection="1">
      <alignment horizontal="center" vertical="center" textRotation="180" wrapText="1"/>
      <protection hidden="1"/>
    </xf>
    <xf numFmtId="4" fontId="6" fillId="0" borderId="0" xfId="0" applyNumberFormat="1" applyFont="1" applyProtection="1">
      <protection hidden="1"/>
    </xf>
    <xf numFmtId="0" fontId="9" fillId="0" borderId="0" xfId="0" applyFont="1" applyAlignment="1" applyProtection="1">
      <alignment horizontal="right" vertical="top"/>
      <protection hidden="1"/>
    </xf>
    <xf numFmtId="0" fontId="9" fillId="0" borderId="0" xfId="0" applyFont="1" applyAlignment="1" applyProtection="1">
      <alignment horizontal="center"/>
      <protection hidden="1"/>
    </xf>
    <xf numFmtId="4" fontId="6" fillId="0" borderId="8" xfId="0" applyNumberFormat="1" applyFont="1" applyFill="1" applyBorder="1" applyAlignment="1" applyProtection="1">
      <alignment horizontal="center" vertical="center"/>
      <protection hidden="1"/>
    </xf>
    <xf numFmtId="0" fontId="9" fillId="4" borderId="1" xfId="0" applyFont="1" applyFill="1" applyBorder="1" applyAlignment="1" applyProtection="1">
      <alignment horizontal="center" vertical="center" wrapText="1"/>
      <protection hidden="1"/>
    </xf>
    <xf numFmtId="0" fontId="6" fillId="0" borderId="3" xfId="0" applyFont="1" applyBorder="1" applyAlignment="1" applyProtection="1">
      <alignment horizontal="left" vertical="center" wrapText="1"/>
      <protection hidden="1"/>
    </xf>
    <xf numFmtId="0" fontId="6" fillId="0" borderId="1" xfId="0" applyFont="1" applyBorder="1" applyAlignment="1" applyProtection="1">
      <alignment horizontal="center" vertical="center" wrapText="1"/>
      <protection hidden="1"/>
    </xf>
    <xf numFmtId="0" fontId="6" fillId="0" borderId="1" xfId="0" applyFont="1" applyBorder="1" applyAlignment="1" applyProtection="1">
      <alignment vertical="center" wrapText="1"/>
      <protection hidden="1"/>
    </xf>
    <xf numFmtId="167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5" borderId="1" xfId="0" applyFont="1" applyFill="1" applyBorder="1" applyAlignment="1" applyProtection="1">
      <alignment horizontal="center" vertical="center" wrapText="1"/>
      <protection hidden="1"/>
    </xf>
    <xf numFmtId="0" fontId="9" fillId="8" borderId="1" xfId="0" applyFont="1" applyFill="1" applyBorder="1" applyAlignment="1" applyProtection="1">
      <alignment horizontal="center" vertical="center"/>
      <protection hidden="1"/>
    </xf>
    <xf numFmtId="4" fontId="6" fillId="0" borderId="4" xfId="0" applyNumberFormat="1" applyFont="1" applyBorder="1" applyAlignment="1" applyProtection="1">
      <alignment horizontal="center" vertical="center" wrapText="1"/>
      <protection hidden="1"/>
    </xf>
    <xf numFmtId="4" fontId="9" fillId="5" borderId="4" xfId="0" applyNumberFormat="1" applyFont="1" applyFill="1" applyBorder="1" applyAlignment="1" applyProtection="1">
      <alignment horizontal="center" vertical="center" wrapText="1"/>
      <protection hidden="1"/>
    </xf>
    <xf numFmtId="4" fontId="9" fillId="5" borderId="1" xfId="0" applyNumberFormat="1" applyFont="1" applyFill="1" applyBorder="1" applyAlignment="1" applyProtection="1">
      <alignment horizontal="center" wrapText="1"/>
      <protection hidden="1"/>
    </xf>
    <xf numFmtId="49" fontId="6" fillId="0" borderId="1" xfId="0" applyNumberFormat="1" applyFont="1" applyBorder="1" applyAlignment="1" applyProtection="1">
      <alignment vertical="center" wrapText="1"/>
      <protection hidden="1"/>
    </xf>
    <xf numFmtId="0" fontId="6" fillId="2" borderId="1" xfId="8" applyFont="1" applyFill="1" applyBorder="1" applyAlignment="1" applyProtection="1">
      <alignment horizontal="left" vertical="center" wrapText="1"/>
      <protection hidden="1"/>
    </xf>
    <xf numFmtId="0" fontId="6" fillId="2" borderId="1" xfId="8" applyFont="1" applyFill="1" applyBorder="1" applyAlignment="1" applyProtection="1">
      <alignment horizontal="center" vertical="center" wrapText="1"/>
      <protection hidden="1"/>
    </xf>
    <xf numFmtId="167" fontId="6" fillId="0" borderId="1" xfId="0" applyNumberFormat="1" applyFont="1" applyBorder="1" applyAlignment="1" applyProtection="1">
      <alignment horizontal="center" vertical="center" wrapText="1"/>
      <protection hidden="1"/>
    </xf>
    <xf numFmtId="4" fontId="6" fillId="0" borderId="1" xfId="0" applyNumberFormat="1" applyFont="1" applyBorder="1" applyAlignment="1" applyProtection="1">
      <alignment horizontal="center" vertical="center" wrapText="1"/>
      <protection hidden="1"/>
    </xf>
    <xf numFmtId="4" fontId="9" fillId="5" borderId="1" xfId="0" applyNumberFormat="1" applyFont="1" applyFill="1" applyBorder="1" applyAlignment="1" applyProtection="1">
      <alignment horizontal="center" vertical="center" wrapText="1"/>
      <protection hidden="1"/>
    </xf>
    <xf numFmtId="0" fontId="6" fillId="7" borderId="3" xfId="0" applyFont="1" applyFill="1" applyBorder="1" applyAlignment="1" applyProtection="1">
      <alignment horizontal="left" vertical="center" wrapText="1"/>
      <protection hidden="1"/>
    </xf>
    <xf numFmtId="166" fontId="6" fillId="7" borderId="1" xfId="0" applyNumberFormat="1" applyFont="1" applyFill="1" applyBorder="1" applyAlignment="1" applyProtection="1">
      <alignment horizontal="center" vertical="center" wrapText="1"/>
      <protection hidden="1"/>
    </xf>
    <xf numFmtId="165" fontId="17" fillId="2" borderId="1" xfId="4" applyNumberFormat="1" applyFont="1" applyFill="1" applyBorder="1" applyAlignment="1" applyProtection="1">
      <alignment horizontal="center" vertical="center" wrapText="1"/>
    </xf>
    <xf numFmtId="0" fontId="17" fillId="2" borderId="3" xfId="4" applyFont="1" applyFill="1" applyBorder="1" applyAlignment="1" applyProtection="1">
      <alignment horizontal="center" vertical="center" wrapText="1"/>
    </xf>
    <xf numFmtId="0" fontId="0" fillId="2" borderId="0" xfId="0" applyFill="1" applyProtection="1">
      <protection hidden="1"/>
    </xf>
    <xf numFmtId="0" fontId="16" fillId="9" borderId="11" xfId="0" applyFont="1" applyFill="1" applyBorder="1" applyAlignment="1" applyProtection="1">
      <alignment horizontal="center" vertical="center" wrapText="1"/>
      <protection hidden="1"/>
    </xf>
    <xf numFmtId="0" fontId="16" fillId="0" borderId="12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right"/>
      <protection hidden="1"/>
    </xf>
    <xf numFmtId="3" fontId="18" fillId="2" borderId="1" xfId="13" applyNumberFormat="1" applyFont="1" applyFill="1" applyBorder="1" applyAlignment="1">
      <alignment horizontal="center" vertical="center" wrapText="1"/>
    </xf>
    <xf numFmtId="4" fontId="18" fillId="2" borderId="17" xfId="1" applyNumberFormat="1" applyFont="1" applyFill="1" applyBorder="1" applyAlignment="1">
      <alignment horizontal="center" vertical="center" wrapText="1"/>
    </xf>
    <xf numFmtId="4" fontId="18" fillId="4" borderId="16" xfId="1" applyNumberFormat="1" applyFont="1" applyFill="1" applyBorder="1" applyAlignment="1">
      <alignment vertical="center" wrapText="1"/>
    </xf>
    <xf numFmtId="4" fontId="18" fillId="4" borderId="1" xfId="1" applyNumberFormat="1" applyFont="1" applyFill="1" applyBorder="1" applyAlignment="1">
      <alignment horizontal="center" vertical="center" wrapText="1"/>
    </xf>
    <xf numFmtId="0" fontId="18" fillId="4" borderId="17" xfId="1" applyFont="1" applyFill="1" applyBorder="1" applyAlignment="1">
      <alignment horizontal="center" vertical="center" wrapText="1"/>
    </xf>
    <xf numFmtId="4" fontId="18" fillId="4" borderId="17" xfId="1" applyNumberFormat="1" applyFont="1" applyFill="1" applyBorder="1" applyAlignment="1" applyProtection="1">
      <alignment horizontal="center" vertical="center" wrapText="1"/>
      <protection hidden="1"/>
    </xf>
    <xf numFmtId="4" fontId="21" fillId="4" borderId="17" xfId="1" applyNumberFormat="1" applyFont="1" applyFill="1" applyBorder="1" applyAlignment="1" applyProtection="1">
      <alignment horizontal="center" vertical="center" wrapText="1"/>
      <protection hidden="1"/>
    </xf>
    <xf numFmtId="4" fontId="20" fillId="0" borderId="1" xfId="1" applyNumberFormat="1" applyFont="1" applyFill="1" applyBorder="1" applyAlignment="1" applyProtection="1">
      <alignment horizontal="center" vertical="center" wrapText="1"/>
      <protection hidden="1"/>
    </xf>
    <xf numFmtId="4" fontId="18" fillId="3" borderId="1" xfId="1" applyNumberFormat="1" applyFont="1" applyFill="1" applyBorder="1" applyAlignment="1" applyProtection="1">
      <alignment horizontal="center" vertical="center" wrapText="1"/>
      <protection locked="0"/>
    </xf>
    <xf numFmtId="4" fontId="21" fillId="3" borderId="1" xfId="1" applyNumberFormat="1" applyFont="1" applyFill="1" applyBorder="1" applyAlignment="1" applyProtection="1">
      <alignment horizontal="right" vertical="center" wrapText="1"/>
      <protection locked="0"/>
    </xf>
    <xf numFmtId="4" fontId="18" fillId="3" borderId="17" xfId="1" applyNumberFormat="1" applyFont="1" applyFill="1" applyBorder="1" applyAlignment="1" applyProtection="1">
      <alignment horizontal="center" vertical="center" wrapText="1"/>
      <protection locked="0"/>
    </xf>
    <xf numFmtId="168" fontId="22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hidden="1"/>
    </xf>
    <xf numFmtId="0" fontId="24" fillId="0" borderId="0" xfId="0" applyFont="1"/>
    <xf numFmtId="49" fontId="24" fillId="0" borderId="0" xfId="0" applyNumberFormat="1" applyFont="1" applyBorder="1" applyProtection="1">
      <protection locked="0"/>
    </xf>
    <xf numFmtId="49" fontId="6" fillId="0" borderId="0" xfId="0" applyNumberFormat="1" applyFont="1" applyBorder="1" applyAlignment="1" applyProtection="1">
      <alignment vertical="center" wrapText="1"/>
      <protection locked="0"/>
    </xf>
    <xf numFmtId="4" fontId="28" fillId="2" borderId="5" xfId="0" applyNumberFormat="1" applyFont="1" applyFill="1" applyBorder="1" applyAlignment="1" applyProtection="1">
      <alignment horizontal="center" vertical="center" wrapText="1"/>
      <protection hidden="1"/>
    </xf>
    <xf numFmtId="0" fontId="0" fillId="2" borderId="0" xfId="0" applyFont="1" applyFill="1" applyProtection="1">
      <protection hidden="1"/>
    </xf>
    <xf numFmtId="0" fontId="0" fillId="3" borderId="0" xfId="0" applyFont="1" applyFill="1" applyProtection="1">
      <protection hidden="1"/>
    </xf>
    <xf numFmtId="0" fontId="16" fillId="0" borderId="21" xfId="0" applyFont="1" applyFill="1" applyBorder="1" applyAlignment="1" applyProtection="1">
      <alignment horizontal="center" vertical="center" wrapText="1"/>
      <protection hidden="1"/>
    </xf>
    <xf numFmtId="2" fontId="25" fillId="2" borderId="1" xfId="0" applyNumberFormat="1" applyFont="1" applyFill="1" applyBorder="1" applyAlignment="1" applyProtection="1">
      <alignment horizontal="center" vertical="center"/>
      <protection hidden="1"/>
    </xf>
    <xf numFmtId="4" fontId="29" fillId="10" borderId="20" xfId="1" applyNumberFormat="1" applyFont="1" applyFill="1" applyBorder="1" applyAlignment="1" applyProtection="1">
      <alignment horizontal="center" vertical="center" wrapText="1"/>
      <protection hidden="1"/>
    </xf>
    <xf numFmtId="3" fontId="18" fillId="3" borderId="4" xfId="1" applyNumberFormat="1" applyFont="1" applyFill="1" applyBorder="1" applyAlignment="1" applyProtection="1">
      <alignment horizontal="center" vertical="center" wrapText="1"/>
      <protection locked="0"/>
    </xf>
    <xf numFmtId="3" fontId="18" fillId="2" borderId="22" xfId="1" applyNumberFormat="1" applyFont="1" applyFill="1" applyBorder="1" applyAlignment="1">
      <alignment horizontal="center" vertical="center" wrapText="1"/>
    </xf>
    <xf numFmtId="3" fontId="18" fillId="2" borderId="8" xfId="13" applyNumberFormat="1" applyFont="1" applyFill="1" applyBorder="1" applyAlignment="1">
      <alignment horizontal="center" vertical="center" wrapText="1"/>
    </xf>
    <xf numFmtId="0" fontId="30" fillId="0" borderId="1" xfId="0" applyFont="1" applyBorder="1" applyAlignment="1">
      <alignment vertical="center" wrapText="1"/>
    </xf>
    <xf numFmtId="0" fontId="30" fillId="0" borderId="1" xfId="0" applyFont="1" applyBorder="1" applyAlignment="1">
      <alignment horizontal="center" vertical="center"/>
    </xf>
    <xf numFmtId="0" fontId="30" fillId="0" borderId="24" xfId="0" applyFont="1" applyBorder="1" applyAlignment="1">
      <alignment vertical="center" wrapText="1"/>
    </xf>
    <xf numFmtId="0" fontId="30" fillId="0" borderId="25" xfId="0" applyFont="1" applyBorder="1" applyAlignment="1">
      <alignment vertical="center" wrapText="1"/>
    </xf>
    <xf numFmtId="0" fontId="30" fillId="7" borderId="25" xfId="0" applyFont="1" applyFill="1" applyBorder="1" applyAlignment="1">
      <alignment vertical="center" wrapText="1"/>
    </xf>
    <xf numFmtId="4" fontId="27" fillId="2" borderId="5" xfId="0" applyNumberFormat="1" applyFont="1" applyFill="1" applyBorder="1" applyAlignment="1" applyProtection="1">
      <alignment horizontal="center" vertical="center" wrapText="1"/>
      <protection hidden="1"/>
    </xf>
    <xf numFmtId="0" fontId="16" fillId="0" borderId="26" xfId="0" applyFont="1" applyFill="1" applyBorder="1" applyAlignment="1" applyProtection="1">
      <alignment horizontal="center" vertical="center" wrapText="1"/>
      <protection hidden="1"/>
    </xf>
    <xf numFmtId="10" fontId="18" fillId="3" borderId="3" xfId="1" applyNumberFormat="1" applyFont="1" applyFill="1" applyBorder="1" applyAlignment="1" applyProtection="1">
      <alignment horizontal="center" vertical="center" wrapText="1"/>
      <protection locked="0"/>
    </xf>
    <xf numFmtId="10" fontId="18" fillId="3" borderId="4" xfId="1" applyNumberFormat="1" applyFont="1" applyFill="1" applyBorder="1" applyAlignment="1" applyProtection="1">
      <alignment horizontal="center" vertical="center" wrapText="1"/>
      <protection locked="0"/>
    </xf>
    <xf numFmtId="4" fontId="21" fillId="3" borderId="18" xfId="1" applyNumberFormat="1" applyFont="1" applyFill="1" applyBorder="1" applyAlignment="1" applyProtection="1">
      <alignment horizontal="left" vertical="center" wrapText="1"/>
      <protection locked="0"/>
    </xf>
    <xf numFmtId="4" fontId="21" fillId="3" borderId="4" xfId="1" applyNumberFormat="1" applyFont="1" applyFill="1" applyBorder="1" applyAlignment="1" applyProtection="1">
      <alignment horizontal="left" vertical="center" wrapText="1"/>
      <protection locked="0"/>
    </xf>
    <xf numFmtId="3" fontId="20" fillId="4" borderId="17" xfId="1" applyNumberFormat="1" applyFont="1" applyFill="1" applyBorder="1" applyAlignment="1">
      <alignment horizontal="center" vertical="center" wrapText="1"/>
    </xf>
    <xf numFmtId="10" fontId="18" fillId="3" borderId="3" xfId="1" applyNumberFormat="1" applyFont="1" applyFill="1" applyBorder="1" applyAlignment="1" applyProtection="1">
      <alignment horizontal="center" vertical="center" wrapText="1"/>
      <protection locked="0"/>
    </xf>
    <xf numFmtId="10" fontId="18" fillId="3" borderId="4" xfId="1" applyNumberFormat="1" applyFont="1" applyFill="1" applyBorder="1" applyAlignment="1" applyProtection="1">
      <alignment horizontal="center" vertical="center" wrapText="1"/>
      <protection locked="0"/>
    </xf>
    <xf numFmtId="3" fontId="31" fillId="4" borderId="23" xfId="1" applyNumberFormat="1" applyFont="1" applyFill="1" applyBorder="1" applyAlignment="1">
      <alignment horizontal="left" vertical="center" wrapText="1"/>
    </xf>
    <xf numFmtId="0" fontId="9" fillId="6" borderId="3" xfId="0" applyFont="1" applyFill="1" applyBorder="1" applyAlignment="1" applyProtection="1">
      <alignment horizontal="center" vertical="center" wrapText="1"/>
      <protection hidden="1"/>
    </xf>
    <xf numFmtId="0" fontId="9" fillId="6" borderId="6" xfId="0" applyFont="1" applyFill="1" applyBorder="1" applyAlignment="1" applyProtection="1">
      <alignment horizontal="center" vertical="center" wrapText="1"/>
      <protection hidden="1"/>
    </xf>
    <xf numFmtId="0" fontId="9" fillId="6" borderId="4" xfId="0" applyFont="1" applyFill="1" applyBorder="1" applyAlignment="1" applyProtection="1">
      <alignment horizontal="center" vertical="center" wrapText="1"/>
      <protection hidden="1"/>
    </xf>
    <xf numFmtId="0" fontId="9" fillId="0" borderId="3" xfId="0" applyFont="1" applyBorder="1" applyAlignment="1" applyProtection="1">
      <alignment horizontal="left" vertical="center"/>
      <protection hidden="1"/>
    </xf>
    <xf numFmtId="0" fontId="9" fillId="0" borderId="6" xfId="0" applyFont="1" applyBorder="1" applyAlignment="1" applyProtection="1">
      <alignment horizontal="left" vertical="center"/>
      <protection hidden="1"/>
    </xf>
    <xf numFmtId="0" fontId="9" fillId="0" borderId="4" xfId="0" applyFont="1" applyBorder="1" applyAlignment="1" applyProtection="1">
      <alignment horizontal="left" vertical="center"/>
      <protection hidden="1"/>
    </xf>
    <xf numFmtId="0" fontId="9" fillId="6" borderId="7" xfId="0" applyFont="1" applyFill="1" applyBorder="1" applyAlignment="1" applyProtection="1">
      <alignment horizontal="center" vertical="center" wrapText="1"/>
      <protection hidden="1"/>
    </xf>
    <xf numFmtId="0" fontId="9" fillId="6" borderId="2" xfId="0" applyFont="1" applyFill="1" applyBorder="1" applyAlignment="1" applyProtection="1">
      <alignment horizontal="center" vertical="center" wrapText="1"/>
      <protection hidden="1"/>
    </xf>
    <xf numFmtId="0" fontId="9" fillId="6" borderId="9" xfId="0" applyFont="1" applyFill="1" applyBorder="1" applyAlignment="1" applyProtection="1">
      <alignment horizontal="center" vertical="center" wrapText="1"/>
      <protection hidden="1"/>
    </xf>
    <xf numFmtId="0" fontId="9" fillId="5" borderId="3" xfId="0" applyFont="1" applyFill="1" applyBorder="1" applyAlignment="1" applyProtection="1">
      <alignment horizontal="left" vertical="center" wrapText="1"/>
      <protection hidden="1"/>
    </xf>
    <xf numFmtId="0" fontId="9" fillId="5" borderId="6" xfId="0" applyFont="1" applyFill="1" applyBorder="1" applyAlignment="1" applyProtection="1">
      <alignment horizontal="left" vertical="center" wrapText="1"/>
      <protection hidden="1"/>
    </xf>
    <xf numFmtId="0" fontId="10" fillId="0" borderId="0" xfId="0" applyFont="1" applyAlignment="1" applyProtection="1">
      <alignment horizontal="center" wrapText="1"/>
      <protection hidden="1"/>
    </xf>
    <xf numFmtId="0" fontId="10" fillId="0" borderId="0" xfId="0" applyFont="1" applyAlignment="1" applyProtection="1">
      <alignment horizontal="center"/>
      <protection hidden="1"/>
    </xf>
    <xf numFmtId="0" fontId="9" fillId="4" borderId="1" xfId="0" applyFont="1" applyFill="1" applyBorder="1" applyAlignment="1" applyProtection="1">
      <alignment horizontal="center" vertical="center" wrapText="1"/>
      <protection hidden="1"/>
    </xf>
    <xf numFmtId="0" fontId="9" fillId="4" borderId="8" xfId="0" applyFont="1" applyFill="1" applyBorder="1" applyAlignment="1" applyProtection="1">
      <alignment horizontal="center" vertical="center" wrapText="1"/>
      <protection hidden="1"/>
    </xf>
    <xf numFmtId="0" fontId="9" fillId="4" borderId="5" xfId="0" applyFont="1" applyFill="1" applyBorder="1" applyAlignment="1" applyProtection="1">
      <alignment horizontal="center" vertical="center" wrapText="1"/>
      <protection hidden="1"/>
    </xf>
    <xf numFmtId="0" fontId="9" fillId="4" borderId="3" xfId="0" applyFont="1" applyFill="1" applyBorder="1" applyAlignment="1" applyProtection="1">
      <alignment horizontal="center" vertical="center" wrapText="1"/>
      <protection hidden="1"/>
    </xf>
    <xf numFmtId="0" fontId="9" fillId="4" borderId="4" xfId="0" applyFont="1" applyFill="1" applyBorder="1" applyAlignment="1" applyProtection="1">
      <alignment horizontal="center" vertical="center" wrapText="1"/>
      <protection hidden="1"/>
    </xf>
    <xf numFmtId="0" fontId="9" fillId="5" borderId="1" xfId="0" applyFont="1" applyFill="1" applyBorder="1" applyAlignment="1" applyProtection="1">
      <alignment horizontal="left" vertical="center" wrapText="1"/>
      <protection hidden="1"/>
    </xf>
    <xf numFmtId="0" fontId="6" fillId="0" borderId="0" xfId="0" applyFont="1" applyAlignment="1" applyProtection="1">
      <alignment horizontal="center"/>
      <protection hidden="1"/>
    </xf>
    <xf numFmtId="0" fontId="9" fillId="6" borderId="1" xfId="0" applyFont="1" applyFill="1" applyBorder="1" applyAlignment="1" applyProtection="1">
      <alignment horizontal="center" vertical="center"/>
      <protection hidden="1"/>
    </xf>
    <xf numFmtId="49" fontId="9" fillId="0" borderId="0" xfId="0" applyNumberFormat="1" applyFont="1" applyBorder="1" applyAlignment="1" applyProtection="1">
      <alignment horizontal="left" vertical="center"/>
      <protection locked="0"/>
    </xf>
    <xf numFmtId="49" fontId="10" fillId="0" borderId="0" xfId="0" applyNumberFormat="1" applyFont="1" applyBorder="1" applyAlignment="1" applyProtection="1">
      <alignment horizontal="center" vertical="top" wrapText="1"/>
      <protection locked="0"/>
    </xf>
    <xf numFmtId="49" fontId="26" fillId="0" borderId="0" xfId="0" applyNumberFormat="1" applyFont="1" applyBorder="1" applyAlignment="1" applyProtection="1">
      <alignment horizontal="center" vertical="center" wrapText="1"/>
      <protection locked="0"/>
    </xf>
    <xf numFmtId="49" fontId="8" fillId="0" borderId="0" xfId="0" applyNumberFormat="1" applyFont="1" applyBorder="1" applyAlignment="1" applyProtection="1">
      <alignment horizontal="center" vertical="center" wrapText="1"/>
      <protection locked="0"/>
    </xf>
    <xf numFmtId="11" fontId="8" fillId="0" borderId="0" xfId="0" applyNumberFormat="1" applyFont="1" applyBorder="1" applyAlignment="1" applyProtection="1">
      <alignment horizontal="center" vertical="center" wrapText="1"/>
      <protection locked="0"/>
    </xf>
    <xf numFmtId="3" fontId="20" fillId="4" borderId="3" xfId="1" applyNumberFormat="1" applyFont="1" applyFill="1" applyBorder="1" applyAlignment="1">
      <alignment horizontal="center" vertical="center" wrapText="1"/>
    </xf>
    <xf numFmtId="3" fontId="20" fillId="4" borderId="6" xfId="1" applyNumberFormat="1" applyFont="1" applyFill="1" applyBorder="1" applyAlignment="1">
      <alignment horizontal="center" vertical="center" wrapText="1"/>
    </xf>
    <xf numFmtId="3" fontId="20" fillId="4" borderId="4" xfId="1" applyNumberFormat="1" applyFont="1" applyFill="1" applyBorder="1" applyAlignment="1">
      <alignment horizontal="center" vertical="center" wrapText="1"/>
    </xf>
    <xf numFmtId="4" fontId="18" fillId="3" borderId="3" xfId="1" applyNumberFormat="1" applyFont="1" applyFill="1" applyBorder="1" applyAlignment="1" applyProtection="1">
      <alignment horizontal="center" vertical="center" wrapText="1"/>
      <protection locked="0"/>
    </xf>
    <xf numFmtId="4" fontId="18" fillId="3" borderId="4" xfId="1" applyNumberFormat="1" applyFont="1" applyFill="1" applyBorder="1" applyAlignment="1" applyProtection="1">
      <alignment horizontal="center" vertical="center" wrapText="1"/>
      <protection locked="0"/>
    </xf>
    <xf numFmtId="4" fontId="18" fillId="0" borderId="18" xfId="1" applyNumberFormat="1" applyFont="1" applyFill="1" applyBorder="1" applyAlignment="1">
      <alignment horizontal="right" vertical="center" wrapText="1"/>
    </xf>
    <xf numFmtId="4" fontId="18" fillId="0" borderId="6" xfId="1" applyNumberFormat="1" applyFont="1" applyFill="1" applyBorder="1" applyAlignment="1">
      <alignment horizontal="right" vertical="center" wrapText="1"/>
    </xf>
    <xf numFmtId="4" fontId="18" fillId="0" borderId="4" xfId="1" applyNumberFormat="1" applyFont="1" applyFill="1" applyBorder="1" applyAlignment="1">
      <alignment horizontal="right" vertical="center" wrapText="1"/>
    </xf>
    <xf numFmtId="4" fontId="29" fillId="10" borderId="1" xfId="1" applyNumberFormat="1" applyFont="1" applyFill="1" applyBorder="1" applyAlignment="1">
      <alignment horizontal="right" vertical="center" wrapText="1"/>
    </xf>
    <xf numFmtId="4" fontId="18" fillId="0" borderId="1" xfId="1" applyNumberFormat="1" applyFont="1" applyFill="1" applyBorder="1" applyAlignment="1">
      <alignment horizontal="right" vertical="center" wrapText="1"/>
    </xf>
    <xf numFmtId="4" fontId="18" fillId="0" borderId="16" xfId="1" applyNumberFormat="1" applyFont="1" applyFill="1" applyBorder="1" applyAlignment="1">
      <alignment horizontal="right" vertical="center" wrapText="1"/>
    </xf>
    <xf numFmtId="165" fontId="17" fillId="2" borderId="3" xfId="4" applyNumberFormat="1" applyFont="1" applyFill="1" applyBorder="1" applyAlignment="1" applyProtection="1">
      <alignment horizontal="center" vertical="center" wrapText="1"/>
    </xf>
    <xf numFmtId="165" fontId="17" fillId="2" borderId="4" xfId="4" applyNumberFormat="1" applyFont="1" applyFill="1" applyBorder="1" applyAlignment="1" applyProtection="1">
      <alignment horizontal="center" vertical="center" wrapText="1"/>
    </xf>
    <xf numFmtId="4" fontId="21" fillId="3" borderId="3" xfId="1" applyNumberFormat="1" applyFont="1" applyFill="1" applyBorder="1" applyAlignment="1" applyProtection="1">
      <alignment horizontal="center" vertical="center" wrapText="1"/>
      <protection locked="0"/>
    </xf>
    <xf numFmtId="4" fontId="21" fillId="3" borderId="4" xfId="1" applyNumberFormat="1" applyFont="1" applyFill="1" applyBorder="1" applyAlignment="1" applyProtection="1">
      <alignment horizontal="center" vertical="center" wrapText="1"/>
      <protection locked="0"/>
    </xf>
    <xf numFmtId="4" fontId="21" fillId="3" borderId="18" xfId="1" applyNumberFormat="1" applyFont="1" applyFill="1" applyBorder="1" applyAlignment="1" applyProtection="1">
      <alignment horizontal="left" vertical="center" wrapText="1"/>
      <protection locked="0"/>
    </xf>
    <xf numFmtId="4" fontId="21" fillId="3" borderId="4" xfId="1" applyNumberFormat="1" applyFont="1" applyFill="1" applyBorder="1" applyAlignment="1" applyProtection="1">
      <alignment horizontal="left" vertical="center" wrapText="1"/>
      <protection locked="0"/>
    </xf>
    <xf numFmtId="4" fontId="21" fillId="4" borderId="18" xfId="1" applyNumberFormat="1" applyFont="1" applyFill="1" applyBorder="1" applyAlignment="1">
      <alignment horizontal="center" vertical="center" wrapText="1"/>
    </xf>
    <xf numFmtId="4" fontId="21" fillId="4" borderId="6" xfId="1" applyNumberFormat="1" applyFont="1" applyFill="1" applyBorder="1" applyAlignment="1">
      <alignment horizontal="center" vertical="center" wrapText="1"/>
    </xf>
    <xf numFmtId="4" fontId="21" fillId="4" borderId="4" xfId="1" applyNumberFormat="1" applyFont="1" applyFill="1" applyBorder="1" applyAlignment="1">
      <alignment horizontal="center" vertical="center" wrapText="1"/>
    </xf>
    <xf numFmtId="4" fontId="18" fillId="2" borderId="18" xfId="1" applyNumberFormat="1" applyFont="1" applyFill="1" applyBorder="1" applyAlignment="1">
      <alignment horizontal="left" vertical="center" wrapText="1"/>
    </xf>
    <xf numFmtId="4" fontId="18" fillId="2" borderId="4" xfId="1" applyNumberFormat="1" applyFont="1" applyFill="1" applyBorder="1" applyAlignment="1">
      <alignment horizontal="left" vertical="center" wrapText="1"/>
    </xf>
    <xf numFmtId="0" fontId="18" fillId="0" borderId="0" xfId="1" applyFont="1" applyBorder="1" applyAlignment="1">
      <alignment horizontal="right" vertical="center" wrapText="1"/>
    </xf>
    <xf numFmtId="0" fontId="19" fillId="3" borderId="3" xfId="0" applyFont="1" applyFill="1" applyBorder="1" applyAlignment="1">
      <alignment horizontal="center" vertical="center"/>
    </xf>
    <xf numFmtId="0" fontId="19" fillId="3" borderId="6" xfId="0" applyFont="1" applyFill="1" applyBorder="1" applyAlignment="1">
      <alignment horizontal="center" vertical="center"/>
    </xf>
    <xf numFmtId="0" fontId="19" fillId="3" borderId="4" xfId="0" applyFont="1" applyFill="1" applyBorder="1" applyAlignment="1">
      <alignment horizontal="center" vertical="center"/>
    </xf>
    <xf numFmtId="0" fontId="23" fillId="11" borderId="0" xfId="1" applyFont="1" applyFill="1" applyBorder="1" applyAlignment="1">
      <alignment horizontal="center" vertical="center" wrapText="1"/>
    </xf>
    <xf numFmtId="0" fontId="18" fillId="11" borderId="0" xfId="1" applyFont="1" applyFill="1" applyBorder="1" applyAlignment="1">
      <alignment horizontal="center" vertical="center" wrapText="1"/>
    </xf>
    <xf numFmtId="2" fontId="18" fillId="0" borderId="0" xfId="1" applyNumberFormat="1" applyFont="1" applyBorder="1" applyAlignment="1">
      <alignment horizontal="center" vertical="center" wrapText="1"/>
    </xf>
    <xf numFmtId="0" fontId="20" fillId="4" borderId="16" xfId="1" applyFont="1" applyFill="1" applyBorder="1" applyAlignment="1">
      <alignment horizontal="center" vertical="center" wrapText="1"/>
    </xf>
    <xf numFmtId="0" fontId="20" fillId="4" borderId="1" xfId="1" applyFont="1" applyFill="1" applyBorder="1" applyAlignment="1">
      <alignment horizontal="center" vertical="center" wrapText="1"/>
    </xf>
    <xf numFmtId="0" fontId="20" fillId="4" borderId="17" xfId="1" applyFont="1" applyFill="1" applyBorder="1" applyAlignment="1">
      <alignment horizontal="center" vertical="center" wrapText="1"/>
    </xf>
    <xf numFmtId="0" fontId="20" fillId="2" borderId="13" xfId="1" applyFont="1" applyFill="1" applyBorder="1" applyAlignment="1">
      <alignment horizontal="center" vertical="center" wrapText="1"/>
    </xf>
    <xf numFmtId="0" fontId="20" fillId="2" borderId="14" xfId="1" applyFont="1" applyFill="1" applyBorder="1" applyAlignment="1">
      <alignment horizontal="center" vertical="center" wrapText="1"/>
    </xf>
    <xf numFmtId="0" fontId="20" fillId="2" borderId="15" xfId="1" applyFont="1" applyFill="1" applyBorder="1" applyAlignment="1">
      <alignment horizontal="center" vertical="center" wrapText="1"/>
    </xf>
    <xf numFmtId="3" fontId="18" fillId="2" borderId="3" xfId="1" applyNumberFormat="1" applyFont="1" applyFill="1" applyBorder="1" applyAlignment="1">
      <alignment horizontal="center" vertical="center" wrapText="1"/>
    </xf>
    <xf numFmtId="3" fontId="18" fillId="2" borderId="4" xfId="1" applyNumberFormat="1" applyFont="1" applyFill="1" applyBorder="1" applyAlignment="1">
      <alignment horizontal="center" vertical="center" wrapText="1"/>
    </xf>
    <xf numFmtId="10" fontId="18" fillId="3" borderId="3" xfId="1" applyNumberFormat="1" applyFont="1" applyFill="1" applyBorder="1" applyAlignment="1" applyProtection="1">
      <alignment horizontal="center" vertical="center" wrapText="1"/>
      <protection locked="0"/>
    </xf>
    <xf numFmtId="10" fontId="18" fillId="3" borderId="4" xfId="1" applyNumberFormat="1" applyFont="1" applyFill="1" applyBorder="1" applyAlignment="1" applyProtection="1">
      <alignment horizontal="center" vertical="center" wrapText="1"/>
      <protection locked="0"/>
    </xf>
    <xf numFmtId="3" fontId="20" fillId="4" borderId="23" xfId="1" applyNumberFormat="1" applyFont="1" applyFill="1" applyBorder="1" applyAlignment="1">
      <alignment horizontal="center" vertical="center" wrapText="1"/>
    </xf>
    <xf numFmtId="3" fontId="20" fillId="4" borderId="5" xfId="1" applyNumberFormat="1" applyFont="1" applyFill="1" applyBorder="1" applyAlignment="1">
      <alignment horizontal="center" vertical="center" wrapText="1"/>
    </xf>
    <xf numFmtId="3" fontId="20" fillId="4" borderId="1" xfId="1" applyNumberFormat="1" applyFont="1" applyFill="1" applyBorder="1" applyAlignment="1">
      <alignment horizontal="center" vertical="center" wrapText="1"/>
    </xf>
    <xf numFmtId="3" fontId="20" fillId="4" borderId="17" xfId="1" applyNumberFormat="1" applyFont="1" applyFill="1" applyBorder="1" applyAlignment="1">
      <alignment horizontal="center" vertical="center" wrapText="1"/>
    </xf>
    <xf numFmtId="4" fontId="18" fillId="4" borderId="3" xfId="1" applyNumberFormat="1" applyFont="1" applyFill="1" applyBorder="1" applyAlignment="1">
      <alignment horizontal="center" vertical="center" wrapText="1"/>
    </xf>
    <xf numFmtId="4" fontId="18" fillId="4" borderId="4" xfId="1" applyNumberFormat="1" applyFont="1" applyFill="1" applyBorder="1" applyAlignment="1">
      <alignment horizontal="center" vertical="center" wrapText="1"/>
    </xf>
    <xf numFmtId="4" fontId="20" fillId="2" borderId="16" xfId="1" applyNumberFormat="1" applyFont="1" applyFill="1" applyBorder="1" applyAlignment="1">
      <alignment horizontal="center" vertical="center" wrapText="1"/>
    </xf>
    <xf numFmtId="4" fontId="20" fillId="2" borderId="1" xfId="1" applyNumberFormat="1" applyFont="1" applyFill="1" applyBorder="1" applyAlignment="1">
      <alignment horizontal="center" vertical="center" wrapText="1"/>
    </xf>
    <xf numFmtId="4" fontId="20" fillId="2" borderId="17" xfId="1" applyNumberFormat="1" applyFont="1" applyFill="1" applyBorder="1" applyAlignment="1">
      <alignment horizontal="center" vertical="center" wrapText="1"/>
    </xf>
    <xf numFmtId="4" fontId="21" fillId="4" borderId="16" xfId="1" applyNumberFormat="1" applyFont="1" applyFill="1" applyBorder="1" applyAlignment="1">
      <alignment horizontal="right" vertical="center" wrapText="1"/>
    </xf>
    <xf numFmtId="4" fontId="21" fillId="4" borderId="1" xfId="1" applyNumberFormat="1" applyFont="1" applyFill="1" applyBorder="1" applyAlignment="1">
      <alignment horizontal="right" vertical="center" wrapText="1"/>
    </xf>
    <xf numFmtId="4" fontId="18" fillId="2" borderId="18" xfId="1" applyNumberFormat="1" applyFont="1" applyFill="1" applyBorder="1" applyAlignment="1">
      <alignment horizontal="center" vertical="center" wrapText="1"/>
    </xf>
    <xf numFmtId="4" fontId="18" fillId="2" borderId="6" xfId="1" applyNumberFormat="1" applyFont="1" applyFill="1" applyBorder="1" applyAlignment="1">
      <alignment horizontal="center" vertical="center" wrapText="1"/>
    </xf>
    <xf numFmtId="4" fontId="18" fillId="2" borderId="19" xfId="1" applyNumberFormat="1" applyFont="1" applyFill="1" applyBorder="1" applyAlignment="1">
      <alignment horizontal="center" vertical="center" wrapText="1"/>
    </xf>
    <xf numFmtId="0" fontId="32" fillId="0" borderId="0" xfId="0" applyFont="1" applyAlignment="1">
      <alignment horizontal="justify" vertical="center"/>
    </xf>
  </cellXfs>
  <cellStyles count="14">
    <cellStyle name="Обычный" xfId="0" builtinId="0"/>
    <cellStyle name="Обычный 11 2" xfId="12" xr:uid="{00000000-0005-0000-0000-000001000000}"/>
    <cellStyle name="Обычный 2" xfId="3" xr:uid="{00000000-0005-0000-0000-000002000000}"/>
    <cellStyle name="Обычный 2 2" xfId="1" xr:uid="{00000000-0005-0000-0000-000003000000}"/>
    <cellStyle name="Обычный 2 3" xfId="6" xr:uid="{00000000-0005-0000-0000-000004000000}"/>
    <cellStyle name="Обычный 2 4" xfId="10" xr:uid="{00000000-0005-0000-0000-000005000000}"/>
    <cellStyle name="Обычный 3" xfId="4" xr:uid="{00000000-0005-0000-0000-000006000000}"/>
    <cellStyle name="Обычный 3 2" xfId="7" xr:uid="{00000000-0005-0000-0000-000007000000}"/>
    <cellStyle name="Обычный 3 3" xfId="11" xr:uid="{00000000-0005-0000-0000-000008000000}"/>
    <cellStyle name="Обычный 4" xfId="8" xr:uid="{00000000-0005-0000-0000-000009000000}"/>
    <cellStyle name="Финансовый" xfId="13" builtinId="3"/>
    <cellStyle name="Финансовый 2" xfId="2" xr:uid="{00000000-0005-0000-0000-00000B000000}"/>
    <cellStyle name="Финансовый 2 2" xfId="5" xr:uid="{00000000-0005-0000-0000-00000C000000}"/>
    <cellStyle name="Финансовый 2 3" xfId="9" xr:uid="{00000000-0005-0000-0000-00000D000000}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1"/>
    </dxf>
    <dxf>
      <border outline="0">
        <top style="medium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1" hidden="1"/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  <protection locked="1" hidden="1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Таблица1" displayName="Таблица1" ref="B9:E10" totalsRowShown="0" headerRowDxfId="7" dataDxfId="5" headerRowBorderDxfId="6" tableBorderDxfId="4">
  <autoFilter ref="B9:E10" xr:uid="{00000000-0009-0000-0100-000001000000}"/>
  <tableColumns count="4">
    <tableColumn id="4" xr3:uid="{00000000-0010-0000-0000-000004000000}" name=" Площадь офисных, вспомогательных, общего пользования, санитарных  помещений, (м2) " dataDxfId="3"/>
    <tableColumn id="7" xr3:uid="{00000000-0010-0000-0000-000007000000}" name=" Предложение учстника, единичная расценка (за 1 кв.м.) " dataDxfId="2"/>
    <tableColumn id="13" xr3:uid="{00000000-0010-0000-0000-00000D000000}" name="Стоимость всех оказываемых  услуг руб. в месяц" dataDxfId="1">
      <calculatedColumnFormula>Таблица1[ Предложение учстника, единичная расценка (за 1 кв.м.) ]*2246.7</calculatedColumnFormula>
    </tableColumn>
    <tableColumn id="1" xr3:uid="{00000000-0010-0000-0000-000001000000}" name="Стоимость всех оказываемых  услуг   руб. на 24 месяца" dataDxfId="0">
      <calculatedColumnFormula>Таблица1[Стоимость всех оказываемых  услуг руб. в месяц]*24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N24"/>
  <sheetViews>
    <sheetView topLeftCell="A3" workbookViewId="0">
      <selection activeCell="B10" sqref="B10"/>
    </sheetView>
  </sheetViews>
  <sheetFormatPr defaultColWidth="9.109375" defaultRowHeight="13.2" x14ac:dyDescent="0.25"/>
  <cols>
    <col min="1" max="1" width="6.6640625" style="6" customWidth="1"/>
    <col min="2" max="2" width="43.88671875" style="7" customWidth="1"/>
    <col min="3" max="3" width="11.5546875" style="6" customWidth="1"/>
    <col min="4" max="4" width="22.44140625" style="6" customWidth="1"/>
    <col min="5" max="5" width="22.109375" style="6" customWidth="1"/>
    <col min="6" max="6" width="20.6640625" style="6" customWidth="1"/>
    <col min="7" max="7" width="47.88671875" style="6" customWidth="1"/>
    <col min="8" max="8" width="10.109375" style="6" bestFit="1" customWidth="1"/>
    <col min="9" max="9" width="20.6640625" style="6" customWidth="1"/>
    <col min="10" max="10" width="9.109375" style="6"/>
    <col min="11" max="11" width="6.88671875" style="6" customWidth="1"/>
    <col min="12" max="12" width="2.33203125" style="6" hidden="1" customWidth="1"/>
    <col min="13" max="13" width="22" style="6" hidden="1" customWidth="1"/>
    <col min="14" max="16384" width="9.109375" style="6"/>
  </cols>
  <sheetData>
    <row r="1" spans="1:14" x14ac:dyDescent="0.25">
      <c r="A1" s="14"/>
      <c r="B1" s="3"/>
      <c r="C1" s="14"/>
      <c r="D1" s="14"/>
      <c r="E1" s="14"/>
      <c r="F1" s="14"/>
      <c r="G1" s="8"/>
      <c r="H1" s="8"/>
      <c r="I1" s="8"/>
      <c r="J1" s="8"/>
      <c r="K1" s="8"/>
      <c r="L1" s="8"/>
      <c r="M1" s="8"/>
      <c r="N1" s="8"/>
    </row>
    <row r="2" spans="1:14" ht="35.25" customHeight="1" x14ac:dyDescent="0.3">
      <c r="A2" s="92" t="s">
        <v>44</v>
      </c>
      <c r="B2" s="93"/>
      <c r="C2" s="93"/>
      <c r="D2" s="93"/>
      <c r="E2" s="93"/>
      <c r="F2" s="93"/>
    </row>
    <row r="3" spans="1:14" x14ac:dyDescent="0.25">
      <c r="A3" s="15"/>
      <c r="B3" s="15"/>
      <c r="C3" s="15"/>
      <c r="D3" s="15"/>
      <c r="E3" s="15"/>
      <c r="F3" s="15"/>
    </row>
    <row r="4" spans="1:14" ht="12.75" customHeight="1" x14ac:dyDescent="0.25">
      <c r="A4" s="94" t="s">
        <v>17</v>
      </c>
      <c r="B4" s="94" t="s">
        <v>18</v>
      </c>
      <c r="C4" s="94" t="s">
        <v>19</v>
      </c>
      <c r="D4" s="95" t="s">
        <v>20</v>
      </c>
      <c r="E4" s="97" t="s">
        <v>21</v>
      </c>
      <c r="F4" s="98"/>
    </row>
    <row r="5" spans="1:14" ht="57.75" customHeight="1" x14ac:dyDescent="0.25">
      <c r="A5" s="94"/>
      <c r="B5" s="94"/>
      <c r="C5" s="94"/>
      <c r="D5" s="96"/>
      <c r="E5" s="17" t="s">
        <v>22</v>
      </c>
      <c r="F5" s="17" t="s">
        <v>23</v>
      </c>
    </row>
    <row r="6" spans="1:14" x14ac:dyDescent="0.25">
      <c r="A6" s="81" t="s">
        <v>24</v>
      </c>
      <c r="B6" s="82"/>
      <c r="C6" s="82"/>
      <c r="D6" s="82"/>
      <c r="E6" s="82"/>
      <c r="F6" s="83"/>
    </row>
    <row r="7" spans="1:14" ht="78.75" customHeight="1" x14ac:dyDescent="0.25">
      <c r="A7" s="18">
        <v>1</v>
      </c>
      <c r="B7" s="33" t="s">
        <v>41</v>
      </c>
      <c r="C7" s="19" t="s">
        <v>25</v>
      </c>
      <c r="D7" s="34">
        <v>8638</v>
      </c>
      <c r="E7" s="16" t="e">
        <f>'Стуктура цены'!#REF!/D7</f>
        <v>#REF!</v>
      </c>
      <c r="F7" s="4" t="e">
        <f>'Стуктура цены'!#REF!*24</f>
        <v>#REF!</v>
      </c>
      <c r="G7" s="9"/>
      <c r="H7" s="10"/>
      <c r="I7" s="10"/>
      <c r="J7" s="10"/>
      <c r="K7" s="10"/>
      <c r="L7" s="10"/>
      <c r="M7" s="10"/>
    </row>
    <row r="8" spans="1:14" x14ac:dyDescent="0.25">
      <c r="A8" s="84" t="s">
        <v>26</v>
      </c>
      <c r="B8" s="85"/>
      <c r="C8" s="85"/>
      <c r="D8" s="85"/>
      <c r="E8" s="86"/>
      <c r="F8" s="5" t="e">
        <f>SUM(F7:F7)</f>
        <v>#REF!</v>
      </c>
      <c r="G8" s="11"/>
      <c r="H8" s="12"/>
      <c r="I8" s="12"/>
      <c r="J8" s="12"/>
      <c r="K8" s="12"/>
      <c r="L8" s="12"/>
      <c r="M8" s="12"/>
    </row>
    <row r="9" spans="1:14" ht="15" customHeight="1" x14ac:dyDescent="0.25">
      <c r="A9" s="87" t="s">
        <v>27</v>
      </c>
      <c r="B9" s="88"/>
      <c r="C9" s="88"/>
      <c r="D9" s="88"/>
      <c r="E9" s="88"/>
      <c r="F9" s="89"/>
      <c r="G9" s="11"/>
      <c r="H9" s="12"/>
      <c r="I9" s="12"/>
      <c r="J9" s="12"/>
      <c r="K9" s="12"/>
      <c r="L9" s="12"/>
      <c r="M9" s="12"/>
    </row>
    <row r="10" spans="1:14" ht="39.6" x14ac:dyDescent="0.25">
      <c r="A10" s="20" t="s">
        <v>28</v>
      </c>
      <c r="B10" s="33" t="s">
        <v>42</v>
      </c>
      <c r="C10" s="19" t="s">
        <v>25</v>
      </c>
      <c r="D10" s="34">
        <v>2708.2</v>
      </c>
      <c r="E10" s="21"/>
      <c r="F10" s="30">
        <f>D10*$E$10*24</f>
        <v>0</v>
      </c>
      <c r="G10" s="11"/>
      <c r="H10" s="12"/>
      <c r="I10" s="12"/>
      <c r="J10" s="12"/>
      <c r="K10" s="12"/>
      <c r="L10" s="12"/>
      <c r="M10" s="12"/>
    </row>
    <row r="11" spans="1:14" s="2" customFormat="1" ht="14.4" x14ac:dyDescent="0.3">
      <c r="A11" s="90" t="s">
        <v>29</v>
      </c>
      <c r="B11" s="91"/>
      <c r="C11" s="91"/>
      <c r="D11" s="91"/>
      <c r="E11" s="22"/>
      <c r="F11" s="25">
        <f>SUM(F10:F10)</f>
        <v>0</v>
      </c>
    </row>
    <row r="12" spans="1:14" ht="44.25" customHeight="1" x14ac:dyDescent="0.25">
      <c r="A12" s="81" t="s">
        <v>43</v>
      </c>
      <c r="B12" s="82"/>
      <c r="C12" s="82"/>
      <c r="D12" s="82"/>
      <c r="E12" s="82"/>
      <c r="F12" s="83"/>
      <c r="H12" s="13"/>
    </row>
    <row r="13" spans="1:14" ht="26.4" x14ac:dyDescent="0.25">
      <c r="A13" s="20" t="s">
        <v>30</v>
      </c>
      <c r="B13" s="28" t="s">
        <v>4</v>
      </c>
      <c r="C13" s="29" t="s">
        <v>11</v>
      </c>
      <c r="D13" s="29">
        <v>600</v>
      </c>
      <c r="E13" s="21"/>
      <c r="F13" s="24">
        <f>D13*E13</f>
        <v>0</v>
      </c>
    </row>
    <row r="14" spans="1:14" ht="66" x14ac:dyDescent="0.25">
      <c r="A14" s="20" t="s">
        <v>31</v>
      </c>
      <c r="B14" s="28" t="s">
        <v>5</v>
      </c>
      <c r="C14" s="29" t="s">
        <v>11</v>
      </c>
      <c r="D14" s="29">
        <v>600</v>
      </c>
      <c r="E14" s="21"/>
      <c r="F14" s="24">
        <f t="shared" ref="F14:F20" si="0">D14*E14</f>
        <v>0</v>
      </c>
    </row>
    <row r="15" spans="1:14" ht="52.8" x14ac:dyDescent="0.25">
      <c r="A15" s="20" t="s">
        <v>32</v>
      </c>
      <c r="B15" s="28" t="s">
        <v>10</v>
      </c>
      <c r="C15" s="29" t="s">
        <v>11</v>
      </c>
      <c r="D15" s="29">
        <v>1800</v>
      </c>
      <c r="E15" s="21"/>
      <c r="F15" s="24">
        <f t="shared" si="0"/>
        <v>0</v>
      </c>
    </row>
    <row r="16" spans="1:14" x14ac:dyDescent="0.25">
      <c r="A16" s="27" t="s">
        <v>36</v>
      </c>
      <c r="B16" s="28" t="s">
        <v>6</v>
      </c>
      <c r="C16" s="29" t="s">
        <v>11</v>
      </c>
      <c r="D16" s="29">
        <v>200</v>
      </c>
      <c r="E16" s="21"/>
      <c r="F16" s="24">
        <f t="shared" si="0"/>
        <v>0</v>
      </c>
    </row>
    <row r="17" spans="1:6" x14ac:dyDescent="0.25">
      <c r="A17" s="27" t="s">
        <v>37</v>
      </c>
      <c r="B17" s="28" t="s">
        <v>7</v>
      </c>
      <c r="C17" s="29" t="s">
        <v>11</v>
      </c>
      <c r="D17" s="29">
        <v>400</v>
      </c>
      <c r="E17" s="21"/>
      <c r="F17" s="24">
        <f t="shared" si="0"/>
        <v>0</v>
      </c>
    </row>
    <row r="18" spans="1:6" x14ac:dyDescent="0.25">
      <c r="A18" s="27" t="s">
        <v>38</v>
      </c>
      <c r="B18" s="28" t="s">
        <v>8</v>
      </c>
      <c r="C18" s="29" t="s">
        <v>11</v>
      </c>
      <c r="D18" s="29">
        <v>200</v>
      </c>
      <c r="E18" s="21"/>
      <c r="F18" s="24">
        <f t="shared" si="0"/>
        <v>0</v>
      </c>
    </row>
    <row r="19" spans="1:6" ht="26.4" x14ac:dyDescent="0.25">
      <c r="A19" s="27" t="s">
        <v>39</v>
      </c>
      <c r="B19" s="28" t="s">
        <v>9</v>
      </c>
      <c r="C19" s="29" t="s">
        <v>11</v>
      </c>
      <c r="D19" s="29">
        <v>400</v>
      </c>
      <c r="E19" s="21"/>
      <c r="F19" s="24">
        <f t="shared" si="0"/>
        <v>0</v>
      </c>
    </row>
    <row r="20" spans="1:6" ht="39.6" x14ac:dyDescent="0.25">
      <c r="A20" s="27" t="s">
        <v>40</v>
      </c>
      <c r="B20" s="28" t="s">
        <v>13</v>
      </c>
      <c r="C20" s="29" t="s">
        <v>12</v>
      </c>
      <c r="D20" s="29">
        <v>60</v>
      </c>
      <c r="E20" s="21"/>
      <c r="F20" s="31">
        <f t="shared" si="0"/>
        <v>0</v>
      </c>
    </row>
    <row r="21" spans="1:6" x14ac:dyDescent="0.25">
      <c r="A21" s="99" t="s">
        <v>33</v>
      </c>
      <c r="B21" s="99"/>
      <c r="C21" s="99"/>
      <c r="D21" s="99"/>
      <c r="E21" s="99"/>
      <c r="F21" s="32">
        <f>SUM(F13:F20)</f>
        <v>0</v>
      </c>
    </row>
    <row r="22" spans="1:6" x14ac:dyDescent="0.25">
      <c r="A22" s="99" t="s">
        <v>34</v>
      </c>
      <c r="B22" s="99"/>
      <c r="C22" s="99"/>
      <c r="D22" s="99"/>
      <c r="E22" s="99"/>
      <c r="F22" s="26" t="e">
        <f>F21+F11+F8</f>
        <v>#REF!</v>
      </c>
    </row>
    <row r="23" spans="1:6" x14ac:dyDescent="0.25">
      <c r="C23" s="100"/>
      <c r="D23" s="100"/>
    </row>
    <row r="24" spans="1:6" x14ac:dyDescent="0.25">
      <c r="A24" s="101" t="s">
        <v>35</v>
      </c>
      <c r="B24" s="101"/>
      <c r="C24" s="23">
        <v>24</v>
      </c>
    </row>
  </sheetData>
  <mergeCells count="15">
    <mergeCell ref="A21:E21"/>
    <mergeCell ref="A22:E22"/>
    <mergeCell ref="C23:D23"/>
    <mergeCell ref="A24:B24"/>
    <mergeCell ref="A12:F12"/>
    <mergeCell ref="A6:F6"/>
    <mergeCell ref="A8:E8"/>
    <mergeCell ref="A9:F9"/>
    <mergeCell ref="A11:D11"/>
    <mergeCell ref="A2:F2"/>
    <mergeCell ref="A4:A5"/>
    <mergeCell ref="B4:B5"/>
    <mergeCell ref="C4:C5"/>
    <mergeCell ref="D4:D5"/>
    <mergeCell ref="E4:F4"/>
  </mergeCells>
  <dataValidations count="1">
    <dataValidation errorStyle="warning" allowBlank="1" showInputMessage="1" showErrorMessage="1" errorTitle="Ошибка значения!" error="Превышение предельной стоимости! _x000a_Необходимо скорректировать расчёт в Приложении №1_x000a_" promptTitle="Привышение предельной стоимости!" sqref="E7" xr:uid="{00000000-0002-0000-0000-000000000000}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DI76"/>
  <sheetViews>
    <sheetView tabSelected="1" topLeftCell="A4" zoomScale="70" zoomScaleNormal="70" workbookViewId="0">
      <selection activeCell="I10" sqref="I10"/>
    </sheetView>
  </sheetViews>
  <sheetFormatPr defaultColWidth="9.109375" defaultRowHeight="14.4" x14ac:dyDescent="0.3"/>
  <cols>
    <col min="1" max="1" width="34.6640625" style="53" customWidth="1"/>
    <col min="2" max="2" width="36.33203125" style="40" customWidth="1"/>
    <col min="3" max="3" width="45.6640625" style="40" customWidth="1"/>
    <col min="4" max="4" width="28.33203125" style="37" customWidth="1"/>
    <col min="5" max="5" width="30.33203125" style="37" customWidth="1"/>
    <col min="6" max="6" width="14.5546875" style="37" customWidth="1"/>
    <col min="7" max="109" width="9.109375" style="37"/>
    <col min="110" max="16384" width="9.109375" style="2"/>
  </cols>
  <sheetData>
    <row r="1" spans="1:113" ht="15" customHeight="1" x14ac:dyDescent="0.3">
      <c r="A1" s="54"/>
      <c r="B1" s="55"/>
      <c r="C1" s="104" t="s">
        <v>103</v>
      </c>
    </row>
    <row r="2" spans="1:113" x14ac:dyDescent="0.3">
      <c r="A2" s="55"/>
      <c r="B2" s="55"/>
      <c r="C2" s="104"/>
    </row>
    <row r="3" spans="1:113" x14ac:dyDescent="0.3">
      <c r="A3" s="55"/>
      <c r="B3" s="55"/>
      <c r="C3" s="55"/>
    </row>
    <row r="4" spans="1:113" ht="15.6" x14ac:dyDescent="0.3">
      <c r="A4" s="103" t="s">
        <v>96</v>
      </c>
      <c r="B4" s="103"/>
      <c r="C4" s="103"/>
    </row>
    <row r="5" spans="1:113" x14ac:dyDescent="0.3">
      <c r="A5" s="56"/>
      <c r="B5" s="56"/>
      <c r="C5" s="55"/>
    </row>
    <row r="6" spans="1:113" ht="42" customHeight="1" x14ac:dyDescent="0.3">
      <c r="A6" s="105"/>
      <c r="B6" s="105"/>
      <c r="C6" s="105"/>
    </row>
    <row r="7" spans="1:113" ht="125.25" customHeight="1" x14ac:dyDescent="0.3">
      <c r="A7" s="106" t="s">
        <v>106</v>
      </c>
      <c r="B7" s="106"/>
      <c r="C7" s="106"/>
      <c r="D7" s="106"/>
      <c r="E7" s="106"/>
    </row>
    <row r="8" spans="1:113" ht="51" customHeight="1" thickBot="1" x14ac:dyDescent="0.35">
      <c r="A8" s="102" t="s">
        <v>67</v>
      </c>
      <c r="B8" s="102"/>
      <c r="C8" s="102"/>
    </row>
    <row r="9" spans="1:113" ht="98.4" customHeight="1" thickBot="1" x14ac:dyDescent="0.35">
      <c r="A9" s="38" t="s">
        <v>102</v>
      </c>
      <c r="B9" s="39" t="s">
        <v>101</v>
      </c>
      <c r="C9" s="60" t="s">
        <v>97</v>
      </c>
      <c r="D9" s="39" t="s">
        <v>98</v>
      </c>
      <c r="E9" s="72" t="s">
        <v>99</v>
      </c>
      <c r="DF9" s="37"/>
      <c r="DG9" s="37"/>
      <c r="DH9" s="37"/>
      <c r="DI9" s="37"/>
    </row>
    <row r="10" spans="1:113" s="59" customFormat="1" ht="125.25" customHeight="1" x14ac:dyDescent="0.3">
      <c r="A10" s="160" t="s">
        <v>112</v>
      </c>
      <c r="B10" s="71" t="s">
        <v>113</v>
      </c>
      <c r="C10" s="61"/>
      <c r="D10" s="57">
        <f>Таблица1[ Предложение учстника, единичная расценка (за 1 кв.м.) ]*2246.7</f>
        <v>0</v>
      </c>
      <c r="E10" s="57">
        <f>Таблица1[Стоимость всех оказываемых  услуг руб. в месяц]*24</f>
        <v>0</v>
      </c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  <c r="BM10" s="58"/>
      <c r="BN10" s="58"/>
      <c r="BO10" s="58"/>
      <c r="BP10" s="58"/>
      <c r="BQ10" s="58"/>
      <c r="BR10" s="58"/>
      <c r="BS10" s="58"/>
      <c r="BT10" s="58"/>
      <c r="BU10" s="58"/>
      <c r="BV10" s="58"/>
      <c r="BW10" s="58"/>
      <c r="BX10" s="58"/>
      <c r="BY10" s="58"/>
      <c r="BZ10" s="58"/>
      <c r="CA10" s="58"/>
      <c r="CB10" s="58"/>
      <c r="CC10" s="58"/>
      <c r="CD10" s="58"/>
      <c r="CE10" s="58"/>
      <c r="CF10" s="58"/>
      <c r="CG10" s="58"/>
      <c r="CH10" s="58"/>
      <c r="CI10" s="58"/>
      <c r="CJ10" s="58"/>
      <c r="CK10" s="58"/>
      <c r="CL10" s="58"/>
      <c r="CM10" s="58"/>
      <c r="CN10" s="58"/>
      <c r="CO10" s="58"/>
      <c r="CP10" s="58"/>
      <c r="CQ10" s="58"/>
      <c r="CR10" s="58"/>
      <c r="CS10" s="58"/>
      <c r="CT10" s="58"/>
      <c r="CU10" s="58"/>
      <c r="CV10" s="58"/>
      <c r="CW10" s="58"/>
      <c r="CX10" s="58"/>
      <c r="CY10" s="58"/>
      <c r="CZ10" s="58"/>
      <c r="DA10" s="58"/>
      <c r="DB10" s="58"/>
      <c r="DC10" s="58"/>
      <c r="DD10" s="58"/>
      <c r="DE10" s="58"/>
      <c r="DF10" s="58"/>
      <c r="DG10" s="58"/>
      <c r="DH10" s="58"/>
      <c r="DI10" s="58"/>
    </row>
    <row r="76" spans="6:6" x14ac:dyDescent="0.3">
      <c r="F76" s="37">
        <v>442695.31</v>
      </c>
    </row>
  </sheetData>
  <mergeCells count="5">
    <mergeCell ref="A8:C8"/>
    <mergeCell ref="A4:C4"/>
    <mergeCell ref="C1:C2"/>
    <mergeCell ref="A6:C6"/>
    <mergeCell ref="A7:E7"/>
  </mergeCells>
  <pageMargins left="0.70866141732283472" right="0.70866141732283472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pageSetUpPr fitToPage="1"/>
  </sheetPr>
  <dimension ref="A1:F76"/>
  <sheetViews>
    <sheetView topLeftCell="A36" zoomScale="80" zoomScaleNormal="80" workbookViewId="0">
      <selection activeCell="F54" sqref="F54"/>
    </sheetView>
  </sheetViews>
  <sheetFormatPr defaultRowHeight="13.8" x14ac:dyDescent="0.25"/>
  <cols>
    <col min="1" max="1" width="42.5546875" style="1" customWidth="1"/>
    <col min="2" max="2" width="21.6640625" style="1" customWidth="1"/>
    <col min="3" max="3" width="25.5546875" style="1" customWidth="1"/>
    <col min="4" max="4" width="17.88671875" style="1" customWidth="1"/>
    <col min="5" max="5" width="5.33203125" style="1" customWidth="1"/>
    <col min="6" max="6" width="38" style="1" customWidth="1"/>
    <col min="7" max="235" width="9.109375" style="1"/>
    <col min="236" max="236" width="12" style="1" customWidth="1"/>
    <col min="237" max="237" width="43.109375" style="1" customWidth="1"/>
    <col min="238" max="238" width="30.88671875" style="1" customWidth="1"/>
    <col min="239" max="239" width="16.5546875" style="1" customWidth="1"/>
    <col min="240" max="240" width="10.5546875" style="1" customWidth="1"/>
    <col min="241" max="241" width="13.6640625" style="1" customWidth="1"/>
    <col min="242" max="242" width="19.33203125" style="1" customWidth="1"/>
    <col min="243" max="243" width="20.33203125" style="1" customWidth="1"/>
    <col min="244" max="491" width="9.109375" style="1"/>
    <col min="492" max="492" width="12" style="1" customWidth="1"/>
    <col min="493" max="493" width="43.109375" style="1" customWidth="1"/>
    <col min="494" max="494" width="30.88671875" style="1" customWidth="1"/>
    <col min="495" max="495" width="16.5546875" style="1" customWidth="1"/>
    <col min="496" max="496" width="10.5546875" style="1" customWidth="1"/>
    <col min="497" max="497" width="13.6640625" style="1" customWidth="1"/>
    <col min="498" max="498" width="19.33203125" style="1" customWidth="1"/>
    <col min="499" max="499" width="20.33203125" style="1" customWidth="1"/>
    <col min="500" max="747" width="9.109375" style="1"/>
    <col min="748" max="748" width="12" style="1" customWidth="1"/>
    <col min="749" max="749" width="43.109375" style="1" customWidth="1"/>
    <col min="750" max="750" width="30.88671875" style="1" customWidth="1"/>
    <col min="751" max="751" width="16.5546875" style="1" customWidth="1"/>
    <col min="752" max="752" width="10.5546875" style="1" customWidth="1"/>
    <col min="753" max="753" width="13.6640625" style="1" customWidth="1"/>
    <col min="754" max="754" width="19.33203125" style="1" customWidth="1"/>
    <col min="755" max="755" width="20.33203125" style="1" customWidth="1"/>
    <col min="756" max="1003" width="9.109375" style="1"/>
    <col min="1004" max="1004" width="12" style="1" customWidth="1"/>
    <col min="1005" max="1005" width="43.109375" style="1" customWidth="1"/>
    <col min="1006" max="1006" width="30.88671875" style="1" customWidth="1"/>
    <col min="1007" max="1007" width="16.5546875" style="1" customWidth="1"/>
    <col min="1008" max="1008" width="10.5546875" style="1" customWidth="1"/>
    <col min="1009" max="1009" width="13.6640625" style="1" customWidth="1"/>
    <col min="1010" max="1010" width="19.33203125" style="1" customWidth="1"/>
    <col min="1011" max="1011" width="20.33203125" style="1" customWidth="1"/>
    <col min="1012" max="1259" width="9.109375" style="1"/>
    <col min="1260" max="1260" width="12" style="1" customWidth="1"/>
    <col min="1261" max="1261" width="43.109375" style="1" customWidth="1"/>
    <col min="1262" max="1262" width="30.88671875" style="1" customWidth="1"/>
    <col min="1263" max="1263" width="16.5546875" style="1" customWidth="1"/>
    <col min="1264" max="1264" width="10.5546875" style="1" customWidth="1"/>
    <col min="1265" max="1265" width="13.6640625" style="1" customWidth="1"/>
    <col min="1266" max="1266" width="19.33203125" style="1" customWidth="1"/>
    <col min="1267" max="1267" width="20.33203125" style="1" customWidth="1"/>
    <col min="1268" max="1515" width="9.109375" style="1"/>
    <col min="1516" max="1516" width="12" style="1" customWidth="1"/>
    <col min="1517" max="1517" width="43.109375" style="1" customWidth="1"/>
    <col min="1518" max="1518" width="30.88671875" style="1" customWidth="1"/>
    <col min="1519" max="1519" width="16.5546875" style="1" customWidth="1"/>
    <col min="1520" max="1520" width="10.5546875" style="1" customWidth="1"/>
    <col min="1521" max="1521" width="13.6640625" style="1" customWidth="1"/>
    <col min="1522" max="1522" width="19.33203125" style="1" customWidth="1"/>
    <col min="1523" max="1523" width="20.33203125" style="1" customWidth="1"/>
    <col min="1524" max="1771" width="9.109375" style="1"/>
    <col min="1772" max="1772" width="12" style="1" customWidth="1"/>
    <col min="1773" max="1773" width="43.109375" style="1" customWidth="1"/>
    <col min="1774" max="1774" width="30.88671875" style="1" customWidth="1"/>
    <col min="1775" max="1775" width="16.5546875" style="1" customWidth="1"/>
    <col min="1776" max="1776" width="10.5546875" style="1" customWidth="1"/>
    <col min="1777" max="1777" width="13.6640625" style="1" customWidth="1"/>
    <col min="1778" max="1778" width="19.33203125" style="1" customWidth="1"/>
    <col min="1779" max="1779" width="20.33203125" style="1" customWidth="1"/>
    <col min="1780" max="2027" width="9.109375" style="1"/>
    <col min="2028" max="2028" width="12" style="1" customWidth="1"/>
    <col min="2029" max="2029" width="43.109375" style="1" customWidth="1"/>
    <col min="2030" max="2030" width="30.88671875" style="1" customWidth="1"/>
    <col min="2031" max="2031" width="16.5546875" style="1" customWidth="1"/>
    <col min="2032" max="2032" width="10.5546875" style="1" customWidth="1"/>
    <col min="2033" max="2033" width="13.6640625" style="1" customWidth="1"/>
    <col min="2034" max="2034" width="19.33203125" style="1" customWidth="1"/>
    <col min="2035" max="2035" width="20.33203125" style="1" customWidth="1"/>
    <col min="2036" max="2283" width="9.109375" style="1"/>
    <col min="2284" max="2284" width="12" style="1" customWidth="1"/>
    <col min="2285" max="2285" width="43.109375" style="1" customWidth="1"/>
    <col min="2286" max="2286" width="30.88671875" style="1" customWidth="1"/>
    <col min="2287" max="2287" width="16.5546875" style="1" customWidth="1"/>
    <col min="2288" max="2288" width="10.5546875" style="1" customWidth="1"/>
    <col min="2289" max="2289" width="13.6640625" style="1" customWidth="1"/>
    <col min="2290" max="2290" width="19.33203125" style="1" customWidth="1"/>
    <col min="2291" max="2291" width="20.33203125" style="1" customWidth="1"/>
    <col min="2292" max="2539" width="9.109375" style="1"/>
    <col min="2540" max="2540" width="12" style="1" customWidth="1"/>
    <col min="2541" max="2541" width="43.109375" style="1" customWidth="1"/>
    <col min="2542" max="2542" width="30.88671875" style="1" customWidth="1"/>
    <col min="2543" max="2543" width="16.5546875" style="1" customWidth="1"/>
    <col min="2544" max="2544" width="10.5546875" style="1" customWidth="1"/>
    <col min="2545" max="2545" width="13.6640625" style="1" customWidth="1"/>
    <col min="2546" max="2546" width="19.33203125" style="1" customWidth="1"/>
    <col min="2547" max="2547" width="20.33203125" style="1" customWidth="1"/>
    <col min="2548" max="2795" width="9.109375" style="1"/>
    <col min="2796" max="2796" width="12" style="1" customWidth="1"/>
    <col min="2797" max="2797" width="43.109375" style="1" customWidth="1"/>
    <col min="2798" max="2798" width="30.88671875" style="1" customWidth="1"/>
    <col min="2799" max="2799" width="16.5546875" style="1" customWidth="1"/>
    <col min="2800" max="2800" width="10.5546875" style="1" customWidth="1"/>
    <col min="2801" max="2801" width="13.6640625" style="1" customWidth="1"/>
    <col min="2802" max="2802" width="19.33203125" style="1" customWidth="1"/>
    <col min="2803" max="2803" width="20.33203125" style="1" customWidth="1"/>
    <col min="2804" max="3051" width="9.109375" style="1"/>
    <col min="3052" max="3052" width="12" style="1" customWidth="1"/>
    <col min="3053" max="3053" width="43.109375" style="1" customWidth="1"/>
    <col min="3054" max="3054" width="30.88671875" style="1" customWidth="1"/>
    <col min="3055" max="3055" width="16.5546875" style="1" customWidth="1"/>
    <col min="3056" max="3056" width="10.5546875" style="1" customWidth="1"/>
    <col min="3057" max="3057" width="13.6640625" style="1" customWidth="1"/>
    <col min="3058" max="3058" width="19.33203125" style="1" customWidth="1"/>
    <col min="3059" max="3059" width="20.33203125" style="1" customWidth="1"/>
    <col min="3060" max="3307" width="9.109375" style="1"/>
    <col min="3308" max="3308" width="12" style="1" customWidth="1"/>
    <col min="3309" max="3309" width="43.109375" style="1" customWidth="1"/>
    <col min="3310" max="3310" width="30.88671875" style="1" customWidth="1"/>
    <col min="3311" max="3311" width="16.5546875" style="1" customWidth="1"/>
    <col min="3312" max="3312" width="10.5546875" style="1" customWidth="1"/>
    <col min="3313" max="3313" width="13.6640625" style="1" customWidth="1"/>
    <col min="3314" max="3314" width="19.33203125" style="1" customWidth="1"/>
    <col min="3315" max="3315" width="20.33203125" style="1" customWidth="1"/>
    <col min="3316" max="3563" width="9.109375" style="1"/>
    <col min="3564" max="3564" width="12" style="1" customWidth="1"/>
    <col min="3565" max="3565" width="43.109375" style="1" customWidth="1"/>
    <col min="3566" max="3566" width="30.88671875" style="1" customWidth="1"/>
    <col min="3567" max="3567" width="16.5546875" style="1" customWidth="1"/>
    <col min="3568" max="3568" width="10.5546875" style="1" customWidth="1"/>
    <col min="3569" max="3569" width="13.6640625" style="1" customWidth="1"/>
    <col min="3570" max="3570" width="19.33203125" style="1" customWidth="1"/>
    <col min="3571" max="3571" width="20.33203125" style="1" customWidth="1"/>
    <col min="3572" max="3819" width="9.109375" style="1"/>
    <col min="3820" max="3820" width="12" style="1" customWidth="1"/>
    <col min="3821" max="3821" width="43.109375" style="1" customWidth="1"/>
    <col min="3822" max="3822" width="30.88671875" style="1" customWidth="1"/>
    <col min="3823" max="3823" width="16.5546875" style="1" customWidth="1"/>
    <col min="3824" max="3824" width="10.5546875" style="1" customWidth="1"/>
    <col min="3825" max="3825" width="13.6640625" style="1" customWidth="1"/>
    <col min="3826" max="3826" width="19.33203125" style="1" customWidth="1"/>
    <col min="3827" max="3827" width="20.33203125" style="1" customWidth="1"/>
    <col min="3828" max="4075" width="9.109375" style="1"/>
    <col min="4076" max="4076" width="12" style="1" customWidth="1"/>
    <col min="4077" max="4077" width="43.109375" style="1" customWidth="1"/>
    <col min="4078" max="4078" width="30.88671875" style="1" customWidth="1"/>
    <col min="4079" max="4079" width="16.5546875" style="1" customWidth="1"/>
    <col min="4080" max="4080" width="10.5546875" style="1" customWidth="1"/>
    <col min="4081" max="4081" width="13.6640625" style="1" customWidth="1"/>
    <col min="4082" max="4082" width="19.33203125" style="1" customWidth="1"/>
    <col min="4083" max="4083" width="20.33203125" style="1" customWidth="1"/>
    <col min="4084" max="4331" width="9.109375" style="1"/>
    <col min="4332" max="4332" width="12" style="1" customWidth="1"/>
    <col min="4333" max="4333" width="43.109375" style="1" customWidth="1"/>
    <col min="4334" max="4334" width="30.88671875" style="1" customWidth="1"/>
    <col min="4335" max="4335" width="16.5546875" style="1" customWidth="1"/>
    <col min="4336" max="4336" width="10.5546875" style="1" customWidth="1"/>
    <col min="4337" max="4337" width="13.6640625" style="1" customWidth="1"/>
    <col min="4338" max="4338" width="19.33203125" style="1" customWidth="1"/>
    <col min="4339" max="4339" width="20.33203125" style="1" customWidth="1"/>
    <col min="4340" max="4587" width="9.109375" style="1"/>
    <col min="4588" max="4588" width="12" style="1" customWidth="1"/>
    <col min="4589" max="4589" width="43.109375" style="1" customWidth="1"/>
    <col min="4590" max="4590" width="30.88671875" style="1" customWidth="1"/>
    <col min="4591" max="4591" width="16.5546875" style="1" customWidth="1"/>
    <col min="4592" max="4592" width="10.5546875" style="1" customWidth="1"/>
    <col min="4593" max="4593" width="13.6640625" style="1" customWidth="1"/>
    <col min="4594" max="4594" width="19.33203125" style="1" customWidth="1"/>
    <col min="4595" max="4595" width="20.33203125" style="1" customWidth="1"/>
    <col min="4596" max="4843" width="9.109375" style="1"/>
    <col min="4844" max="4844" width="12" style="1" customWidth="1"/>
    <col min="4845" max="4845" width="43.109375" style="1" customWidth="1"/>
    <col min="4846" max="4846" width="30.88671875" style="1" customWidth="1"/>
    <col min="4847" max="4847" width="16.5546875" style="1" customWidth="1"/>
    <col min="4848" max="4848" width="10.5546875" style="1" customWidth="1"/>
    <col min="4849" max="4849" width="13.6640625" style="1" customWidth="1"/>
    <col min="4850" max="4850" width="19.33203125" style="1" customWidth="1"/>
    <col min="4851" max="4851" width="20.33203125" style="1" customWidth="1"/>
    <col min="4852" max="5099" width="9.109375" style="1"/>
    <col min="5100" max="5100" width="12" style="1" customWidth="1"/>
    <col min="5101" max="5101" width="43.109375" style="1" customWidth="1"/>
    <col min="5102" max="5102" width="30.88671875" style="1" customWidth="1"/>
    <col min="5103" max="5103" width="16.5546875" style="1" customWidth="1"/>
    <col min="5104" max="5104" width="10.5546875" style="1" customWidth="1"/>
    <col min="5105" max="5105" width="13.6640625" style="1" customWidth="1"/>
    <col min="5106" max="5106" width="19.33203125" style="1" customWidth="1"/>
    <col min="5107" max="5107" width="20.33203125" style="1" customWidth="1"/>
    <col min="5108" max="5355" width="9.109375" style="1"/>
    <col min="5356" max="5356" width="12" style="1" customWidth="1"/>
    <col min="5357" max="5357" width="43.109375" style="1" customWidth="1"/>
    <col min="5358" max="5358" width="30.88671875" style="1" customWidth="1"/>
    <col min="5359" max="5359" width="16.5546875" style="1" customWidth="1"/>
    <col min="5360" max="5360" width="10.5546875" style="1" customWidth="1"/>
    <col min="5361" max="5361" width="13.6640625" style="1" customWidth="1"/>
    <col min="5362" max="5362" width="19.33203125" style="1" customWidth="1"/>
    <col min="5363" max="5363" width="20.33203125" style="1" customWidth="1"/>
    <col min="5364" max="5611" width="9.109375" style="1"/>
    <col min="5612" max="5612" width="12" style="1" customWidth="1"/>
    <col min="5613" max="5613" width="43.109375" style="1" customWidth="1"/>
    <col min="5614" max="5614" width="30.88671875" style="1" customWidth="1"/>
    <col min="5615" max="5615" width="16.5546875" style="1" customWidth="1"/>
    <col min="5616" max="5616" width="10.5546875" style="1" customWidth="1"/>
    <col min="5617" max="5617" width="13.6640625" style="1" customWidth="1"/>
    <col min="5618" max="5618" width="19.33203125" style="1" customWidth="1"/>
    <col min="5619" max="5619" width="20.33203125" style="1" customWidth="1"/>
    <col min="5620" max="5867" width="9.109375" style="1"/>
    <col min="5868" max="5868" width="12" style="1" customWidth="1"/>
    <col min="5869" max="5869" width="43.109375" style="1" customWidth="1"/>
    <col min="5870" max="5870" width="30.88671875" style="1" customWidth="1"/>
    <col min="5871" max="5871" width="16.5546875" style="1" customWidth="1"/>
    <col min="5872" max="5872" width="10.5546875" style="1" customWidth="1"/>
    <col min="5873" max="5873" width="13.6640625" style="1" customWidth="1"/>
    <col min="5874" max="5874" width="19.33203125" style="1" customWidth="1"/>
    <col min="5875" max="5875" width="20.33203125" style="1" customWidth="1"/>
    <col min="5876" max="6123" width="9.109375" style="1"/>
    <col min="6124" max="6124" width="12" style="1" customWidth="1"/>
    <col min="6125" max="6125" width="43.109375" style="1" customWidth="1"/>
    <col min="6126" max="6126" width="30.88671875" style="1" customWidth="1"/>
    <col min="6127" max="6127" width="16.5546875" style="1" customWidth="1"/>
    <col min="6128" max="6128" width="10.5546875" style="1" customWidth="1"/>
    <col min="6129" max="6129" width="13.6640625" style="1" customWidth="1"/>
    <col min="6130" max="6130" width="19.33203125" style="1" customWidth="1"/>
    <col min="6131" max="6131" width="20.33203125" style="1" customWidth="1"/>
    <col min="6132" max="6379" width="9.109375" style="1"/>
    <col min="6380" max="6380" width="12" style="1" customWidth="1"/>
    <col min="6381" max="6381" width="43.109375" style="1" customWidth="1"/>
    <col min="6382" max="6382" width="30.88671875" style="1" customWidth="1"/>
    <col min="6383" max="6383" width="16.5546875" style="1" customWidth="1"/>
    <col min="6384" max="6384" width="10.5546875" style="1" customWidth="1"/>
    <col min="6385" max="6385" width="13.6640625" style="1" customWidth="1"/>
    <col min="6386" max="6386" width="19.33203125" style="1" customWidth="1"/>
    <col min="6387" max="6387" width="20.33203125" style="1" customWidth="1"/>
    <col min="6388" max="6635" width="9.109375" style="1"/>
    <col min="6636" max="6636" width="12" style="1" customWidth="1"/>
    <col min="6637" max="6637" width="43.109375" style="1" customWidth="1"/>
    <col min="6638" max="6638" width="30.88671875" style="1" customWidth="1"/>
    <col min="6639" max="6639" width="16.5546875" style="1" customWidth="1"/>
    <col min="6640" max="6640" width="10.5546875" style="1" customWidth="1"/>
    <col min="6641" max="6641" width="13.6640625" style="1" customWidth="1"/>
    <col min="6642" max="6642" width="19.33203125" style="1" customWidth="1"/>
    <col min="6643" max="6643" width="20.33203125" style="1" customWidth="1"/>
    <col min="6644" max="6891" width="9.109375" style="1"/>
    <col min="6892" max="6892" width="12" style="1" customWidth="1"/>
    <col min="6893" max="6893" width="43.109375" style="1" customWidth="1"/>
    <col min="6894" max="6894" width="30.88671875" style="1" customWidth="1"/>
    <col min="6895" max="6895" width="16.5546875" style="1" customWidth="1"/>
    <col min="6896" max="6896" width="10.5546875" style="1" customWidth="1"/>
    <col min="6897" max="6897" width="13.6640625" style="1" customWidth="1"/>
    <col min="6898" max="6898" width="19.33203125" style="1" customWidth="1"/>
    <col min="6899" max="6899" width="20.33203125" style="1" customWidth="1"/>
    <col min="6900" max="7147" width="9.109375" style="1"/>
    <col min="7148" max="7148" width="12" style="1" customWidth="1"/>
    <col min="7149" max="7149" width="43.109375" style="1" customWidth="1"/>
    <col min="7150" max="7150" width="30.88671875" style="1" customWidth="1"/>
    <col min="7151" max="7151" width="16.5546875" style="1" customWidth="1"/>
    <col min="7152" max="7152" width="10.5546875" style="1" customWidth="1"/>
    <col min="7153" max="7153" width="13.6640625" style="1" customWidth="1"/>
    <col min="7154" max="7154" width="19.33203125" style="1" customWidth="1"/>
    <col min="7155" max="7155" width="20.33203125" style="1" customWidth="1"/>
    <col min="7156" max="7403" width="9.109375" style="1"/>
    <col min="7404" max="7404" width="12" style="1" customWidth="1"/>
    <col min="7405" max="7405" width="43.109375" style="1" customWidth="1"/>
    <col min="7406" max="7406" width="30.88671875" style="1" customWidth="1"/>
    <col min="7407" max="7407" width="16.5546875" style="1" customWidth="1"/>
    <col min="7408" max="7408" width="10.5546875" style="1" customWidth="1"/>
    <col min="7409" max="7409" width="13.6640625" style="1" customWidth="1"/>
    <col min="7410" max="7410" width="19.33203125" style="1" customWidth="1"/>
    <col min="7411" max="7411" width="20.33203125" style="1" customWidth="1"/>
    <col min="7412" max="7659" width="9.109375" style="1"/>
    <col min="7660" max="7660" width="12" style="1" customWidth="1"/>
    <col min="7661" max="7661" width="43.109375" style="1" customWidth="1"/>
    <col min="7662" max="7662" width="30.88671875" style="1" customWidth="1"/>
    <col min="7663" max="7663" width="16.5546875" style="1" customWidth="1"/>
    <col min="7664" max="7664" width="10.5546875" style="1" customWidth="1"/>
    <col min="7665" max="7665" width="13.6640625" style="1" customWidth="1"/>
    <col min="7666" max="7666" width="19.33203125" style="1" customWidth="1"/>
    <col min="7667" max="7667" width="20.33203125" style="1" customWidth="1"/>
    <col min="7668" max="7915" width="9.109375" style="1"/>
    <col min="7916" max="7916" width="12" style="1" customWidth="1"/>
    <col min="7917" max="7917" width="43.109375" style="1" customWidth="1"/>
    <col min="7918" max="7918" width="30.88671875" style="1" customWidth="1"/>
    <col min="7919" max="7919" width="16.5546875" style="1" customWidth="1"/>
    <col min="7920" max="7920" width="10.5546875" style="1" customWidth="1"/>
    <col min="7921" max="7921" width="13.6640625" style="1" customWidth="1"/>
    <col min="7922" max="7922" width="19.33203125" style="1" customWidth="1"/>
    <col min="7923" max="7923" width="20.33203125" style="1" customWidth="1"/>
    <col min="7924" max="8171" width="9.109375" style="1"/>
    <col min="8172" max="8172" width="12" style="1" customWidth="1"/>
    <col min="8173" max="8173" width="43.109375" style="1" customWidth="1"/>
    <col min="8174" max="8174" width="30.88671875" style="1" customWidth="1"/>
    <col min="8175" max="8175" width="16.5546875" style="1" customWidth="1"/>
    <col min="8176" max="8176" width="10.5546875" style="1" customWidth="1"/>
    <col min="8177" max="8177" width="13.6640625" style="1" customWidth="1"/>
    <col min="8178" max="8178" width="19.33203125" style="1" customWidth="1"/>
    <col min="8179" max="8179" width="20.33203125" style="1" customWidth="1"/>
    <col min="8180" max="8427" width="9.109375" style="1"/>
    <col min="8428" max="8428" width="12" style="1" customWidth="1"/>
    <col min="8429" max="8429" width="43.109375" style="1" customWidth="1"/>
    <col min="8430" max="8430" width="30.88671875" style="1" customWidth="1"/>
    <col min="8431" max="8431" width="16.5546875" style="1" customWidth="1"/>
    <col min="8432" max="8432" width="10.5546875" style="1" customWidth="1"/>
    <col min="8433" max="8433" width="13.6640625" style="1" customWidth="1"/>
    <col min="8434" max="8434" width="19.33203125" style="1" customWidth="1"/>
    <col min="8435" max="8435" width="20.33203125" style="1" customWidth="1"/>
    <col min="8436" max="8683" width="9.109375" style="1"/>
    <col min="8684" max="8684" width="12" style="1" customWidth="1"/>
    <col min="8685" max="8685" width="43.109375" style="1" customWidth="1"/>
    <col min="8686" max="8686" width="30.88671875" style="1" customWidth="1"/>
    <col min="8687" max="8687" width="16.5546875" style="1" customWidth="1"/>
    <col min="8688" max="8688" width="10.5546875" style="1" customWidth="1"/>
    <col min="8689" max="8689" width="13.6640625" style="1" customWidth="1"/>
    <col min="8690" max="8690" width="19.33203125" style="1" customWidth="1"/>
    <col min="8691" max="8691" width="20.33203125" style="1" customWidth="1"/>
    <col min="8692" max="8939" width="9.109375" style="1"/>
    <col min="8940" max="8940" width="12" style="1" customWidth="1"/>
    <col min="8941" max="8941" width="43.109375" style="1" customWidth="1"/>
    <col min="8942" max="8942" width="30.88671875" style="1" customWidth="1"/>
    <col min="8943" max="8943" width="16.5546875" style="1" customWidth="1"/>
    <col min="8944" max="8944" width="10.5546875" style="1" customWidth="1"/>
    <col min="8945" max="8945" width="13.6640625" style="1" customWidth="1"/>
    <col min="8946" max="8946" width="19.33203125" style="1" customWidth="1"/>
    <col min="8947" max="8947" width="20.33203125" style="1" customWidth="1"/>
    <col min="8948" max="9195" width="9.109375" style="1"/>
    <col min="9196" max="9196" width="12" style="1" customWidth="1"/>
    <col min="9197" max="9197" width="43.109375" style="1" customWidth="1"/>
    <col min="9198" max="9198" width="30.88671875" style="1" customWidth="1"/>
    <col min="9199" max="9199" width="16.5546875" style="1" customWidth="1"/>
    <col min="9200" max="9200" width="10.5546875" style="1" customWidth="1"/>
    <col min="9201" max="9201" width="13.6640625" style="1" customWidth="1"/>
    <col min="9202" max="9202" width="19.33203125" style="1" customWidth="1"/>
    <col min="9203" max="9203" width="20.33203125" style="1" customWidth="1"/>
    <col min="9204" max="9451" width="9.109375" style="1"/>
    <col min="9452" max="9452" width="12" style="1" customWidth="1"/>
    <col min="9453" max="9453" width="43.109375" style="1" customWidth="1"/>
    <col min="9454" max="9454" width="30.88671875" style="1" customWidth="1"/>
    <col min="9455" max="9455" width="16.5546875" style="1" customWidth="1"/>
    <col min="9456" max="9456" width="10.5546875" style="1" customWidth="1"/>
    <col min="9457" max="9457" width="13.6640625" style="1" customWidth="1"/>
    <col min="9458" max="9458" width="19.33203125" style="1" customWidth="1"/>
    <col min="9459" max="9459" width="20.33203125" style="1" customWidth="1"/>
    <col min="9460" max="9707" width="9.109375" style="1"/>
    <col min="9708" max="9708" width="12" style="1" customWidth="1"/>
    <col min="9709" max="9709" width="43.109375" style="1" customWidth="1"/>
    <col min="9710" max="9710" width="30.88671875" style="1" customWidth="1"/>
    <col min="9711" max="9711" width="16.5546875" style="1" customWidth="1"/>
    <col min="9712" max="9712" width="10.5546875" style="1" customWidth="1"/>
    <col min="9713" max="9713" width="13.6640625" style="1" customWidth="1"/>
    <col min="9714" max="9714" width="19.33203125" style="1" customWidth="1"/>
    <col min="9715" max="9715" width="20.33203125" style="1" customWidth="1"/>
    <col min="9716" max="9963" width="9.109375" style="1"/>
    <col min="9964" max="9964" width="12" style="1" customWidth="1"/>
    <col min="9965" max="9965" width="43.109375" style="1" customWidth="1"/>
    <col min="9966" max="9966" width="30.88671875" style="1" customWidth="1"/>
    <col min="9967" max="9967" width="16.5546875" style="1" customWidth="1"/>
    <col min="9968" max="9968" width="10.5546875" style="1" customWidth="1"/>
    <col min="9969" max="9969" width="13.6640625" style="1" customWidth="1"/>
    <col min="9970" max="9970" width="19.33203125" style="1" customWidth="1"/>
    <col min="9971" max="9971" width="20.33203125" style="1" customWidth="1"/>
    <col min="9972" max="10219" width="9.109375" style="1"/>
    <col min="10220" max="10220" width="12" style="1" customWidth="1"/>
    <col min="10221" max="10221" width="43.109375" style="1" customWidth="1"/>
    <col min="10222" max="10222" width="30.88671875" style="1" customWidth="1"/>
    <col min="10223" max="10223" width="16.5546875" style="1" customWidth="1"/>
    <col min="10224" max="10224" width="10.5546875" style="1" customWidth="1"/>
    <col min="10225" max="10225" width="13.6640625" style="1" customWidth="1"/>
    <col min="10226" max="10226" width="19.33203125" style="1" customWidth="1"/>
    <col min="10227" max="10227" width="20.33203125" style="1" customWidth="1"/>
    <col min="10228" max="10475" width="9.109375" style="1"/>
    <col min="10476" max="10476" width="12" style="1" customWidth="1"/>
    <col min="10477" max="10477" width="43.109375" style="1" customWidth="1"/>
    <col min="10478" max="10478" width="30.88671875" style="1" customWidth="1"/>
    <col min="10479" max="10479" width="16.5546875" style="1" customWidth="1"/>
    <col min="10480" max="10480" width="10.5546875" style="1" customWidth="1"/>
    <col min="10481" max="10481" width="13.6640625" style="1" customWidth="1"/>
    <col min="10482" max="10482" width="19.33203125" style="1" customWidth="1"/>
    <col min="10483" max="10483" width="20.33203125" style="1" customWidth="1"/>
    <col min="10484" max="10731" width="9.109375" style="1"/>
    <col min="10732" max="10732" width="12" style="1" customWidth="1"/>
    <col min="10733" max="10733" width="43.109375" style="1" customWidth="1"/>
    <col min="10734" max="10734" width="30.88671875" style="1" customWidth="1"/>
    <col min="10735" max="10735" width="16.5546875" style="1" customWidth="1"/>
    <col min="10736" max="10736" width="10.5546875" style="1" customWidth="1"/>
    <col min="10737" max="10737" width="13.6640625" style="1" customWidth="1"/>
    <col min="10738" max="10738" width="19.33203125" style="1" customWidth="1"/>
    <col min="10739" max="10739" width="20.33203125" style="1" customWidth="1"/>
    <col min="10740" max="10987" width="9.109375" style="1"/>
    <col min="10988" max="10988" width="12" style="1" customWidth="1"/>
    <col min="10989" max="10989" width="43.109375" style="1" customWidth="1"/>
    <col min="10990" max="10990" width="30.88671875" style="1" customWidth="1"/>
    <col min="10991" max="10991" width="16.5546875" style="1" customWidth="1"/>
    <col min="10992" max="10992" width="10.5546875" style="1" customWidth="1"/>
    <col min="10993" max="10993" width="13.6640625" style="1" customWidth="1"/>
    <col min="10994" max="10994" width="19.33203125" style="1" customWidth="1"/>
    <col min="10995" max="10995" width="20.33203125" style="1" customWidth="1"/>
    <col min="10996" max="11243" width="9.109375" style="1"/>
    <col min="11244" max="11244" width="12" style="1" customWidth="1"/>
    <col min="11245" max="11245" width="43.109375" style="1" customWidth="1"/>
    <col min="11246" max="11246" width="30.88671875" style="1" customWidth="1"/>
    <col min="11247" max="11247" width="16.5546875" style="1" customWidth="1"/>
    <col min="11248" max="11248" width="10.5546875" style="1" customWidth="1"/>
    <col min="11249" max="11249" width="13.6640625" style="1" customWidth="1"/>
    <col min="11250" max="11250" width="19.33203125" style="1" customWidth="1"/>
    <col min="11251" max="11251" width="20.33203125" style="1" customWidth="1"/>
    <col min="11252" max="11499" width="9.109375" style="1"/>
    <col min="11500" max="11500" width="12" style="1" customWidth="1"/>
    <col min="11501" max="11501" width="43.109375" style="1" customWidth="1"/>
    <col min="11502" max="11502" width="30.88671875" style="1" customWidth="1"/>
    <col min="11503" max="11503" width="16.5546875" style="1" customWidth="1"/>
    <col min="11504" max="11504" width="10.5546875" style="1" customWidth="1"/>
    <col min="11505" max="11505" width="13.6640625" style="1" customWidth="1"/>
    <col min="11506" max="11506" width="19.33203125" style="1" customWidth="1"/>
    <col min="11507" max="11507" width="20.33203125" style="1" customWidth="1"/>
    <col min="11508" max="11755" width="9.109375" style="1"/>
    <col min="11756" max="11756" width="12" style="1" customWidth="1"/>
    <col min="11757" max="11757" width="43.109375" style="1" customWidth="1"/>
    <col min="11758" max="11758" width="30.88671875" style="1" customWidth="1"/>
    <col min="11759" max="11759" width="16.5546875" style="1" customWidth="1"/>
    <col min="11760" max="11760" width="10.5546875" style="1" customWidth="1"/>
    <col min="11761" max="11761" width="13.6640625" style="1" customWidth="1"/>
    <col min="11762" max="11762" width="19.33203125" style="1" customWidth="1"/>
    <col min="11763" max="11763" width="20.33203125" style="1" customWidth="1"/>
    <col min="11764" max="12011" width="9.109375" style="1"/>
    <col min="12012" max="12012" width="12" style="1" customWidth="1"/>
    <col min="12013" max="12013" width="43.109375" style="1" customWidth="1"/>
    <col min="12014" max="12014" width="30.88671875" style="1" customWidth="1"/>
    <col min="12015" max="12015" width="16.5546875" style="1" customWidth="1"/>
    <col min="12016" max="12016" width="10.5546875" style="1" customWidth="1"/>
    <col min="12017" max="12017" width="13.6640625" style="1" customWidth="1"/>
    <col min="12018" max="12018" width="19.33203125" style="1" customWidth="1"/>
    <col min="12019" max="12019" width="20.33203125" style="1" customWidth="1"/>
    <col min="12020" max="12267" width="9.109375" style="1"/>
    <col min="12268" max="12268" width="12" style="1" customWidth="1"/>
    <col min="12269" max="12269" width="43.109375" style="1" customWidth="1"/>
    <col min="12270" max="12270" width="30.88671875" style="1" customWidth="1"/>
    <col min="12271" max="12271" width="16.5546875" style="1" customWidth="1"/>
    <col min="12272" max="12272" width="10.5546875" style="1" customWidth="1"/>
    <col min="12273" max="12273" width="13.6640625" style="1" customWidth="1"/>
    <col min="12274" max="12274" width="19.33203125" style="1" customWidth="1"/>
    <col min="12275" max="12275" width="20.33203125" style="1" customWidth="1"/>
    <col min="12276" max="12523" width="9.109375" style="1"/>
    <col min="12524" max="12524" width="12" style="1" customWidth="1"/>
    <col min="12525" max="12525" width="43.109375" style="1" customWidth="1"/>
    <col min="12526" max="12526" width="30.88671875" style="1" customWidth="1"/>
    <col min="12527" max="12527" width="16.5546875" style="1" customWidth="1"/>
    <col min="12528" max="12528" width="10.5546875" style="1" customWidth="1"/>
    <col min="12529" max="12529" width="13.6640625" style="1" customWidth="1"/>
    <col min="12530" max="12530" width="19.33203125" style="1" customWidth="1"/>
    <col min="12531" max="12531" width="20.33203125" style="1" customWidth="1"/>
    <col min="12532" max="12779" width="9.109375" style="1"/>
    <col min="12780" max="12780" width="12" style="1" customWidth="1"/>
    <col min="12781" max="12781" width="43.109375" style="1" customWidth="1"/>
    <col min="12782" max="12782" width="30.88671875" style="1" customWidth="1"/>
    <col min="12783" max="12783" width="16.5546875" style="1" customWidth="1"/>
    <col min="12784" max="12784" width="10.5546875" style="1" customWidth="1"/>
    <col min="12785" max="12785" width="13.6640625" style="1" customWidth="1"/>
    <col min="12786" max="12786" width="19.33203125" style="1" customWidth="1"/>
    <col min="12787" max="12787" width="20.33203125" style="1" customWidth="1"/>
    <col min="12788" max="13035" width="9.109375" style="1"/>
    <col min="13036" max="13036" width="12" style="1" customWidth="1"/>
    <col min="13037" max="13037" width="43.109375" style="1" customWidth="1"/>
    <col min="13038" max="13038" width="30.88671875" style="1" customWidth="1"/>
    <col min="13039" max="13039" width="16.5546875" style="1" customWidth="1"/>
    <col min="13040" max="13040" width="10.5546875" style="1" customWidth="1"/>
    <col min="13041" max="13041" width="13.6640625" style="1" customWidth="1"/>
    <col min="13042" max="13042" width="19.33203125" style="1" customWidth="1"/>
    <col min="13043" max="13043" width="20.33203125" style="1" customWidth="1"/>
    <col min="13044" max="13291" width="9.109375" style="1"/>
    <col min="13292" max="13292" width="12" style="1" customWidth="1"/>
    <col min="13293" max="13293" width="43.109375" style="1" customWidth="1"/>
    <col min="13294" max="13294" width="30.88671875" style="1" customWidth="1"/>
    <col min="13295" max="13295" width="16.5546875" style="1" customWidth="1"/>
    <col min="13296" max="13296" width="10.5546875" style="1" customWidth="1"/>
    <col min="13297" max="13297" width="13.6640625" style="1" customWidth="1"/>
    <col min="13298" max="13298" width="19.33203125" style="1" customWidth="1"/>
    <col min="13299" max="13299" width="20.33203125" style="1" customWidth="1"/>
    <col min="13300" max="13547" width="9.109375" style="1"/>
    <col min="13548" max="13548" width="12" style="1" customWidth="1"/>
    <col min="13549" max="13549" width="43.109375" style="1" customWidth="1"/>
    <col min="13550" max="13550" width="30.88671875" style="1" customWidth="1"/>
    <col min="13551" max="13551" width="16.5546875" style="1" customWidth="1"/>
    <col min="13552" max="13552" width="10.5546875" style="1" customWidth="1"/>
    <col min="13553" max="13553" width="13.6640625" style="1" customWidth="1"/>
    <col min="13554" max="13554" width="19.33203125" style="1" customWidth="1"/>
    <col min="13555" max="13555" width="20.33203125" style="1" customWidth="1"/>
    <col min="13556" max="13803" width="9.109375" style="1"/>
    <col min="13804" max="13804" width="12" style="1" customWidth="1"/>
    <col min="13805" max="13805" width="43.109375" style="1" customWidth="1"/>
    <col min="13806" max="13806" width="30.88671875" style="1" customWidth="1"/>
    <col min="13807" max="13807" width="16.5546875" style="1" customWidth="1"/>
    <col min="13808" max="13808" width="10.5546875" style="1" customWidth="1"/>
    <col min="13809" max="13809" width="13.6640625" style="1" customWidth="1"/>
    <col min="13810" max="13810" width="19.33203125" style="1" customWidth="1"/>
    <col min="13811" max="13811" width="20.33203125" style="1" customWidth="1"/>
    <col min="13812" max="14059" width="9.109375" style="1"/>
    <col min="14060" max="14060" width="12" style="1" customWidth="1"/>
    <col min="14061" max="14061" width="43.109375" style="1" customWidth="1"/>
    <col min="14062" max="14062" width="30.88671875" style="1" customWidth="1"/>
    <col min="14063" max="14063" width="16.5546875" style="1" customWidth="1"/>
    <col min="14064" max="14064" width="10.5546875" style="1" customWidth="1"/>
    <col min="14065" max="14065" width="13.6640625" style="1" customWidth="1"/>
    <col min="14066" max="14066" width="19.33203125" style="1" customWidth="1"/>
    <col min="14067" max="14067" width="20.33203125" style="1" customWidth="1"/>
    <col min="14068" max="14315" width="9.109375" style="1"/>
    <col min="14316" max="14316" width="12" style="1" customWidth="1"/>
    <col min="14317" max="14317" width="43.109375" style="1" customWidth="1"/>
    <col min="14318" max="14318" width="30.88671875" style="1" customWidth="1"/>
    <col min="14319" max="14319" width="16.5546875" style="1" customWidth="1"/>
    <col min="14320" max="14320" width="10.5546875" style="1" customWidth="1"/>
    <col min="14321" max="14321" width="13.6640625" style="1" customWidth="1"/>
    <col min="14322" max="14322" width="19.33203125" style="1" customWidth="1"/>
    <col min="14323" max="14323" width="20.33203125" style="1" customWidth="1"/>
    <col min="14324" max="14571" width="9.109375" style="1"/>
    <col min="14572" max="14572" width="12" style="1" customWidth="1"/>
    <col min="14573" max="14573" width="43.109375" style="1" customWidth="1"/>
    <col min="14574" max="14574" width="30.88671875" style="1" customWidth="1"/>
    <col min="14575" max="14575" width="16.5546875" style="1" customWidth="1"/>
    <col min="14576" max="14576" width="10.5546875" style="1" customWidth="1"/>
    <col min="14577" max="14577" width="13.6640625" style="1" customWidth="1"/>
    <col min="14578" max="14578" width="19.33203125" style="1" customWidth="1"/>
    <col min="14579" max="14579" width="20.33203125" style="1" customWidth="1"/>
    <col min="14580" max="14827" width="9.109375" style="1"/>
    <col min="14828" max="14828" width="12" style="1" customWidth="1"/>
    <col min="14829" max="14829" width="43.109375" style="1" customWidth="1"/>
    <col min="14830" max="14830" width="30.88671875" style="1" customWidth="1"/>
    <col min="14831" max="14831" width="16.5546875" style="1" customWidth="1"/>
    <col min="14832" max="14832" width="10.5546875" style="1" customWidth="1"/>
    <col min="14833" max="14833" width="13.6640625" style="1" customWidth="1"/>
    <col min="14834" max="14834" width="19.33203125" style="1" customWidth="1"/>
    <col min="14835" max="14835" width="20.33203125" style="1" customWidth="1"/>
    <col min="14836" max="15083" width="9.109375" style="1"/>
    <col min="15084" max="15084" width="12" style="1" customWidth="1"/>
    <col min="15085" max="15085" width="43.109375" style="1" customWidth="1"/>
    <col min="15086" max="15086" width="30.88671875" style="1" customWidth="1"/>
    <col min="15087" max="15087" width="16.5546875" style="1" customWidth="1"/>
    <col min="15088" max="15088" width="10.5546875" style="1" customWidth="1"/>
    <col min="15089" max="15089" width="13.6640625" style="1" customWidth="1"/>
    <col min="15090" max="15090" width="19.33203125" style="1" customWidth="1"/>
    <col min="15091" max="15091" width="20.33203125" style="1" customWidth="1"/>
    <col min="15092" max="15339" width="9.109375" style="1"/>
    <col min="15340" max="15340" width="12" style="1" customWidth="1"/>
    <col min="15341" max="15341" width="43.109375" style="1" customWidth="1"/>
    <col min="15342" max="15342" width="30.88671875" style="1" customWidth="1"/>
    <col min="15343" max="15343" width="16.5546875" style="1" customWidth="1"/>
    <col min="15344" max="15344" width="10.5546875" style="1" customWidth="1"/>
    <col min="15345" max="15345" width="13.6640625" style="1" customWidth="1"/>
    <col min="15346" max="15346" width="19.33203125" style="1" customWidth="1"/>
    <col min="15347" max="15347" width="20.33203125" style="1" customWidth="1"/>
    <col min="15348" max="15595" width="9.109375" style="1"/>
    <col min="15596" max="15596" width="12" style="1" customWidth="1"/>
    <col min="15597" max="15597" width="43.109375" style="1" customWidth="1"/>
    <col min="15598" max="15598" width="30.88671875" style="1" customWidth="1"/>
    <col min="15599" max="15599" width="16.5546875" style="1" customWidth="1"/>
    <col min="15600" max="15600" width="10.5546875" style="1" customWidth="1"/>
    <col min="15601" max="15601" width="13.6640625" style="1" customWidth="1"/>
    <col min="15602" max="15602" width="19.33203125" style="1" customWidth="1"/>
    <col min="15603" max="15603" width="20.33203125" style="1" customWidth="1"/>
    <col min="15604" max="15851" width="9.109375" style="1"/>
    <col min="15852" max="15852" width="12" style="1" customWidth="1"/>
    <col min="15853" max="15853" width="43.109375" style="1" customWidth="1"/>
    <col min="15854" max="15854" width="30.88671875" style="1" customWidth="1"/>
    <col min="15855" max="15855" width="16.5546875" style="1" customWidth="1"/>
    <col min="15856" max="15856" width="10.5546875" style="1" customWidth="1"/>
    <col min="15857" max="15857" width="13.6640625" style="1" customWidth="1"/>
    <col min="15858" max="15858" width="19.33203125" style="1" customWidth="1"/>
    <col min="15859" max="15859" width="20.33203125" style="1" customWidth="1"/>
    <col min="15860" max="16107" width="9.109375" style="1"/>
    <col min="16108" max="16108" width="12" style="1" customWidth="1"/>
    <col min="16109" max="16109" width="43.109375" style="1" customWidth="1"/>
    <col min="16110" max="16110" width="30.88671875" style="1" customWidth="1"/>
    <col min="16111" max="16111" width="16.5546875" style="1" customWidth="1"/>
    <col min="16112" max="16112" width="10.5546875" style="1" customWidth="1"/>
    <col min="16113" max="16113" width="13.6640625" style="1" customWidth="1"/>
    <col min="16114" max="16114" width="19.33203125" style="1" customWidth="1"/>
    <col min="16115" max="16115" width="20.33203125" style="1" customWidth="1"/>
    <col min="16116" max="16374" width="9.109375" style="1"/>
    <col min="16375" max="16384" width="9.109375" style="1" customWidth="1"/>
  </cols>
  <sheetData>
    <row r="1" spans="1:6" x14ac:dyDescent="0.25">
      <c r="A1" s="129" t="s">
        <v>104</v>
      </c>
      <c r="B1" s="129"/>
      <c r="C1" s="129"/>
      <c r="D1" s="129"/>
      <c r="E1" s="129"/>
      <c r="F1" s="129"/>
    </row>
    <row r="2" spans="1:6" ht="21" x14ac:dyDescent="0.25">
      <c r="A2" s="130" t="s">
        <v>46</v>
      </c>
      <c r="B2" s="131"/>
      <c r="C2" s="131"/>
      <c r="D2" s="131"/>
      <c r="E2" s="131"/>
      <c r="F2" s="132"/>
    </row>
    <row r="3" spans="1:6" ht="34.5" customHeight="1" x14ac:dyDescent="0.25">
      <c r="A3" s="133" t="s">
        <v>100</v>
      </c>
      <c r="B3" s="134"/>
      <c r="C3" s="134"/>
      <c r="D3" s="134"/>
      <c r="E3" s="134"/>
      <c r="F3" s="134"/>
    </row>
    <row r="4" spans="1:6" ht="14.4" thickBot="1" x14ac:dyDescent="0.3">
      <c r="A4" s="135" t="s">
        <v>47</v>
      </c>
      <c r="B4" s="135"/>
      <c r="C4" s="135"/>
      <c r="D4" s="135"/>
      <c r="E4" s="135"/>
      <c r="F4" s="135"/>
    </row>
    <row r="5" spans="1:6" ht="15.6" x14ac:dyDescent="0.25">
      <c r="A5" s="139" t="s">
        <v>48</v>
      </c>
      <c r="B5" s="140"/>
      <c r="C5" s="140"/>
      <c r="D5" s="140"/>
      <c r="E5" s="140"/>
      <c r="F5" s="141"/>
    </row>
    <row r="6" spans="1:6" ht="15.6" x14ac:dyDescent="0.25">
      <c r="A6" s="136" t="s">
        <v>65</v>
      </c>
      <c r="B6" s="137"/>
      <c r="C6" s="137"/>
      <c r="D6" s="137"/>
      <c r="E6" s="137"/>
      <c r="F6" s="138"/>
    </row>
    <row r="7" spans="1:6" ht="79.5" customHeight="1" x14ac:dyDescent="0.25">
      <c r="A7" s="64" t="s">
        <v>49</v>
      </c>
      <c r="B7" s="65" t="s">
        <v>50</v>
      </c>
      <c r="C7" s="41" t="s">
        <v>51</v>
      </c>
      <c r="D7" s="142" t="s">
        <v>52</v>
      </c>
      <c r="E7" s="143"/>
      <c r="F7" s="42" t="s">
        <v>53</v>
      </c>
    </row>
    <row r="8" spans="1:6" ht="39.75" customHeight="1" x14ac:dyDescent="0.25">
      <c r="A8" s="66" t="s">
        <v>108</v>
      </c>
      <c r="B8" s="67">
        <v>1</v>
      </c>
      <c r="C8" s="63"/>
      <c r="D8" s="73"/>
      <c r="E8" s="74"/>
      <c r="F8" s="46">
        <f>D8*B8</f>
        <v>0</v>
      </c>
    </row>
    <row r="9" spans="1:6" ht="39.75" customHeight="1" x14ac:dyDescent="0.25">
      <c r="A9" s="66" t="s">
        <v>109</v>
      </c>
      <c r="B9" s="67">
        <v>2</v>
      </c>
      <c r="C9" s="63"/>
      <c r="D9" s="78"/>
      <c r="E9" s="79"/>
      <c r="F9" s="46">
        <f>D9*B9</f>
        <v>0</v>
      </c>
    </row>
    <row r="10" spans="1:6" ht="39" customHeight="1" x14ac:dyDescent="0.25">
      <c r="A10" s="66" t="s">
        <v>110</v>
      </c>
      <c r="B10" s="67">
        <v>1</v>
      </c>
      <c r="C10" s="63"/>
      <c r="D10" s="144"/>
      <c r="E10" s="145"/>
      <c r="F10" s="46">
        <f>D10*B10</f>
        <v>0</v>
      </c>
    </row>
    <row r="11" spans="1:6" ht="15.6" x14ac:dyDescent="0.25">
      <c r="A11" s="146" t="s">
        <v>66</v>
      </c>
      <c r="B11" s="147"/>
      <c r="C11" s="148"/>
      <c r="D11" s="148"/>
      <c r="E11" s="148"/>
      <c r="F11" s="149"/>
    </row>
    <row r="12" spans="1:6" ht="15.6" x14ac:dyDescent="0.25">
      <c r="A12" s="80" t="s">
        <v>107</v>
      </c>
      <c r="B12" s="107"/>
      <c r="C12" s="108"/>
      <c r="D12" s="108"/>
      <c r="E12" s="109"/>
      <c r="F12" s="77">
        <f>SUM(F8:F10)</f>
        <v>0</v>
      </c>
    </row>
    <row r="13" spans="1:6" ht="15.6" x14ac:dyDescent="0.25">
      <c r="A13" s="152" t="s">
        <v>54</v>
      </c>
      <c r="B13" s="153"/>
      <c r="C13" s="153"/>
      <c r="D13" s="153"/>
      <c r="E13" s="153"/>
      <c r="F13" s="154"/>
    </row>
    <row r="14" spans="1:6" ht="14.4" thickBot="1" x14ac:dyDescent="0.3">
      <c r="A14" s="43" t="s">
        <v>45</v>
      </c>
      <c r="B14" s="44" t="s">
        <v>14</v>
      </c>
      <c r="C14" s="44" t="s">
        <v>55</v>
      </c>
      <c r="D14" s="150" t="s">
        <v>56</v>
      </c>
      <c r="E14" s="151"/>
      <c r="F14" s="45" t="s">
        <v>57</v>
      </c>
    </row>
    <row r="15" spans="1:6" ht="14.4" thickBot="1" x14ac:dyDescent="0.3">
      <c r="A15" s="68" t="s">
        <v>68</v>
      </c>
      <c r="B15" s="49" t="s">
        <v>105</v>
      </c>
      <c r="C15" s="49"/>
      <c r="D15" s="110"/>
      <c r="E15" s="111"/>
      <c r="F15" s="46">
        <f>C15*D15</f>
        <v>0</v>
      </c>
    </row>
    <row r="16" spans="1:6" ht="25.2" customHeight="1" thickBot="1" x14ac:dyDescent="0.3">
      <c r="A16" s="69" t="s">
        <v>69</v>
      </c>
      <c r="B16" s="49" t="s">
        <v>105</v>
      </c>
      <c r="C16" s="49"/>
      <c r="D16" s="110"/>
      <c r="E16" s="111"/>
      <c r="F16" s="46">
        <f t="shared" ref="F16:F42" si="0">C16*D16</f>
        <v>0</v>
      </c>
    </row>
    <row r="17" spans="1:6" ht="14.4" thickBot="1" x14ac:dyDescent="0.3">
      <c r="A17" s="69" t="s">
        <v>94</v>
      </c>
      <c r="B17" s="49" t="s">
        <v>105</v>
      </c>
      <c r="C17" s="49"/>
      <c r="D17" s="110"/>
      <c r="E17" s="111"/>
      <c r="F17" s="46">
        <f t="shared" si="0"/>
        <v>0</v>
      </c>
    </row>
    <row r="18" spans="1:6" ht="14.4" thickBot="1" x14ac:dyDescent="0.3">
      <c r="A18" s="69" t="s">
        <v>70</v>
      </c>
      <c r="B18" s="49" t="s">
        <v>105</v>
      </c>
      <c r="C18" s="49"/>
      <c r="D18" s="110"/>
      <c r="E18" s="111"/>
      <c r="F18" s="46">
        <f t="shared" si="0"/>
        <v>0</v>
      </c>
    </row>
    <row r="19" spans="1:6" ht="14.4" thickBot="1" x14ac:dyDescent="0.3">
      <c r="A19" s="69" t="s">
        <v>71</v>
      </c>
      <c r="B19" s="49" t="s">
        <v>105</v>
      </c>
      <c r="C19" s="49"/>
      <c r="D19" s="110"/>
      <c r="E19" s="111"/>
      <c r="F19" s="46">
        <f t="shared" si="0"/>
        <v>0</v>
      </c>
    </row>
    <row r="20" spans="1:6" ht="28.2" thickBot="1" x14ac:dyDescent="0.3">
      <c r="A20" s="70" t="s">
        <v>72</v>
      </c>
      <c r="B20" s="49" t="s">
        <v>105</v>
      </c>
      <c r="C20" s="49"/>
      <c r="D20" s="110"/>
      <c r="E20" s="111"/>
      <c r="F20" s="46">
        <f t="shared" si="0"/>
        <v>0</v>
      </c>
    </row>
    <row r="21" spans="1:6" ht="14.4" thickBot="1" x14ac:dyDescent="0.3">
      <c r="A21" s="70" t="s">
        <v>73</v>
      </c>
      <c r="B21" s="49" t="s">
        <v>105</v>
      </c>
      <c r="C21" s="49"/>
      <c r="D21" s="110"/>
      <c r="E21" s="111"/>
      <c r="F21" s="46">
        <f t="shared" si="0"/>
        <v>0</v>
      </c>
    </row>
    <row r="22" spans="1:6" ht="14.4" thickBot="1" x14ac:dyDescent="0.3">
      <c r="A22" s="70" t="s">
        <v>74</v>
      </c>
      <c r="B22" s="49" t="s">
        <v>105</v>
      </c>
      <c r="C22" s="49"/>
      <c r="D22" s="110"/>
      <c r="E22" s="111"/>
      <c r="F22" s="46">
        <f t="shared" si="0"/>
        <v>0</v>
      </c>
    </row>
    <row r="23" spans="1:6" ht="14.4" thickBot="1" x14ac:dyDescent="0.3">
      <c r="A23" s="70" t="s">
        <v>93</v>
      </c>
      <c r="B23" s="49" t="s">
        <v>105</v>
      </c>
      <c r="C23" s="49"/>
      <c r="D23" s="110"/>
      <c r="E23" s="111"/>
      <c r="F23" s="46">
        <f t="shared" si="0"/>
        <v>0</v>
      </c>
    </row>
    <row r="24" spans="1:6" ht="14.4" thickBot="1" x14ac:dyDescent="0.3">
      <c r="A24" s="70" t="s">
        <v>75</v>
      </c>
      <c r="B24" s="49" t="s">
        <v>105</v>
      </c>
      <c r="C24" s="49"/>
      <c r="D24" s="110"/>
      <c r="E24" s="111"/>
      <c r="F24" s="46">
        <f t="shared" si="0"/>
        <v>0</v>
      </c>
    </row>
    <row r="25" spans="1:6" ht="14.4" thickBot="1" x14ac:dyDescent="0.3">
      <c r="A25" s="70" t="s">
        <v>91</v>
      </c>
      <c r="B25" s="49" t="s">
        <v>105</v>
      </c>
      <c r="C25" s="49"/>
      <c r="D25" s="110"/>
      <c r="E25" s="111"/>
      <c r="F25" s="46">
        <f t="shared" si="0"/>
        <v>0</v>
      </c>
    </row>
    <row r="26" spans="1:6" ht="19.95" customHeight="1" thickBot="1" x14ac:dyDescent="0.3">
      <c r="A26" s="70" t="s">
        <v>76</v>
      </c>
      <c r="B26" s="49" t="s">
        <v>105</v>
      </c>
      <c r="C26" s="49"/>
      <c r="D26" s="110"/>
      <c r="E26" s="111"/>
      <c r="F26" s="46">
        <f t="shared" si="0"/>
        <v>0</v>
      </c>
    </row>
    <row r="27" spans="1:6" ht="19.95" customHeight="1" thickBot="1" x14ac:dyDescent="0.3">
      <c r="A27" s="70" t="s">
        <v>77</v>
      </c>
      <c r="B27" s="49" t="s">
        <v>105</v>
      </c>
      <c r="C27" s="49"/>
      <c r="D27" s="110"/>
      <c r="E27" s="111"/>
      <c r="F27" s="46">
        <f t="shared" si="0"/>
        <v>0</v>
      </c>
    </row>
    <row r="28" spans="1:6" ht="24" customHeight="1" thickBot="1" x14ac:dyDescent="0.3">
      <c r="A28" s="69" t="s">
        <v>78</v>
      </c>
      <c r="B28" s="49" t="s">
        <v>105</v>
      </c>
      <c r="C28" s="49"/>
      <c r="D28" s="110"/>
      <c r="E28" s="111"/>
      <c r="F28" s="46">
        <f t="shared" si="0"/>
        <v>0</v>
      </c>
    </row>
    <row r="29" spans="1:6" ht="14.4" thickBot="1" x14ac:dyDescent="0.3">
      <c r="A29" s="69" t="s">
        <v>79</v>
      </c>
      <c r="B29" s="49" t="s">
        <v>105</v>
      </c>
      <c r="C29" s="49"/>
      <c r="D29" s="110"/>
      <c r="E29" s="111"/>
      <c r="F29" s="46">
        <f t="shared" si="0"/>
        <v>0</v>
      </c>
    </row>
    <row r="30" spans="1:6" ht="28.2" thickBot="1" x14ac:dyDescent="0.3">
      <c r="A30" s="69" t="s">
        <v>80</v>
      </c>
      <c r="B30" s="49" t="s">
        <v>105</v>
      </c>
      <c r="C30" s="49"/>
      <c r="D30" s="110"/>
      <c r="E30" s="111"/>
      <c r="F30" s="46">
        <f t="shared" si="0"/>
        <v>0</v>
      </c>
    </row>
    <row r="31" spans="1:6" ht="14.4" thickBot="1" x14ac:dyDescent="0.3">
      <c r="A31" s="69" t="s">
        <v>81</v>
      </c>
      <c r="B31" s="49" t="s">
        <v>105</v>
      </c>
      <c r="C31" s="49"/>
      <c r="D31" s="110"/>
      <c r="E31" s="111"/>
      <c r="F31" s="46">
        <f t="shared" si="0"/>
        <v>0</v>
      </c>
    </row>
    <row r="32" spans="1:6" ht="14.4" thickBot="1" x14ac:dyDescent="0.3">
      <c r="A32" s="69" t="s">
        <v>82</v>
      </c>
      <c r="B32" s="49" t="s">
        <v>105</v>
      </c>
      <c r="C32" s="49"/>
      <c r="D32" s="110"/>
      <c r="E32" s="111"/>
      <c r="F32" s="46">
        <f t="shared" si="0"/>
        <v>0</v>
      </c>
    </row>
    <row r="33" spans="1:6" ht="14.4" thickBot="1" x14ac:dyDescent="0.3">
      <c r="A33" s="69" t="s">
        <v>83</v>
      </c>
      <c r="B33" s="49" t="s">
        <v>105</v>
      </c>
      <c r="C33" s="49"/>
      <c r="D33" s="110"/>
      <c r="E33" s="111"/>
      <c r="F33" s="46">
        <f t="shared" si="0"/>
        <v>0</v>
      </c>
    </row>
    <row r="34" spans="1:6" ht="28.2" thickBot="1" x14ac:dyDescent="0.3">
      <c r="A34" s="69" t="s">
        <v>84</v>
      </c>
      <c r="B34" s="49" t="s">
        <v>105</v>
      </c>
      <c r="C34" s="49"/>
      <c r="D34" s="110"/>
      <c r="E34" s="111"/>
      <c r="F34" s="46">
        <f t="shared" si="0"/>
        <v>0</v>
      </c>
    </row>
    <row r="35" spans="1:6" ht="14.4" thickBot="1" x14ac:dyDescent="0.3">
      <c r="A35" s="69" t="s">
        <v>85</v>
      </c>
      <c r="B35" s="49" t="s">
        <v>105</v>
      </c>
      <c r="C35" s="49"/>
      <c r="D35" s="110"/>
      <c r="E35" s="111"/>
      <c r="F35" s="46">
        <f t="shared" si="0"/>
        <v>0</v>
      </c>
    </row>
    <row r="36" spans="1:6" ht="14.4" thickBot="1" x14ac:dyDescent="0.3">
      <c r="A36" s="69" t="s">
        <v>86</v>
      </c>
      <c r="B36" s="49" t="s">
        <v>105</v>
      </c>
      <c r="C36" s="49"/>
      <c r="D36" s="110"/>
      <c r="E36" s="111"/>
      <c r="F36" s="46">
        <f t="shared" si="0"/>
        <v>0</v>
      </c>
    </row>
    <row r="37" spans="1:6" ht="14.4" thickBot="1" x14ac:dyDescent="0.3">
      <c r="A37" s="69" t="s">
        <v>87</v>
      </c>
      <c r="B37" s="49" t="s">
        <v>105</v>
      </c>
      <c r="C37" s="49"/>
      <c r="D37" s="110"/>
      <c r="E37" s="111"/>
      <c r="F37" s="46">
        <f t="shared" si="0"/>
        <v>0</v>
      </c>
    </row>
    <row r="38" spans="1:6" ht="14.4" thickBot="1" x14ac:dyDescent="0.3">
      <c r="A38" s="69" t="s">
        <v>88</v>
      </c>
      <c r="B38" s="49" t="s">
        <v>105</v>
      </c>
      <c r="C38" s="49"/>
      <c r="D38" s="110"/>
      <c r="E38" s="111"/>
      <c r="F38" s="46">
        <f t="shared" si="0"/>
        <v>0</v>
      </c>
    </row>
    <row r="39" spans="1:6" ht="14.4" thickBot="1" x14ac:dyDescent="0.3">
      <c r="A39" s="69" t="s">
        <v>89</v>
      </c>
      <c r="B39" s="49" t="s">
        <v>105</v>
      </c>
      <c r="C39" s="49"/>
      <c r="D39" s="110"/>
      <c r="E39" s="111"/>
      <c r="F39" s="46">
        <f t="shared" si="0"/>
        <v>0</v>
      </c>
    </row>
    <row r="40" spans="1:6" ht="28.2" thickBot="1" x14ac:dyDescent="0.3">
      <c r="A40" s="69" t="s">
        <v>90</v>
      </c>
      <c r="B40" s="49" t="s">
        <v>105</v>
      </c>
      <c r="C40" s="49"/>
      <c r="D40" s="110"/>
      <c r="E40" s="111"/>
      <c r="F40" s="46">
        <f t="shared" si="0"/>
        <v>0</v>
      </c>
    </row>
    <row r="41" spans="1:6" ht="28.2" thickBot="1" x14ac:dyDescent="0.3">
      <c r="A41" s="69" t="s">
        <v>111</v>
      </c>
      <c r="B41" s="49" t="s">
        <v>105</v>
      </c>
      <c r="C41" s="49"/>
      <c r="D41" s="110"/>
      <c r="E41" s="111"/>
      <c r="F41" s="46">
        <f t="shared" si="0"/>
        <v>0</v>
      </c>
    </row>
    <row r="42" spans="1:6" ht="28.2" thickBot="1" x14ac:dyDescent="0.3">
      <c r="A42" s="69" t="s">
        <v>92</v>
      </c>
      <c r="B42" s="49" t="s">
        <v>105</v>
      </c>
      <c r="C42" s="49"/>
      <c r="D42" s="110"/>
      <c r="E42" s="111"/>
      <c r="F42" s="46">
        <f t="shared" si="0"/>
        <v>0</v>
      </c>
    </row>
    <row r="43" spans="1:6" x14ac:dyDescent="0.25">
      <c r="A43" s="155" t="s">
        <v>58</v>
      </c>
      <c r="B43" s="156"/>
      <c r="C43" s="156"/>
      <c r="D43" s="156"/>
      <c r="E43" s="156"/>
      <c r="F43" s="47">
        <f>SUM(F15:F42)</f>
        <v>0</v>
      </c>
    </row>
    <row r="44" spans="1:6" ht="29.25" customHeight="1" x14ac:dyDescent="0.25">
      <c r="A44" s="157" t="s">
        <v>59</v>
      </c>
      <c r="B44" s="158"/>
      <c r="C44" s="158"/>
      <c r="D44" s="158"/>
      <c r="E44" s="158"/>
      <c r="F44" s="159"/>
    </row>
    <row r="45" spans="1:6" x14ac:dyDescent="0.25">
      <c r="A45" s="127" t="s">
        <v>60</v>
      </c>
      <c r="B45" s="128"/>
      <c r="C45" s="36" t="s">
        <v>14</v>
      </c>
      <c r="D45" s="118" t="s">
        <v>15</v>
      </c>
      <c r="E45" s="119"/>
      <c r="F45" s="35" t="s">
        <v>16</v>
      </c>
    </row>
    <row r="46" spans="1:6" x14ac:dyDescent="0.25">
      <c r="A46" s="122"/>
      <c r="B46" s="123"/>
      <c r="C46" s="50"/>
      <c r="D46" s="120"/>
      <c r="E46" s="121"/>
      <c r="F46" s="51"/>
    </row>
    <row r="47" spans="1:6" x14ac:dyDescent="0.25">
      <c r="A47" s="122"/>
      <c r="B47" s="123"/>
      <c r="C47" s="50"/>
      <c r="D47" s="120"/>
      <c r="E47" s="121"/>
      <c r="F47" s="51"/>
    </row>
    <row r="48" spans="1:6" x14ac:dyDescent="0.25">
      <c r="A48" s="122"/>
      <c r="B48" s="123"/>
      <c r="C48" s="50"/>
      <c r="D48" s="120"/>
      <c r="E48" s="121"/>
      <c r="F48" s="51"/>
    </row>
    <row r="49" spans="1:6" x14ac:dyDescent="0.25">
      <c r="A49" s="75"/>
      <c r="B49" s="76"/>
      <c r="C49" s="50"/>
      <c r="D49" s="120"/>
      <c r="E49" s="121"/>
      <c r="F49" s="51"/>
    </row>
    <row r="50" spans="1:6" x14ac:dyDescent="0.25">
      <c r="A50" s="124" t="s">
        <v>61</v>
      </c>
      <c r="B50" s="125"/>
      <c r="C50" s="125"/>
      <c r="D50" s="125"/>
      <c r="E50" s="126"/>
      <c r="F50" s="47">
        <f>SUM(F46:F49)</f>
        <v>0</v>
      </c>
    </row>
    <row r="51" spans="1:6" ht="15.6" x14ac:dyDescent="0.25">
      <c r="A51" s="116" t="s">
        <v>62</v>
      </c>
      <c r="B51" s="116"/>
      <c r="C51" s="116"/>
      <c r="D51" s="116"/>
      <c r="E51" s="116"/>
      <c r="F51" s="48">
        <f>F43+F50+F12</f>
        <v>0</v>
      </c>
    </row>
    <row r="52" spans="1:6" x14ac:dyDescent="0.25">
      <c r="A52" s="117" t="s">
        <v>63</v>
      </c>
      <c r="B52" s="116"/>
      <c r="C52" s="116"/>
      <c r="D52" s="116"/>
      <c r="E52" s="116"/>
      <c r="F52" s="52"/>
    </row>
    <row r="53" spans="1:6" x14ac:dyDescent="0.25">
      <c r="A53" s="112" t="s">
        <v>64</v>
      </c>
      <c r="B53" s="113"/>
      <c r="C53" s="113"/>
      <c r="D53" s="113"/>
      <c r="E53" s="114"/>
      <c r="F53" s="52"/>
    </row>
    <row r="54" spans="1:6" ht="27.75" customHeight="1" thickBot="1" x14ac:dyDescent="0.3">
      <c r="A54" s="115" t="s">
        <v>95</v>
      </c>
      <c r="B54" s="115"/>
      <c r="C54" s="115"/>
      <c r="D54" s="115"/>
      <c r="E54" s="115"/>
      <c r="F54" s="62">
        <f>F51+(F51*F52)+(F51*F53)</f>
        <v>0</v>
      </c>
    </row>
    <row r="58" spans="1:6" ht="15.75" customHeight="1" x14ac:dyDescent="0.25"/>
    <row r="72" ht="15.75" customHeight="1" x14ac:dyDescent="0.25"/>
    <row r="76" ht="15" customHeight="1" x14ac:dyDescent="0.25"/>
  </sheetData>
  <mergeCells count="56">
    <mergeCell ref="A43:E43"/>
    <mergeCell ref="A44:F44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7:E7"/>
    <mergeCell ref="D10:E10"/>
    <mergeCell ref="D25:E25"/>
    <mergeCell ref="D23:E23"/>
    <mergeCell ref="D24:E24"/>
    <mergeCell ref="A11:F11"/>
    <mergeCell ref="D21:E21"/>
    <mergeCell ref="D22:E22"/>
    <mergeCell ref="D15:E15"/>
    <mergeCell ref="D14:E14"/>
    <mergeCell ref="D16:E16"/>
    <mergeCell ref="D17:E17"/>
    <mergeCell ref="D18:E18"/>
    <mergeCell ref="D19:E19"/>
    <mergeCell ref="D20:E20"/>
    <mergeCell ref="A13:F13"/>
    <mergeCell ref="A1:F1"/>
    <mergeCell ref="A2:F2"/>
    <mergeCell ref="A3:F3"/>
    <mergeCell ref="A4:F4"/>
    <mergeCell ref="A6:F6"/>
    <mergeCell ref="A5:F5"/>
    <mergeCell ref="A53:E53"/>
    <mergeCell ref="A54:E54"/>
    <mergeCell ref="A51:E51"/>
    <mergeCell ref="A52:E52"/>
    <mergeCell ref="D45:E45"/>
    <mergeCell ref="D46:E46"/>
    <mergeCell ref="D47:E47"/>
    <mergeCell ref="A47:B47"/>
    <mergeCell ref="A48:B48"/>
    <mergeCell ref="D49:E49"/>
    <mergeCell ref="A50:E50"/>
    <mergeCell ref="A45:B45"/>
    <mergeCell ref="A46:B46"/>
    <mergeCell ref="D48:E48"/>
    <mergeCell ref="B12:E12"/>
    <mergeCell ref="D26:E26"/>
    <mergeCell ref="D27:E27"/>
    <mergeCell ref="D28:E28"/>
    <mergeCell ref="D29:E29"/>
  </mergeCells>
  <pageMargins left="0.11811023622047245" right="0.11811023622047245" top="0.19685039370078741" bottom="0.15748031496062992" header="0.31496062992125984" footer="0.31496062992125984"/>
  <pageSetup paperSize="9" scale="98" fitToHeight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7:E8"/>
  <sheetViews>
    <sheetView workbookViewId="0">
      <selection activeCell="E8" sqref="E8"/>
    </sheetView>
  </sheetViews>
  <sheetFormatPr defaultRowHeight="14.4" x14ac:dyDescent="0.3"/>
  <sheetData>
    <row r="7" spans="3:5" x14ac:dyDescent="0.3">
      <c r="C7" t="s">
        <v>0</v>
      </c>
      <c r="E7" t="s">
        <v>3</v>
      </c>
    </row>
    <row r="8" spans="3:5" x14ac:dyDescent="0.3">
      <c r="C8" t="s">
        <v>1</v>
      </c>
      <c r="E8" t="s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Расчет цены договора</vt:lpstr>
      <vt:lpstr>Свод</vt:lpstr>
      <vt:lpstr>Стуктура цены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2023-10-18T09:22:27Z</dcterms:modified>
</cp:coreProperties>
</file>