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ulfsgs\Desktop\Мое\Письма\ЦЕМРОС\УКС\2024\Техникум\"/>
    </mc:Choice>
  </mc:AlternateContent>
  <xr:revisionPtr revIDLastSave="0" documentId="8_{2C18CAB9-FDC8-4A7F-A0A2-E56344163F85}" xr6:coauthVersionLast="36" xr6:coauthVersionMax="36" xr10:uidLastSave="{00000000-0000-0000-0000-000000000000}"/>
  <bookViews>
    <workbookView xWindow="75" yWindow="0" windowWidth="15135" windowHeight="12420" activeTab="1" xr2:uid="{00000000-000D-0000-FFFF-FFFF00000000}"/>
  </bookViews>
  <sheets>
    <sheet name="Расчет" sheetId="2" r:id="rId1"/>
    <sheet name="Ведомость работ" sheetId="1" r:id="rId2"/>
    <sheet name="3 этаж_Бытовки" sheetId="3" r:id="rId3"/>
  </sheets>
  <definedNames>
    <definedName name="_xlnm._FilterDatabase" localSheetId="1" hidden="1">'Ведомость работ'!$A$11:$D$115</definedName>
    <definedName name="_xlnm.Print_Area" localSheetId="1">'Ведомость работ'!$A$1:$D$119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D16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2" i="2" l="1"/>
  <c r="C5" i="2"/>
  <c r="C3" i="2"/>
  <c r="D5" i="2" l="1"/>
  <c r="D3" i="2" l="1"/>
  <c r="D4" i="2"/>
  <c r="D2" i="2"/>
  <c r="D6" i="2" l="1"/>
  <c r="D7" i="2" s="1"/>
</calcChain>
</file>

<file path=xl/sharedStrings.xml><?xml version="1.0" encoding="utf-8"?>
<sst xmlns="http://schemas.openxmlformats.org/spreadsheetml/2006/main" count="217" uniqueCount="124">
  <si>
    <t>Ед. изм.</t>
  </si>
  <si>
    <t>№ п/п</t>
  </si>
  <si>
    <t>Наименование работ</t>
  </si>
  <si>
    <t>Объем</t>
  </si>
  <si>
    <t xml:space="preserve"> АО "Ульяновскцемент"</t>
  </si>
  <si>
    <t>Генеральный директор</t>
  </si>
  <si>
    <t>шт.</t>
  </si>
  <si>
    <r>
      <t>м</t>
    </r>
    <r>
      <rPr>
        <vertAlign val="superscript"/>
        <sz val="12"/>
        <rFont val="Times New Roman"/>
        <family val="1"/>
        <charset val="204"/>
      </rPr>
      <t>2</t>
    </r>
  </si>
  <si>
    <t>м.п.</t>
  </si>
  <si>
    <t>п.м.</t>
  </si>
  <si>
    <t>т.</t>
  </si>
  <si>
    <t>Погрузка при автомобильных перевозках мусора строительного.</t>
  </si>
  <si>
    <t>Мусор</t>
  </si>
  <si>
    <t>Коэф.</t>
  </si>
  <si>
    <r>
      <t>Кровля мягкая в кг/м</t>
    </r>
    <r>
      <rPr>
        <i/>
        <vertAlign val="superscript"/>
        <sz val="12"/>
        <color theme="1"/>
        <rFont val="Times New Roman"/>
        <family val="1"/>
        <charset val="204"/>
      </rPr>
      <t>2</t>
    </r>
  </si>
  <si>
    <r>
      <t>Кирпич, штукатурка, плитка в кг/м</t>
    </r>
    <r>
      <rPr>
        <i/>
        <vertAlign val="superscript"/>
        <sz val="12"/>
        <color theme="1"/>
        <rFont val="Times New Roman"/>
        <family val="1"/>
        <charset val="204"/>
      </rPr>
      <t>3</t>
    </r>
  </si>
  <si>
    <r>
      <t>Пыль цементная в кг/м</t>
    </r>
    <r>
      <rPr>
        <i/>
        <vertAlign val="superscript"/>
        <sz val="12"/>
        <color theme="1"/>
        <rFont val="Times New Roman"/>
        <family val="1"/>
        <charset val="204"/>
      </rPr>
      <t>3</t>
    </r>
  </si>
  <si>
    <r>
      <t>Стяжка кг/м</t>
    </r>
    <r>
      <rPr>
        <i/>
        <vertAlign val="superscript"/>
        <sz val="12"/>
        <color theme="1"/>
        <rFont val="Times New Roman"/>
        <family val="1"/>
        <charset val="204"/>
      </rPr>
      <t>3</t>
    </r>
  </si>
  <si>
    <t>Сумма</t>
  </si>
  <si>
    <t>ИТОГО</t>
  </si>
  <si>
    <t>кг</t>
  </si>
  <si>
    <t>тн</t>
  </si>
  <si>
    <t>Окраска стен красками водно-дисперсионными акриловыми ВД-АК-230 за два раза</t>
  </si>
  <si>
    <t>Демонтаж двери деревянной размером полотна 0,8х2,10</t>
  </si>
  <si>
    <t>Грунтование стен грунтовками глубокого проникновения типа Bergauf TiefGrunt</t>
  </si>
  <si>
    <r>
      <t>"     "</t>
    </r>
    <r>
      <rPr>
        <sz val="12"/>
        <color theme="1"/>
        <rFont val="Times New Roman"/>
        <family val="1"/>
        <charset val="204"/>
      </rPr>
      <t xml:space="preserve"> </t>
    </r>
    <r>
      <rPr>
        <u/>
        <sz val="12"/>
        <color theme="1"/>
        <rFont val="Times New Roman"/>
        <family val="2"/>
        <charset val="204"/>
      </rPr>
      <t xml:space="preserve">                       </t>
    </r>
    <r>
      <rPr>
        <sz val="12"/>
        <color theme="1"/>
        <rFont val="Times New Roman"/>
        <family val="1"/>
        <charset val="204"/>
      </rPr>
      <t>20</t>
    </r>
    <r>
      <rPr>
        <u/>
        <sz val="12"/>
        <color theme="1"/>
        <rFont val="Times New Roman"/>
        <family val="2"/>
        <charset val="204"/>
      </rPr>
      <t>24г.</t>
    </r>
  </si>
  <si>
    <t>АО "Ульяновскцемент</t>
  </si>
  <si>
    <t>Е.Н. Соловьев</t>
  </si>
  <si>
    <t>Дефектная ведомость №1</t>
  </si>
  <si>
    <t>Шпаклёваные стен шпаклевкой гипсовой сухой Unis Блик толщиной слоя до 2мм.</t>
  </si>
  <si>
    <t>Наименование</t>
  </si>
  <si>
    <t>ДВ 1</t>
  </si>
  <si>
    <t>ДВ 2</t>
  </si>
  <si>
    <t>ДВ 3</t>
  </si>
  <si>
    <t>ДВ 4</t>
  </si>
  <si>
    <t>ДВ 5</t>
  </si>
  <si>
    <t>ДВ 6</t>
  </si>
  <si>
    <t>ДВ 7</t>
  </si>
  <si>
    <t>ДВ 8</t>
  </si>
  <si>
    <t>ДВ 9</t>
  </si>
  <si>
    <t>ДВ 10</t>
  </si>
  <si>
    <t>ДВ 11</t>
  </si>
  <si>
    <t>ДВ 12</t>
  </si>
  <si>
    <t>ДВ 13</t>
  </si>
  <si>
    <t>Площадь</t>
  </si>
  <si>
    <t xml:space="preserve">Запасный выход </t>
  </si>
  <si>
    <t>Пластиковая входная на этаж</t>
  </si>
  <si>
    <t>Пластиковая в душевую</t>
  </si>
  <si>
    <t>ОК 1</t>
  </si>
  <si>
    <t>ОК 2</t>
  </si>
  <si>
    <t>Демонтаж светильников потолочных люминесцентных на 2 лампы типа ЛБ</t>
  </si>
  <si>
    <r>
      <t>Ремонт штукатурки стен отдельными местами  (средняя площадь одного места 2,5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, толщина слоя 13мм.) штукатуркой сухой гипсовой Werner Gipsputz</t>
    </r>
  </si>
  <si>
    <t>Грунтование потолков грунтовками глубокого проникновения Bergauf TiefGrunt</t>
  </si>
  <si>
    <t>Шпаклевание потолков шпаклевкой гипсовой сухой Unis Блик толщиной слоя до 2мм.</t>
  </si>
  <si>
    <t>Окраска потолков красками водно-дисперсионными акриловыми ВД-АК-230 за два раза</t>
  </si>
  <si>
    <t>Светильник FERON светодиодный ДВО-45w 595х595х19 4000K 4200Лм</t>
  </si>
  <si>
    <t xml:space="preserve">Монтаж светильников светодиодных в потолки подвесные. </t>
  </si>
  <si>
    <t>Устройство потолка подвесного "Армстронг"</t>
  </si>
  <si>
    <t>Демонтаж раковин металлических (со смесителем, комплектом присоединения к канализации и водоснабжению)</t>
  </si>
  <si>
    <t>Монтаж плинтусов пластиковых</t>
  </si>
  <si>
    <t>Устройство напольного покрытия из линолеума</t>
  </si>
  <si>
    <t>Линолеум «Noventis Мастер цемент» 32 класс </t>
  </si>
  <si>
    <t xml:space="preserve">Устройство стенового покрытия из плиток керамических глазурованных разметом 200х300х6 мм. </t>
  </si>
  <si>
    <t>Прокладка провода медного в гофре для подключения светильников потолочных</t>
  </si>
  <si>
    <t>Кабель ККЗ ВВГнг(А)-FRLSLTx 3х1.5</t>
  </si>
  <si>
    <t>Угольник PPRC ø20х20/90° мм</t>
  </si>
  <si>
    <t>Монтаж труб PPR PN20 20мм. для горячей воды (с фитингами, тройниками, переходами)</t>
  </si>
  <si>
    <t>Труба полипропиленовая 20 мм PPR PN20, SDR6 (20x3.4), DN13</t>
  </si>
  <si>
    <t>Муфта комбинированная неразборная PP-R НР 20мм х1/2 наружная резьба</t>
  </si>
  <si>
    <t>Керамогранит Quadro Decor Соль-Перец 300х300х8 мм. неполированный цвет серый</t>
  </si>
  <si>
    <t xml:space="preserve">Устройство напольного покрытия из плиток керамогранитных размером 300х300х8 мм. </t>
  </si>
  <si>
    <t>Демонтаж перегородки из ДВП по деревянному каркасу</t>
  </si>
  <si>
    <t>Демонтаж покрытия напольного из линолеума</t>
  </si>
  <si>
    <t>Расчистка стен от краски</t>
  </si>
  <si>
    <t>Расчистка потолков от краски</t>
  </si>
  <si>
    <t xml:space="preserve">Изготовление и монтаж дверей из ПВХ профиля с комплектом фурнитуры и доводчиком размером полотна 0,8х2,1м. </t>
  </si>
  <si>
    <t>Демонтаж полов деревянных из досок толщиной 40мм</t>
  </si>
  <si>
    <t>Фанера 18 мм нешлифованная 1525x1525 мм ФК сорт 4/4</t>
  </si>
  <si>
    <t>Монтаж пола из фанеры толщиной 18мм.</t>
  </si>
  <si>
    <t>Демонтаж выключателей и розеток</t>
  </si>
  <si>
    <t>Демонтаж проводки электрической открытого типа</t>
  </si>
  <si>
    <t>Потолочная плита Ceramaguard Fine Fissured Board 600x600x15 (Керамагуард борд) Армстронг</t>
  </si>
  <si>
    <t>Прокладка провода медного в кабель канале для подключения розеток</t>
  </si>
  <si>
    <t>Кабель-канал Legrand 15x10 мм 2 м цвет белый</t>
  </si>
  <si>
    <t>Кабель ККЗ ВВГнг(А)-FRLSLTx 3х2.5</t>
  </si>
  <si>
    <t>Монтаж розеток накладных двупостовых</t>
  </si>
  <si>
    <t>Розетка двойная накладная Lexman First с заземлением, цвет белый</t>
  </si>
  <si>
    <t>Монтаж выключателей накладных</t>
  </si>
  <si>
    <t>Выключатель накладной Systeme Electric Этюд 1 клавиша цвет белый</t>
  </si>
  <si>
    <t>Окраска труб и радиаторов отопления эмалями на водной основе</t>
  </si>
  <si>
    <t xml:space="preserve">Эмаль для радиаторов отопления и металла Радуга -1780 цвет белый </t>
  </si>
  <si>
    <t>Помещение №9. h=2,7м. Учебный класс</t>
  </si>
  <si>
    <t>Помещение №9. h=2,7м. Химическая лаборатория</t>
  </si>
  <si>
    <t>Демонтаж труб водснабжения металлических диаметром 1/2 дюйма</t>
  </si>
  <si>
    <t>Грунтование стен грунтовками типа бетонконтакт</t>
  </si>
  <si>
    <t>Бетонконтакт Axton</t>
  </si>
  <si>
    <t>Устройство стяжки полов толщиной до 25 мм</t>
  </si>
  <si>
    <t>Стяжка пола Axton 25 кг</t>
  </si>
  <si>
    <t>Плитка настенная Шахтинская Плитка Белая 20x30 см матовая цвет белый</t>
  </si>
  <si>
    <t>Прокладка провода медного в кабель канале для оборудования</t>
  </si>
  <si>
    <t>Кабель-канал Legrand 20x12 мм 2 м цвет белый</t>
  </si>
  <si>
    <t>Кабель силовой ВВГнг(А)-LS 3x4 ок(N, PE)-0.66</t>
  </si>
  <si>
    <t>Розетка силовая IEK заземление 16 А 220 В</t>
  </si>
  <si>
    <t>Монтаж розеток силовых для подключения оборудования</t>
  </si>
  <si>
    <t>Монтаж вилок силовых для подключения оборудования</t>
  </si>
  <si>
    <t>Вилка с заземлением IEK 220 В 16 А цвет синий</t>
  </si>
  <si>
    <t>Монтаж щита распределительного навесного</t>
  </si>
  <si>
    <t>Щит распределительный навесной Systeme Electric ЩРН-П-12 12 модулей IP40 пластик</t>
  </si>
  <si>
    <t>Монтаж выключателей автоматических с раскючением (16 подключений)</t>
  </si>
  <si>
    <t>Автоматический выключатель Ekf PROxima ВА 47-63N 1P D10 А 6 кА M636110D</t>
  </si>
  <si>
    <t>Автоматический выключатель EKF PROxima ВА47-63 1P D16 А 4.5 кА</t>
  </si>
  <si>
    <t>Автоматический выключатель EKF PROxima ВА47-63 1P D25 А 4.5 кА</t>
  </si>
  <si>
    <t xml:space="preserve">Установка комплекта тумбы с мойкой из нержавеющей стали (со смесителем, присоединением к системе водоснабжения и канализации) </t>
  </si>
  <si>
    <t>Тумба - подстолье Эконом 50х50, белый (комплект: мойка, гофрированный отвод, крепления)</t>
  </si>
  <si>
    <t>Смеситель кухонный София высота 15 см цвет хром</t>
  </si>
  <si>
    <t>Гибкая подводка для смесителя нерж.сталь 60 сm Valfex</t>
  </si>
  <si>
    <t>Муфта комбинированная неразборная PP-R НР 20мм х1/2 внутренняя резьба</t>
  </si>
  <si>
    <t>Тройник PPRC ø20х20х20 мм</t>
  </si>
  <si>
    <t>Кран шаровой ø20 мм полнопроходной полипропилен</t>
  </si>
  <si>
    <t>Вывоз мусора (вывоз осуществляется на полигон "Большие Ключищи", расположенный на расстоянии 20 км)</t>
  </si>
  <si>
    <t>на ремонт помещений, системы водоснабжения и электроснабжения помещений №9 и 10 здания филиала Ульяновского Строительного колледжа расположенного по адресу: г. Новоульяновск, ул. Ульяновская, д. 19</t>
  </si>
  <si>
    <t>Расчистка труб и радиаторов отопления от краски</t>
  </si>
  <si>
    <r>
      <t>Стоимость изготовления и монтажа 1м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дверей из ПВХ профиля с комплектом фурнитуры и доводчиком составляет 22 000 рублей без учета НДС.</t>
    </r>
  </si>
  <si>
    <t>Монтаж лаг шагом 40см из бруса деревянного размером 10х15см. под устройство пола из листовой фанеры толщиной 18мм. Длинна лаг 5,50 метра.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</si>
</sst>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\ _₽_-;\-* #,##0\ _₽_-;_-* &quot;-&quot;??\ _₽_-;_-@_-"/>
  </numFmts>
  <fonts count="19" x14ac:knownFonts="1">
    <font>
      <sz val="12"/>
      <color theme="1"/>
      <name val="Times New Roman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Arial"/>
      <family val="2"/>
      <charset val="204"/>
    </font>
    <font>
      <sz val="14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B050"/>
      <name val="Times New Roman"/>
      <family val="2"/>
      <charset val="204"/>
    </font>
    <font>
      <sz val="12"/>
      <name val="Times New Roman"/>
      <family val="2"/>
      <charset val="204"/>
    </font>
    <font>
      <vertAlign val="superscript"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vertAlign val="superscript"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vertical="top" wrapText="1"/>
    </xf>
    <xf numFmtId="0" fontId="6" fillId="0" borderId="0" xfId="0" applyFont="1"/>
    <xf numFmtId="0" fontId="0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2" fontId="11" fillId="0" borderId="0" xfId="0" applyNumberFormat="1" applyFont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0" fontId="6" fillId="0" borderId="0" xfId="0" applyFont="1" applyAlignment="1"/>
    <xf numFmtId="0" fontId="0" fillId="0" borderId="0" xfId="0" applyAlignment="1"/>
    <xf numFmtId="0" fontId="2" fillId="0" borderId="0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NumberFormat="1" applyAlignment="1">
      <alignment horizontal="right" vertical="center"/>
    </xf>
    <xf numFmtId="0" fontId="7" fillId="0" borderId="0" xfId="0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2" fontId="0" fillId="0" borderId="0" xfId="1" applyNumberFormat="1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Border="1" applyAlignment="1"/>
    <xf numFmtId="0" fontId="0" fillId="0" borderId="0" xfId="0" applyAlignment="1">
      <alignment horizontal="right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4" fontId="7" fillId="0" borderId="1" xfId="0" applyNumberFormat="1" applyFont="1" applyBorder="1"/>
    <xf numFmtId="0" fontId="2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FC99B-3452-4EAB-A0B5-D8646189EA6F}">
  <dimension ref="A1:X2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8" sqref="C8"/>
    </sheetView>
  </sheetViews>
  <sheetFormatPr defaultRowHeight="15.75" x14ac:dyDescent="0.25"/>
  <cols>
    <col min="1" max="1" width="36.375" bestFit="1" customWidth="1"/>
    <col min="2" max="2" width="11.875" style="18" bestFit="1" customWidth="1"/>
    <col min="3" max="3" width="10.875" style="18" bestFit="1" customWidth="1"/>
    <col min="4" max="4" width="13.25" style="18" customWidth="1"/>
    <col min="5" max="24" width="9" style="18"/>
  </cols>
  <sheetData>
    <row r="1" spans="1:17" x14ac:dyDescent="0.25">
      <c r="A1" s="28" t="s">
        <v>12</v>
      </c>
      <c r="B1" s="31" t="s">
        <v>13</v>
      </c>
      <c r="C1" s="31" t="s">
        <v>3</v>
      </c>
      <c r="D1" s="31" t="s">
        <v>18</v>
      </c>
      <c r="E1" s="30"/>
      <c r="F1" s="30"/>
      <c r="G1" s="30"/>
    </row>
    <row r="2" spans="1:17" ht="18.75" x14ac:dyDescent="0.25">
      <c r="A2" s="29" t="s">
        <v>15</v>
      </c>
      <c r="B2" s="37">
        <v>1800</v>
      </c>
      <c r="C2" s="37">
        <f>6.18+12.66*0.013</f>
        <v>6.3445799999999997</v>
      </c>
      <c r="D2" s="34">
        <f>B2*C2</f>
        <v>11420.243999999999</v>
      </c>
    </row>
    <row r="3" spans="1:17" ht="18.75" x14ac:dyDescent="0.25">
      <c r="A3" s="29" t="s">
        <v>14</v>
      </c>
      <c r="B3" s="37">
        <v>1.8</v>
      </c>
      <c r="C3" s="37">
        <f>490.24*4</f>
        <v>1960.96</v>
      </c>
      <c r="D3" s="34">
        <f t="shared" ref="D3" si="0">B3*C3</f>
        <v>3529.7280000000001</v>
      </c>
    </row>
    <row r="4" spans="1:17" ht="18.75" x14ac:dyDescent="0.25">
      <c r="A4" s="29" t="s">
        <v>16</v>
      </c>
      <c r="B4" s="37">
        <v>1400</v>
      </c>
      <c r="C4" s="37"/>
      <c r="D4" s="34">
        <f>B4*C4</f>
        <v>0</v>
      </c>
    </row>
    <row r="5" spans="1:17" ht="18.75" x14ac:dyDescent="0.25">
      <c r="A5" s="29" t="s">
        <v>17</v>
      </c>
      <c r="B5" s="37">
        <v>1800</v>
      </c>
      <c r="C5" s="37">
        <f>490.24*0.025</f>
        <v>12.256</v>
      </c>
      <c r="D5" s="35">
        <f>B5*C5</f>
        <v>22060.799999999999</v>
      </c>
      <c r="E5" s="22"/>
    </row>
    <row r="6" spans="1:17" x14ac:dyDescent="0.25">
      <c r="A6" s="36" t="s">
        <v>19</v>
      </c>
      <c r="B6" s="33"/>
      <c r="C6" s="18" t="s">
        <v>20</v>
      </c>
      <c r="D6" s="18">
        <f>SUM(D2:D5)</f>
        <v>37010.771999999997</v>
      </c>
    </row>
    <row r="7" spans="1:17" x14ac:dyDescent="0.25">
      <c r="A7" s="29"/>
      <c r="B7" s="32"/>
      <c r="C7" s="18" t="s">
        <v>21</v>
      </c>
      <c r="D7" s="18">
        <f>D6/1000</f>
        <v>37.010771999999996</v>
      </c>
    </row>
    <row r="8" spans="1:17" x14ac:dyDescent="0.25">
      <c r="A8" s="19"/>
      <c r="B8" s="20"/>
    </row>
    <row r="9" spans="1:17" x14ac:dyDescent="0.25">
      <c r="A9" s="19"/>
      <c r="P9" s="21"/>
      <c r="Q9" s="20"/>
    </row>
    <row r="10" spans="1:17" x14ac:dyDescent="0.25">
      <c r="D10" s="20"/>
    </row>
    <row r="11" spans="1:17" x14ac:dyDescent="0.25">
      <c r="C11" s="22"/>
    </row>
    <row r="13" spans="1:17" x14ac:dyDescent="0.25">
      <c r="E13" s="22"/>
    </row>
    <row r="15" spans="1:17" x14ac:dyDescent="0.25">
      <c r="B15" s="22"/>
    </row>
    <row r="16" spans="1:17" x14ac:dyDescent="0.25">
      <c r="B16" s="20"/>
    </row>
    <row r="17" spans="1:12" x14ac:dyDescent="0.25">
      <c r="B17" s="22"/>
    </row>
    <row r="18" spans="1:12" x14ac:dyDescent="0.25">
      <c r="B18" s="23"/>
      <c r="L18" s="22"/>
    </row>
    <row r="20" spans="1:12" x14ac:dyDescent="0.25">
      <c r="A20" s="61"/>
      <c r="B20" s="61"/>
      <c r="C20" s="61"/>
      <c r="D20" s="22"/>
    </row>
  </sheetData>
  <mergeCells count="1">
    <mergeCell ref="A20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view="pageBreakPreview" zoomScale="115" zoomScaleNormal="115" zoomScaleSheetLayoutView="115" workbookViewId="0">
      <pane ySplit="11" topLeftCell="A36" activePane="bottomLeft" state="frozen"/>
      <selection pane="bottomLeft" activeCell="A117" sqref="A117:XFD117"/>
    </sheetView>
  </sheetViews>
  <sheetFormatPr defaultRowHeight="12.75" customHeight="1" x14ac:dyDescent="0.25"/>
  <cols>
    <col min="1" max="1" width="5.125" style="2" customWidth="1"/>
    <col min="2" max="2" width="105.375" style="6" bestFit="1" customWidth="1"/>
    <col min="3" max="3" width="18" style="2" customWidth="1"/>
    <col min="4" max="4" width="18.75" style="6" customWidth="1"/>
    <col min="5" max="5" width="13.375" customWidth="1"/>
    <col min="9" max="9" width="20.875" customWidth="1"/>
  </cols>
  <sheetData>
    <row r="1" spans="1:6" ht="12.75" customHeight="1" x14ac:dyDescent="0.25">
      <c r="D1" s="42" t="s">
        <v>5</v>
      </c>
    </row>
    <row r="2" spans="1:6" ht="12.75" customHeight="1" x14ac:dyDescent="0.25">
      <c r="D2" s="42" t="s">
        <v>26</v>
      </c>
    </row>
    <row r="3" spans="1:6" ht="12.75" customHeight="1" x14ac:dyDescent="0.25">
      <c r="D3" s="42" t="s">
        <v>27</v>
      </c>
    </row>
    <row r="4" spans="1:6" ht="12.75" customHeight="1" x14ac:dyDescent="0.25">
      <c r="A4" s="11"/>
      <c r="B4" s="11"/>
      <c r="C4" s="12"/>
      <c r="D4" s="38" t="s">
        <v>25</v>
      </c>
    </row>
    <row r="5" spans="1:6" ht="18" x14ac:dyDescent="0.25">
      <c r="A5" s="65" t="s">
        <v>28</v>
      </c>
      <c r="B5" s="65"/>
      <c r="C5" s="65"/>
      <c r="D5" s="65"/>
      <c r="E5" s="39"/>
    </row>
    <row r="6" spans="1:6" ht="12.75" customHeight="1" x14ac:dyDescent="0.25">
      <c r="A6" s="14"/>
      <c r="D6" s="13"/>
    </row>
    <row r="7" spans="1:6" ht="34.5" customHeight="1" x14ac:dyDescent="0.25">
      <c r="A7" s="64" t="s">
        <v>120</v>
      </c>
      <c r="B7" s="64"/>
      <c r="C7" s="64"/>
      <c r="D7" s="64"/>
      <c r="E7" s="40"/>
      <c r="F7" s="1"/>
    </row>
    <row r="8" spans="1:6" ht="18.75" x14ac:dyDescent="0.3">
      <c r="A8" s="63" t="s">
        <v>4</v>
      </c>
      <c r="B8" s="63"/>
      <c r="C8" s="63"/>
      <c r="D8" s="63"/>
      <c r="E8" s="41"/>
    </row>
    <row r="9" spans="1:6" ht="12.75" customHeight="1" x14ac:dyDescent="0.25">
      <c r="A9" s="15"/>
      <c r="C9" s="16"/>
      <c r="D9" s="17"/>
    </row>
    <row r="10" spans="1:6" ht="12.75" customHeight="1" x14ac:dyDescent="0.25">
      <c r="A10" s="7" t="s">
        <v>1</v>
      </c>
      <c r="B10" s="4" t="s">
        <v>2</v>
      </c>
      <c r="C10" s="8" t="s">
        <v>0</v>
      </c>
      <c r="D10" s="9" t="s">
        <v>3</v>
      </c>
    </row>
    <row r="11" spans="1:6" ht="12.75" customHeight="1" x14ac:dyDescent="0.25">
      <c r="A11" s="10">
        <v>1</v>
      </c>
      <c r="B11" s="4">
        <v>2</v>
      </c>
      <c r="C11" s="4">
        <v>3</v>
      </c>
      <c r="D11" s="5">
        <v>4</v>
      </c>
    </row>
    <row r="12" spans="1:6" ht="12.75" customHeight="1" x14ac:dyDescent="0.25">
      <c r="A12" s="10"/>
      <c r="B12" s="59" t="s">
        <v>91</v>
      </c>
      <c r="C12" s="4"/>
      <c r="D12" s="5"/>
    </row>
    <row r="13" spans="1:6" ht="15.75" x14ac:dyDescent="0.25">
      <c r="A13" s="55">
        <v>1</v>
      </c>
      <c r="B13" s="24" t="s">
        <v>50</v>
      </c>
      <c r="C13" s="44" t="s">
        <v>6</v>
      </c>
      <c r="D13" s="45">
        <v>6</v>
      </c>
    </row>
    <row r="14" spans="1:6" ht="15.75" x14ac:dyDescent="0.25">
      <c r="A14" s="55">
        <v>2</v>
      </c>
      <c r="B14" s="24" t="s">
        <v>23</v>
      </c>
      <c r="C14" s="44" t="s">
        <v>6</v>
      </c>
      <c r="D14" s="45">
        <v>1</v>
      </c>
    </row>
    <row r="15" spans="1:6" ht="18.75" x14ac:dyDescent="0.25">
      <c r="A15" s="55">
        <v>3</v>
      </c>
      <c r="B15" s="24" t="s">
        <v>71</v>
      </c>
      <c r="C15" s="44" t="s">
        <v>7</v>
      </c>
      <c r="D15" s="45">
        <v>3.5</v>
      </c>
    </row>
    <row r="16" spans="1:6" ht="18.75" x14ac:dyDescent="0.25">
      <c r="A16" s="55">
        <v>4</v>
      </c>
      <c r="B16" s="24" t="s">
        <v>72</v>
      </c>
      <c r="C16" s="44" t="s">
        <v>7</v>
      </c>
      <c r="D16" s="45">
        <v>46.1</v>
      </c>
    </row>
    <row r="17" spans="1:5" ht="18.75" x14ac:dyDescent="0.25">
      <c r="A17" s="55">
        <v>5</v>
      </c>
      <c r="B17" s="24" t="s">
        <v>76</v>
      </c>
      <c r="C17" s="44" t="s">
        <v>7</v>
      </c>
      <c r="D17" s="45">
        <v>46.1</v>
      </c>
    </row>
    <row r="18" spans="1:5" ht="15.75" x14ac:dyDescent="0.25">
      <c r="A18" s="55">
        <v>6</v>
      </c>
      <c r="B18" s="24" t="s">
        <v>79</v>
      </c>
      <c r="C18" s="44" t="s">
        <v>6</v>
      </c>
      <c r="D18" s="45">
        <v>2</v>
      </c>
    </row>
    <row r="19" spans="1:5" ht="15.75" x14ac:dyDescent="0.25">
      <c r="A19" s="55">
        <v>7</v>
      </c>
      <c r="B19" s="24" t="s">
        <v>80</v>
      </c>
      <c r="C19" s="44" t="s">
        <v>9</v>
      </c>
      <c r="D19" s="45">
        <v>60</v>
      </c>
    </row>
    <row r="20" spans="1:5" ht="18.75" x14ac:dyDescent="0.25">
      <c r="A20" s="55">
        <v>8</v>
      </c>
      <c r="B20" s="24" t="s">
        <v>73</v>
      </c>
      <c r="C20" s="44" t="s">
        <v>7</v>
      </c>
      <c r="D20" s="45">
        <v>72.5</v>
      </c>
    </row>
    <row r="21" spans="1:5" ht="18.75" x14ac:dyDescent="0.25">
      <c r="A21" s="55">
        <v>9</v>
      </c>
      <c r="B21" s="24" t="s">
        <v>74</v>
      </c>
      <c r="C21" s="44" t="s">
        <v>7</v>
      </c>
      <c r="D21" s="45">
        <v>46.1</v>
      </c>
    </row>
    <row r="22" spans="1:5" ht="18.75" x14ac:dyDescent="0.25">
      <c r="A22" s="55">
        <v>10</v>
      </c>
      <c r="B22" s="24" t="s">
        <v>121</v>
      </c>
      <c r="C22" s="44" t="s">
        <v>7</v>
      </c>
      <c r="D22" s="45">
        <v>7.6</v>
      </c>
    </row>
    <row r="23" spans="1:5" ht="18.75" x14ac:dyDescent="0.25">
      <c r="A23" s="55">
        <v>11</v>
      </c>
      <c r="B23" s="46" t="s">
        <v>24</v>
      </c>
      <c r="C23" s="44" t="s">
        <v>7</v>
      </c>
      <c r="D23" s="45">
        <v>72.5</v>
      </c>
    </row>
    <row r="24" spans="1:5" ht="34.5" x14ac:dyDescent="0.25">
      <c r="A24" s="55">
        <v>12</v>
      </c>
      <c r="B24" s="24" t="s">
        <v>51</v>
      </c>
      <c r="C24" s="4" t="s">
        <v>7</v>
      </c>
      <c r="D24" s="45">
        <v>25.4</v>
      </c>
    </row>
    <row r="25" spans="1:5" ht="18.75" x14ac:dyDescent="0.25">
      <c r="A25" s="55">
        <v>13</v>
      </c>
      <c r="B25" s="24" t="s">
        <v>29</v>
      </c>
      <c r="C25" s="44" t="s">
        <v>7</v>
      </c>
      <c r="D25" s="45">
        <v>72.5</v>
      </c>
    </row>
    <row r="26" spans="1:5" ht="18.75" x14ac:dyDescent="0.25">
      <c r="A26" s="55">
        <v>14</v>
      </c>
      <c r="B26" s="24" t="s">
        <v>22</v>
      </c>
      <c r="C26" s="4" t="s">
        <v>7</v>
      </c>
      <c r="D26" s="45">
        <v>72.5</v>
      </c>
    </row>
    <row r="27" spans="1:5" ht="18.75" x14ac:dyDescent="0.25">
      <c r="A27" s="55">
        <v>15</v>
      </c>
      <c r="B27" s="24" t="s">
        <v>52</v>
      </c>
      <c r="C27" s="4" t="s">
        <v>7</v>
      </c>
      <c r="D27" s="45">
        <v>0.35</v>
      </c>
    </row>
    <row r="28" spans="1:5" ht="18.75" x14ac:dyDescent="0.25">
      <c r="A28" s="55">
        <v>16</v>
      </c>
      <c r="B28" s="24" t="s">
        <v>53</v>
      </c>
      <c r="C28" s="4" t="s">
        <v>7</v>
      </c>
      <c r="D28" s="45">
        <v>0.35</v>
      </c>
    </row>
    <row r="29" spans="1:5" ht="18.75" x14ac:dyDescent="0.25">
      <c r="A29" s="55">
        <v>17</v>
      </c>
      <c r="B29" s="24" t="s">
        <v>54</v>
      </c>
      <c r="C29" s="4" t="s">
        <v>7</v>
      </c>
      <c r="D29" s="45">
        <v>0.35</v>
      </c>
    </row>
    <row r="30" spans="1:5" ht="15.75" x14ac:dyDescent="0.25">
      <c r="A30" s="55">
        <v>18</v>
      </c>
      <c r="B30" s="58" t="s">
        <v>75</v>
      </c>
      <c r="C30" s="4" t="s">
        <v>6</v>
      </c>
      <c r="D30" s="50">
        <v>1</v>
      </c>
      <c r="E30" s="56"/>
    </row>
    <row r="31" spans="1:5" ht="34.5" x14ac:dyDescent="0.25">
      <c r="A31" s="55"/>
      <c r="B31" s="58" t="s">
        <v>122</v>
      </c>
      <c r="C31" s="44"/>
      <c r="D31" s="45"/>
    </row>
    <row r="32" spans="1:5" ht="31.5" x14ac:dyDescent="0.25">
      <c r="A32" s="55">
        <v>19</v>
      </c>
      <c r="B32" s="58" t="s">
        <v>123</v>
      </c>
      <c r="C32" s="4" t="s">
        <v>6</v>
      </c>
      <c r="D32" s="45">
        <v>24</v>
      </c>
    </row>
    <row r="33" spans="1:4" ht="18.75" x14ac:dyDescent="0.25">
      <c r="A33" s="55">
        <v>20</v>
      </c>
      <c r="B33" s="58" t="s">
        <v>78</v>
      </c>
      <c r="C33" s="4" t="s">
        <v>7</v>
      </c>
      <c r="D33" s="45">
        <v>46.1</v>
      </c>
    </row>
    <row r="34" spans="1:4" ht="15.75" x14ac:dyDescent="0.25">
      <c r="A34" s="55"/>
      <c r="B34" s="58" t="s">
        <v>77</v>
      </c>
      <c r="C34" s="4"/>
      <c r="D34" s="45"/>
    </row>
    <row r="35" spans="1:4" ht="18.75" x14ac:dyDescent="0.25">
      <c r="A35" s="55">
        <v>21</v>
      </c>
      <c r="B35" s="58" t="s">
        <v>60</v>
      </c>
      <c r="C35" s="4" t="s">
        <v>7</v>
      </c>
      <c r="D35" s="45">
        <v>46.1</v>
      </c>
    </row>
    <row r="36" spans="1:4" ht="15.75" x14ac:dyDescent="0.25">
      <c r="A36" s="55"/>
      <c r="B36" s="46" t="s">
        <v>61</v>
      </c>
      <c r="C36" s="44"/>
      <c r="D36" s="45"/>
    </row>
    <row r="37" spans="1:4" ht="15.75" x14ac:dyDescent="0.25">
      <c r="A37" s="55">
        <v>22</v>
      </c>
      <c r="B37" s="24" t="s">
        <v>59</v>
      </c>
      <c r="C37" s="44" t="s">
        <v>9</v>
      </c>
      <c r="D37" s="57">
        <v>22</v>
      </c>
    </row>
    <row r="38" spans="1:4" ht="18.75" x14ac:dyDescent="0.25">
      <c r="A38" s="55">
        <v>23</v>
      </c>
      <c r="B38" s="24" t="s">
        <v>57</v>
      </c>
      <c r="C38" s="4" t="s">
        <v>7</v>
      </c>
      <c r="D38" s="45">
        <v>45.8</v>
      </c>
    </row>
    <row r="39" spans="1:4" ht="15.75" x14ac:dyDescent="0.25">
      <c r="A39" s="55"/>
      <c r="B39" s="24" t="s">
        <v>81</v>
      </c>
      <c r="C39" s="4"/>
      <c r="D39" s="45"/>
    </row>
    <row r="40" spans="1:4" ht="15.75" x14ac:dyDescent="0.25">
      <c r="A40" s="55">
        <v>24</v>
      </c>
      <c r="B40" s="24" t="s">
        <v>56</v>
      </c>
      <c r="C40" s="4" t="s">
        <v>6</v>
      </c>
      <c r="D40" s="45">
        <v>10</v>
      </c>
    </row>
    <row r="41" spans="1:4" ht="15.75" x14ac:dyDescent="0.25">
      <c r="A41" s="55"/>
      <c r="B41" s="24" t="s">
        <v>55</v>
      </c>
      <c r="C41" s="44"/>
      <c r="D41" s="45"/>
    </row>
    <row r="42" spans="1:4" ht="15.75" x14ac:dyDescent="0.25">
      <c r="A42" s="55">
        <v>25</v>
      </c>
      <c r="B42" s="24" t="s">
        <v>63</v>
      </c>
      <c r="C42" s="44" t="s">
        <v>9</v>
      </c>
      <c r="D42" s="45">
        <v>30</v>
      </c>
    </row>
    <row r="43" spans="1:4" ht="15.75" x14ac:dyDescent="0.25">
      <c r="A43" s="55"/>
      <c r="B43" s="46" t="s">
        <v>64</v>
      </c>
      <c r="C43" s="44"/>
      <c r="D43" s="45"/>
    </row>
    <row r="44" spans="1:4" ht="15.75" x14ac:dyDescent="0.25">
      <c r="A44" s="55">
        <v>26</v>
      </c>
      <c r="B44" s="24" t="s">
        <v>82</v>
      </c>
      <c r="C44" s="44" t="s">
        <v>9</v>
      </c>
      <c r="D44" s="45">
        <v>90</v>
      </c>
    </row>
    <row r="45" spans="1:4" ht="15.75" x14ac:dyDescent="0.25">
      <c r="A45" s="55"/>
      <c r="B45" s="24" t="s">
        <v>83</v>
      </c>
      <c r="C45" s="44"/>
      <c r="D45" s="45"/>
    </row>
    <row r="46" spans="1:4" ht="15.75" x14ac:dyDescent="0.25">
      <c r="A46" s="55"/>
      <c r="B46" s="46" t="s">
        <v>84</v>
      </c>
      <c r="C46" s="4"/>
      <c r="D46" s="45"/>
    </row>
    <row r="47" spans="1:4" ht="15.75" x14ac:dyDescent="0.25">
      <c r="A47" s="55">
        <v>27</v>
      </c>
      <c r="B47" s="24" t="s">
        <v>85</v>
      </c>
      <c r="C47" s="44" t="s">
        <v>6</v>
      </c>
      <c r="D47" s="45">
        <v>2</v>
      </c>
    </row>
    <row r="48" spans="1:4" ht="15.75" x14ac:dyDescent="0.25">
      <c r="A48" s="55"/>
      <c r="B48" s="58" t="s">
        <v>86</v>
      </c>
      <c r="C48" s="4"/>
      <c r="D48" s="45"/>
    </row>
    <row r="49" spans="1:4" ht="15.75" x14ac:dyDescent="0.25">
      <c r="A49" s="55">
        <v>28</v>
      </c>
      <c r="B49" s="58" t="s">
        <v>87</v>
      </c>
      <c r="C49" s="44" t="s">
        <v>6</v>
      </c>
      <c r="D49" s="45">
        <v>1</v>
      </c>
    </row>
    <row r="50" spans="1:4" ht="15.75" x14ac:dyDescent="0.25">
      <c r="A50" s="55"/>
      <c r="B50" s="58" t="s">
        <v>88</v>
      </c>
      <c r="C50" s="4"/>
      <c r="D50" s="45"/>
    </row>
    <row r="51" spans="1:4" ht="18.75" x14ac:dyDescent="0.25">
      <c r="A51" s="55">
        <v>30</v>
      </c>
      <c r="B51" s="58" t="s">
        <v>89</v>
      </c>
      <c r="C51" s="4" t="s">
        <v>7</v>
      </c>
      <c r="D51" s="45">
        <v>7.6</v>
      </c>
    </row>
    <row r="52" spans="1:4" ht="15.75" x14ac:dyDescent="0.25">
      <c r="A52" s="55"/>
      <c r="B52" s="58" t="s">
        <v>90</v>
      </c>
      <c r="C52" s="4"/>
      <c r="D52" s="45"/>
    </row>
    <row r="53" spans="1:4" ht="15.75" x14ac:dyDescent="0.25">
      <c r="A53" s="55"/>
      <c r="B53" s="59" t="s">
        <v>92</v>
      </c>
      <c r="C53" s="4"/>
      <c r="D53" s="45"/>
    </row>
    <row r="54" spans="1:4" ht="15.75" x14ac:dyDescent="0.25">
      <c r="A54" s="55">
        <v>31</v>
      </c>
      <c r="B54" s="24" t="s">
        <v>50</v>
      </c>
      <c r="C54" s="44" t="s">
        <v>6</v>
      </c>
      <c r="D54" s="45">
        <v>4</v>
      </c>
    </row>
    <row r="55" spans="1:4" ht="15.75" x14ac:dyDescent="0.25">
      <c r="A55" s="55">
        <v>32</v>
      </c>
      <c r="B55" s="24" t="s">
        <v>23</v>
      </c>
      <c r="C55" s="44" t="s">
        <v>6</v>
      </c>
      <c r="D55" s="45">
        <v>1</v>
      </c>
    </row>
    <row r="56" spans="1:4" ht="18.75" x14ac:dyDescent="0.25">
      <c r="A56" s="55">
        <v>33</v>
      </c>
      <c r="B56" s="24" t="s">
        <v>72</v>
      </c>
      <c r="C56" s="44" t="s">
        <v>7</v>
      </c>
      <c r="D56" s="45">
        <v>43</v>
      </c>
    </row>
    <row r="57" spans="1:4" ht="18.75" x14ac:dyDescent="0.25">
      <c r="A57" s="55">
        <v>34</v>
      </c>
      <c r="B57" s="24" t="s">
        <v>76</v>
      </c>
      <c r="C57" s="44" t="s">
        <v>7</v>
      </c>
      <c r="D57" s="45">
        <v>43</v>
      </c>
    </row>
    <row r="58" spans="1:4" ht="15.75" x14ac:dyDescent="0.25">
      <c r="A58" s="55">
        <v>35</v>
      </c>
      <c r="B58" s="24" t="s">
        <v>79</v>
      </c>
      <c r="C58" s="44" t="s">
        <v>6</v>
      </c>
      <c r="D58" s="45">
        <v>7</v>
      </c>
    </row>
    <row r="59" spans="1:4" ht="15.75" x14ac:dyDescent="0.25">
      <c r="A59" s="55">
        <v>36</v>
      </c>
      <c r="B59" s="24" t="s">
        <v>80</v>
      </c>
      <c r="C59" s="44" t="s">
        <v>9</v>
      </c>
      <c r="D59" s="45">
        <v>62</v>
      </c>
    </row>
    <row r="60" spans="1:4" ht="15.75" x14ac:dyDescent="0.25">
      <c r="A60" s="55">
        <v>37</v>
      </c>
      <c r="B60" s="58" t="s">
        <v>58</v>
      </c>
      <c r="C60" s="4" t="s">
        <v>6</v>
      </c>
      <c r="D60" s="45">
        <v>2</v>
      </c>
    </row>
    <row r="61" spans="1:4" ht="15.75" x14ac:dyDescent="0.25">
      <c r="A61" s="55">
        <v>38</v>
      </c>
      <c r="B61" s="58" t="s">
        <v>93</v>
      </c>
      <c r="C61" s="4" t="s">
        <v>9</v>
      </c>
      <c r="D61" s="45">
        <v>8</v>
      </c>
    </row>
    <row r="62" spans="1:4" ht="18.75" x14ac:dyDescent="0.25">
      <c r="A62" s="55">
        <v>39</v>
      </c>
      <c r="B62" s="24" t="s">
        <v>73</v>
      </c>
      <c r="C62" s="44" t="s">
        <v>7</v>
      </c>
      <c r="D62" s="45">
        <v>61</v>
      </c>
    </row>
    <row r="63" spans="1:4" ht="18.75" x14ac:dyDescent="0.25">
      <c r="A63" s="55">
        <v>40</v>
      </c>
      <c r="B63" s="24" t="s">
        <v>74</v>
      </c>
      <c r="C63" s="44" t="s">
        <v>7</v>
      </c>
      <c r="D63" s="45">
        <v>43</v>
      </c>
    </row>
    <row r="64" spans="1:4" ht="18.75" x14ac:dyDescent="0.25">
      <c r="A64" s="55">
        <v>41</v>
      </c>
      <c r="B64" s="24" t="s">
        <v>121</v>
      </c>
      <c r="C64" s="44" t="s">
        <v>7</v>
      </c>
      <c r="D64" s="45">
        <v>8.5</v>
      </c>
    </row>
    <row r="65" spans="1:4" ht="18.75" x14ac:dyDescent="0.25">
      <c r="A65" s="55">
        <v>42</v>
      </c>
      <c r="B65" s="46" t="s">
        <v>94</v>
      </c>
      <c r="C65" s="44" t="s">
        <v>7</v>
      </c>
      <c r="D65" s="45">
        <v>61</v>
      </c>
    </row>
    <row r="66" spans="1:4" ht="15.75" x14ac:dyDescent="0.25">
      <c r="A66" s="55"/>
      <c r="B66" s="58" t="s">
        <v>95</v>
      </c>
      <c r="C66" s="4"/>
      <c r="D66" s="45"/>
    </row>
    <row r="67" spans="1:4" ht="18.75" x14ac:dyDescent="0.25">
      <c r="A67" s="55">
        <v>43</v>
      </c>
      <c r="B67" s="58" t="s">
        <v>96</v>
      </c>
      <c r="C67" s="44" t="s">
        <v>7</v>
      </c>
      <c r="D67" s="45">
        <v>43</v>
      </c>
    </row>
    <row r="68" spans="1:4" ht="15.75" x14ac:dyDescent="0.25">
      <c r="A68" s="10"/>
      <c r="B68" s="58" t="s">
        <v>97</v>
      </c>
      <c r="C68" s="4"/>
      <c r="D68" s="45"/>
    </row>
    <row r="69" spans="1:4" ht="18.75" x14ac:dyDescent="0.25">
      <c r="A69" s="55">
        <v>44</v>
      </c>
      <c r="B69" s="24" t="s">
        <v>70</v>
      </c>
      <c r="C69" s="44" t="s">
        <v>7</v>
      </c>
      <c r="D69" s="45">
        <v>43</v>
      </c>
    </row>
    <row r="70" spans="1:4" ht="15.75" x14ac:dyDescent="0.25">
      <c r="A70" s="55"/>
      <c r="B70" s="24" t="s">
        <v>69</v>
      </c>
      <c r="C70" s="4"/>
      <c r="D70" s="45"/>
    </row>
    <row r="71" spans="1:4" ht="18.75" x14ac:dyDescent="0.25">
      <c r="A71" s="55">
        <v>45</v>
      </c>
      <c r="B71" s="24" t="s">
        <v>62</v>
      </c>
      <c r="C71" s="44" t="s">
        <v>7</v>
      </c>
      <c r="D71" s="45">
        <v>61</v>
      </c>
    </row>
    <row r="72" spans="1:4" ht="15.75" x14ac:dyDescent="0.25">
      <c r="A72" s="60"/>
      <c r="B72" s="24" t="s">
        <v>98</v>
      </c>
      <c r="C72" s="44"/>
      <c r="D72" s="45"/>
    </row>
    <row r="73" spans="1:4" ht="12.75" customHeight="1" x14ac:dyDescent="0.25">
      <c r="A73" s="55">
        <v>46</v>
      </c>
      <c r="B73" s="58" t="s">
        <v>75</v>
      </c>
      <c r="C73" s="4" t="s">
        <v>6</v>
      </c>
      <c r="D73" s="45">
        <v>1</v>
      </c>
    </row>
    <row r="74" spans="1:4" ht="34.5" x14ac:dyDescent="0.25">
      <c r="A74" s="55"/>
      <c r="B74" s="58" t="s">
        <v>122</v>
      </c>
      <c r="C74" s="44"/>
      <c r="D74" s="45"/>
    </row>
    <row r="75" spans="1:4" ht="18.75" x14ac:dyDescent="0.25">
      <c r="A75" s="55">
        <v>47</v>
      </c>
      <c r="B75" s="24" t="s">
        <v>57</v>
      </c>
      <c r="C75" s="4" t="s">
        <v>7</v>
      </c>
      <c r="D75" s="45">
        <v>43</v>
      </c>
    </row>
    <row r="76" spans="1:4" ht="15.75" x14ac:dyDescent="0.25">
      <c r="A76" s="55"/>
      <c r="B76" s="24" t="s">
        <v>81</v>
      </c>
      <c r="C76" s="4"/>
      <c r="D76" s="45"/>
    </row>
    <row r="77" spans="1:4" ht="15.75" x14ac:dyDescent="0.25">
      <c r="A77" s="55">
        <v>48</v>
      </c>
      <c r="B77" s="24" t="s">
        <v>56</v>
      </c>
      <c r="C77" s="4" t="s">
        <v>6</v>
      </c>
      <c r="D77" s="45">
        <v>10</v>
      </c>
    </row>
    <row r="78" spans="1:4" ht="15.75" x14ac:dyDescent="0.25">
      <c r="A78" s="55"/>
      <c r="B78" s="24" t="s">
        <v>55</v>
      </c>
      <c r="C78" s="44"/>
      <c r="D78" s="45"/>
    </row>
    <row r="79" spans="1:4" ht="15.75" x14ac:dyDescent="0.25">
      <c r="A79" s="55">
        <v>49</v>
      </c>
      <c r="B79" s="24" t="s">
        <v>63</v>
      </c>
      <c r="C79" s="44" t="s">
        <v>9</v>
      </c>
      <c r="D79" s="45">
        <v>30</v>
      </c>
    </row>
    <row r="80" spans="1:4" ht="15.75" x14ac:dyDescent="0.25">
      <c r="A80" s="55"/>
      <c r="B80" s="46" t="s">
        <v>64</v>
      </c>
      <c r="C80" s="44"/>
      <c r="D80" s="45"/>
    </row>
    <row r="81" spans="1:4" ht="15.75" x14ac:dyDescent="0.25">
      <c r="A81" s="55">
        <v>50</v>
      </c>
      <c r="B81" s="24" t="s">
        <v>82</v>
      </c>
      <c r="C81" s="44" t="s">
        <v>9</v>
      </c>
      <c r="D81" s="45">
        <v>125</v>
      </c>
    </row>
    <row r="82" spans="1:4" ht="15.75" x14ac:dyDescent="0.25">
      <c r="A82" s="55"/>
      <c r="B82" s="24" t="s">
        <v>83</v>
      </c>
      <c r="C82" s="44"/>
      <c r="D82" s="45"/>
    </row>
    <row r="83" spans="1:4" ht="15.75" x14ac:dyDescent="0.25">
      <c r="A83" s="55"/>
      <c r="B83" s="46" t="s">
        <v>84</v>
      </c>
      <c r="C83" s="4"/>
      <c r="D83" s="45"/>
    </row>
    <row r="84" spans="1:4" ht="15.75" x14ac:dyDescent="0.25">
      <c r="A84" s="55">
        <v>60</v>
      </c>
      <c r="B84" s="24" t="s">
        <v>85</v>
      </c>
      <c r="C84" s="44" t="s">
        <v>6</v>
      </c>
      <c r="D84" s="45">
        <v>6</v>
      </c>
    </row>
    <row r="85" spans="1:4" ht="15.75" x14ac:dyDescent="0.25">
      <c r="A85" s="55"/>
      <c r="B85" s="58" t="s">
        <v>86</v>
      </c>
      <c r="C85" s="4"/>
      <c r="D85" s="45"/>
    </row>
    <row r="86" spans="1:4" ht="15.75" x14ac:dyDescent="0.25">
      <c r="A86" s="55">
        <v>61</v>
      </c>
      <c r="B86" s="58" t="s">
        <v>87</v>
      </c>
      <c r="C86" s="44" t="s">
        <v>6</v>
      </c>
      <c r="D86" s="45">
        <v>1</v>
      </c>
    </row>
    <row r="87" spans="1:4" ht="15.75" x14ac:dyDescent="0.25">
      <c r="A87" s="55"/>
      <c r="B87" s="58" t="s">
        <v>88</v>
      </c>
      <c r="C87" s="4"/>
      <c r="D87" s="45"/>
    </row>
    <row r="88" spans="1:4" ht="15.75" x14ac:dyDescent="0.25">
      <c r="A88" s="55">
        <v>62</v>
      </c>
      <c r="B88" s="24" t="s">
        <v>99</v>
      </c>
      <c r="C88" s="44" t="s">
        <v>9</v>
      </c>
      <c r="D88" s="45">
        <v>25</v>
      </c>
    </row>
    <row r="89" spans="1:4" ht="15.75" x14ac:dyDescent="0.25">
      <c r="A89" s="55"/>
      <c r="B89" s="24" t="s">
        <v>100</v>
      </c>
      <c r="C89" s="44"/>
      <c r="D89" s="45"/>
    </row>
    <row r="90" spans="1:4" ht="15.75" x14ac:dyDescent="0.25">
      <c r="A90" s="55"/>
      <c r="B90" s="46" t="s">
        <v>101</v>
      </c>
      <c r="C90" s="4"/>
      <c r="D90" s="45"/>
    </row>
    <row r="91" spans="1:4" ht="15.75" x14ac:dyDescent="0.25">
      <c r="A91" s="55">
        <v>63</v>
      </c>
      <c r="B91" s="46" t="s">
        <v>103</v>
      </c>
      <c r="C91" s="4" t="s">
        <v>6</v>
      </c>
      <c r="D91" s="45">
        <v>3</v>
      </c>
    </row>
    <row r="92" spans="1:4" ht="15.75" x14ac:dyDescent="0.25">
      <c r="A92" s="55"/>
      <c r="B92" s="46" t="s">
        <v>102</v>
      </c>
      <c r="C92" s="4"/>
      <c r="D92" s="45"/>
    </row>
    <row r="93" spans="1:4" ht="15.75" x14ac:dyDescent="0.25">
      <c r="A93" s="55">
        <v>64</v>
      </c>
      <c r="B93" s="46" t="s">
        <v>104</v>
      </c>
      <c r="C93" s="4" t="s">
        <v>6</v>
      </c>
      <c r="D93" s="45">
        <v>3</v>
      </c>
    </row>
    <row r="94" spans="1:4" ht="15.75" x14ac:dyDescent="0.25">
      <c r="A94" s="55"/>
      <c r="B94" s="58" t="s">
        <v>105</v>
      </c>
      <c r="C94" s="4"/>
      <c r="D94" s="45"/>
    </row>
    <row r="95" spans="1:4" ht="15.75" x14ac:dyDescent="0.25">
      <c r="A95" s="55">
        <v>65</v>
      </c>
      <c r="B95" s="58" t="s">
        <v>106</v>
      </c>
      <c r="C95" s="4" t="s">
        <v>6</v>
      </c>
      <c r="D95" s="45">
        <v>1</v>
      </c>
    </row>
    <row r="96" spans="1:4" ht="15.75" x14ac:dyDescent="0.25">
      <c r="A96" s="55"/>
      <c r="B96" s="58" t="s">
        <v>107</v>
      </c>
      <c r="C96" s="4"/>
      <c r="D96" s="45"/>
    </row>
    <row r="97" spans="1:4" ht="15.75" x14ac:dyDescent="0.25">
      <c r="A97" s="55">
        <v>66</v>
      </c>
      <c r="B97" s="58" t="s">
        <v>108</v>
      </c>
      <c r="C97" s="4" t="s">
        <v>6</v>
      </c>
      <c r="D97" s="45">
        <v>8</v>
      </c>
    </row>
    <row r="98" spans="1:4" ht="15.75" x14ac:dyDescent="0.25">
      <c r="A98" s="55"/>
      <c r="B98" s="58" t="s">
        <v>109</v>
      </c>
      <c r="C98" s="4" t="s">
        <v>6</v>
      </c>
      <c r="D98" s="45">
        <v>2</v>
      </c>
    </row>
    <row r="99" spans="1:4" ht="15.75" x14ac:dyDescent="0.25">
      <c r="A99" s="55"/>
      <c r="B99" s="58" t="s">
        <v>110</v>
      </c>
      <c r="C99" s="4" t="s">
        <v>6</v>
      </c>
      <c r="D99" s="45">
        <v>3</v>
      </c>
    </row>
    <row r="100" spans="1:4" ht="15.75" x14ac:dyDescent="0.25">
      <c r="A100" s="55"/>
      <c r="B100" s="58" t="s">
        <v>111</v>
      </c>
      <c r="C100" s="4" t="s">
        <v>6</v>
      </c>
      <c r="D100" s="45">
        <v>3</v>
      </c>
    </row>
    <row r="101" spans="1:4" ht="18.75" x14ac:dyDescent="0.25">
      <c r="A101" s="55">
        <v>67</v>
      </c>
      <c r="B101" s="58" t="s">
        <v>89</v>
      </c>
      <c r="C101" s="4" t="s">
        <v>7</v>
      </c>
      <c r="D101" s="45">
        <v>8.5</v>
      </c>
    </row>
    <row r="102" spans="1:4" ht="15.75" x14ac:dyDescent="0.25">
      <c r="A102" s="55"/>
      <c r="B102" s="58" t="s">
        <v>90</v>
      </c>
      <c r="C102" s="4"/>
      <c r="D102" s="45"/>
    </row>
    <row r="103" spans="1:4" ht="31.5" x14ac:dyDescent="0.25">
      <c r="A103" s="55">
        <v>68</v>
      </c>
      <c r="B103" s="24" t="s">
        <v>112</v>
      </c>
      <c r="C103" s="4" t="s">
        <v>6</v>
      </c>
      <c r="D103" s="45">
        <v>2</v>
      </c>
    </row>
    <row r="104" spans="1:4" ht="15.75" x14ac:dyDescent="0.25">
      <c r="A104" s="55"/>
      <c r="B104" s="24" t="s">
        <v>113</v>
      </c>
      <c r="C104" s="44"/>
      <c r="D104" s="45"/>
    </row>
    <row r="105" spans="1:4" ht="15.75" x14ac:dyDescent="0.25">
      <c r="A105" s="55"/>
      <c r="B105" s="58" t="s">
        <v>114</v>
      </c>
      <c r="C105" s="4"/>
      <c r="D105" s="5"/>
    </row>
    <row r="106" spans="1:4" ht="15.75" x14ac:dyDescent="0.25">
      <c r="A106" s="43"/>
      <c r="B106" s="58" t="s">
        <v>115</v>
      </c>
      <c r="C106" s="4"/>
      <c r="D106" s="45"/>
    </row>
    <row r="107" spans="1:4" ht="15.75" x14ac:dyDescent="0.25">
      <c r="A107" s="43">
        <v>69</v>
      </c>
      <c r="B107" s="24" t="s">
        <v>66</v>
      </c>
      <c r="C107" s="44" t="s">
        <v>8</v>
      </c>
      <c r="D107" s="45">
        <v>10</v>
      </c>
    </row>
    <row r="108" spans="1:4" ht="15.75" x14ac:dyDescent="0.25">
      <c r="A108" s="43"/>
      <c r="B108" s="24" t="s">
        <v>67</v>
      </c>
      <c r="C108" s="44" t="s">
        <v>8</v>
      </c>
      <c r="D108" s="45">
        <v>10</v>
      </c>
    </row>
    <row r="109" spans="1:4" ht="15.75" x14ac:dyDescent="0.25">
      <c r="A109" s="43"/>
      <c r="B109" s="24" t="s">
        <v>116</v>
      </c>
      <c r="C109" s="44" t="s">
        <v>6</v>
      </c>
      <c r="D109" s="45">
        <v>2</v>
      </c>
    </row>
    <row r="110" spans="1:4" ht="15.75" x14ac:dyDescent="0.25">
      <c r="A110" s="43"/>
      <c r="B110" s="24" t="s">
        <v>68</v>
      </c>
      <c r="C110" s="44" t="s">
        <v>6</v>
      </c>
      <c r="D110" s="45">
        <v>4</v>
      </c>
    </row>
    <row r="111" spans="1:4" ht="15.75" x14ac:dyDescent="0.25">
      <c r="A111" s="43"/>
      <c r="B111" s="24" t="s">
        <v>65</v>
      </c>
      <c r="C111" s="44" t="s">
        <v>6</v>
      </c>
      <c r="D111" s="45">
        <v>6</v>
      </c>
    </row>
    <row r="112" spans="1:4" ht="15.75" x14ac:dyDescent="0.25">
      <c r="A112" s="43"/>
      <c r="B112" s="24" t="s">
        <v>117</v>
      </c>
      <c r="C112" s="44" t="s">
        <v>6</v>
      </c>
      <c r="D112" s="45">
        <v>2</v>
      </c>
    </row>
    <row r="113" spans="1:5" ht="15.75" x14ac:dyDescent="0.25">
      <c r="A113" s="43"/>
      <c r="B113" s="24" t="s">
        <v>118</v>
      </c>
      <c r="C113" s="44" t="s">
        <v>6</v>
      </c>
      <c r="D113" s="45">
        <v>4</v>
      </c>
    </row>
    <row r="114" spans="1:5" ht="15.75" x14ac:dyDescent="0.25">
      <c r="A114" s="43">
        <v>70</v>
      </c>
      <c r="B114" s="47" t="s">
        <v>11</v>
      </c>
      <c r="C114" s="44" t="s">
        <v>10</v>
      </c>
      <c r="D114" s="45">
        <v>15</v>
      </c>
    </row>
    <row r="115" spans="1:5" s="3" customFormat="1" ht="15.75" x14ac:dyDescent="0.25">
      <c r="A115" s="48">
        <v>71</v>
      </c>
      <c r="B115" s="47" t="s">
        <v>119</v>
      </c>
      <c r="C115" s="49" t="s">
        <v>10</v>
      </c>
      <c r="D115" s="50">
        <v>15</v>
      </c>
    </row>
    <row r="116" spans="1:5" ht="19.5" customHeight="1" x14ac:dyDescent="0.25">
      <c r="C116" s="27"/>
    </row>
    <row r="117" spans="1:5" ht="12.75" customHeight="1" x14ac:dyDescent="0.25">
      <c r="C117" s="27"/>
    </row>
    <row r="118" spans="1:5" ht="12.75" customHeight="1" x14ac:dyDescent="0.25">
      <c r="A118" s="25"/>
      <c r="B118" s="25"/>
      <c r="D118" s="26"/>
      <c r="E118" s="26"/>
    </row>
    <row r="119" spans="1:5" ht="12.75" customHeight="1" x14ac:dyDescent="0.25">
      <c r="A119" s="62"/>
      <c r="B119" s="62"/>
    </row>
  </sheetData>
  <autoFilter ref="A11:D115" xr:uid="{12250312-BA57-4EC7-8ED6-066014438DF4}"/>
  <mergeCells count="4">
    <mergeCell ref="A119:B119"/>
    <mergeCell ref="A8:D8"/>
    <mergeCell ref="A7:D7"/>
    <mergeCell ref="A5:D5"/>
  </mergeCells>
  <conditionalFormatting sqref="B24">
    <cfRule type="duplicateValues" dxfId="1" priority="2"/>
  </conditionalFormatting>
  <conditionalFormatting sqref="B25">
    <cfRule type="duplicateValues" dxfId="0" priority="57"/>
  </conditionalFormatting>
  <printOptions horizontalCentered="1"/>
  <pageMargins left="0.25" right="0.25" top="0.75" bottom="0.75" header="0.3" footer="0.3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C1AEF-3A52-4C85-876C-77D9E44132EE}">
  <dimension ref="A1:E17"/>
  <sheetViews>
    <sheetView workbookViewId="0">
      <selection activeCell="B8" sqref="B8"/>
    </sheetView>
  </sheetViews>
  <sheetFormatPr defaultRowHeight="15.75" x14ac:dyDescent="0.25"/>
  <cols>
    <col min="1" max="1" width="13.625" bestFit="1" customWidth="1"/>
  </cols>
  <sheetData>
    <row r="1" spans="1:5" x14ac:dyDescent="0.25">
      <c r="A1" s="51" t="s">
        <v>30</v>
      </c>
      <c r="B1" s="51"/>
      <c r="C1" s="51"/>
      <c r="D1" s="51" t="s">
        <v>44</v>
      </c>
    </row>
    <row r="2" spans="1:5" x14ac:dyDescent="0.25">
      <c r="A2" s="52" t="s">
        <v>31</v>
      </c>
      <c r="B2" s="53">
        <v>1.5</v>
      </c>
      <c r="C2" s="53">
        <v>2.4</v>
      </c>
      <c r="D2" s="54">
        <f>C2*B2</f>
        <v>3.5999999999999996</v>
      </c>
      <c r="E2" t="s">
        <v>46</v>
      </c>
    </row>
    <row r="3" spans="1:5" x14ac:dyDescent="0.25">
      <c r="A3" s="52" t="s">
        <v>32</v>
      </c>
      <c r="B3" s="53">
        <v>0.9</v>
      </c>
      <c r="C3" s="53">
        <v>2.1</v>
      </c>
      <c r="D3" s="54">
        <f t="shared" ref="D3:D14" si="0">C3*B3</f>
        <v>1.8900000000000001</v>
      </c>
    </row>
    <row r="4" spans="1:5" x14ac:dyDescent="0.25">
      <c r="A4" s="52" t="s">
        <v>33</v>
      </c>
      <c r="B4" s="53">
        <v>1.2</v>
      </c>
      <c r="C4" s="53">
        <v>2.1</v>
      </c>
      <c r="D4" s="54">
        <f t="shared" si="0"/>
        <v>2.52</v>
      </c>
    </row>
    <row r="5" spans="1:5" x14ac:dyDescent="0.25">
      <c r="A5" s="52" t="s">
        <v>34</v>
      </c>
      <c r="B5" s="53">
        <v>0.8</v>
      </c>
      <c r="C5" s="53">
        <v>2.1</v>
      </c>
      <c r="D5" s="54">
        <f t="shared" si="0"/>
        <v>1.6800000000000002</v>
      </c>
    </row>
    <row r="6" spans="1:5" x14ac:dyDescent="0.25">
      <c r="A6" s="52" t="s">
        <v>35</v>
      </c>
      <c r="B6" s="53">
        <v>0.7</v>
      </c>
      <c r="C6" s="53">
        <v>2.1</v>
      </c>
      <c r="D6" s="54">
        <f t="shared" si="0"/>
        <v>1.47</v>
      </c>
      <c r="E6" t="s">
        <v>45</v>
      </c>
    </row>
    <row r="7" spans="1:5" x14ac:dyDescent="0.25">
      <c r="A7" s="52" t="s">
        <v>36</v>
      </c>
      <c r="B7" s="53">
        <v>0.7</v>
      </c>
      <c r="C7" s="53">
        <v>2.1</v>
      </c>
      <c r="D7" s="54">
        <f t="shared" si="0"/>
        <v>1.47</v>
      </c>
    </row>
    <row r="8" spans="1:5" x14ac:dyDescent="0.25">
      <c r="A8" s="52" t="s">
        <v>37</v>
      </c>
      <c r="B8" s="53">
        <v>0.8</v>
      </c>
      <c r="C8" s="53">
        <v>2.1</v>
      </c>
      <c r="D8" s="54">
        <f t="shared" si="0"/>
        <v>1.6800000000000002</v>
      </c>
    </row>
    <row r="9" spans="1:5" x14ac:dyDescent="0.25">
      <c r="A9" s="52" t="s">
        <v>38</v>
      </c>
      <c r="B9" s="53">
        <v>0.9</v>
      </c>
      <c r="C9" s="53">
        <v>2.1</v>
      </c>
      <c r="D9" s="54">
        <f t="shared" si="0"/>
        <v>1.8900000000000001</v>
      </c>
    </row>
    <row r="10" spans="1:5" x14ac:dyDescent="0.25">
      <c r="A10" s="52" t="s">
        <v>39</v>
      </c>
      <c r="B10" s="53">
        <v>0.8</v>
      </c>
      <c r="C10" s="53">
        <v>2.1</v>
      </c>
      <c r="D10" s="54">
        <f t="shared" si="0"/>
        <v>1.6800000000000002</v>
      </c>
    </row>
    <row r="11" spans="1:5" x14ac:dyDescent="0.25">
      <c r="A11" s="52" t="s">
        <v>40</v>
      </c>
      <c r="B11" s="53">
        <v>1</v>
      </c>
      <c r="C11" s="53">
        <v>2.1</v>
      </c>
      <c r="D11" s="54">
        <f t="shared" si="0"/>
        <v>2.1</v>
      </c>
    </row>
    <row r="12" spans="1:5" x14ac:dyDescent="0.25">
      <c r="A12" s="52" t="s">
        <v>41</v>
      </c>
      <c r="B12" s="53">
        <v>1.5</v>
      </c>
      <c r="C12" s="53">
        <v>2.4</v>
      </c>
      <c r="D12" s="54">
        <f t="shared" si="0"/>
        <v>3.5999999999999996</v>
      </c>
    </row>
    <row r="13" spans="1:5" x14ac:dyDescent="0.25">
      <c r="A13" s="52" t="s">
        <v>42</v>
      </c>
      <c r="B13" s="53">
        <v>0.7</v>
      </c>
      <c r="C13" s="53">
        <v>2.1</v>
      </c>
      <c r="D13" s="54">
        <f t="shared" si="0"/>
        <v>1.47</v>
      </c>
      <c r="E13" t="s">
        <v>47</v>
      </c>
    </row>
    <row r="14" spans="1:5" x14ac:dyDescent="0.25">
      <c r="A14" s="52" t="s">
        <v>43</v>
      </c>
      <c r="B14" s="53">
        <v>0.7</v>
      </c>
      <c r="C14" s="53">
        <v>2.1</v>
      </c>
      <c r="D14" s="54">
        <f t="shared" si="0"/>
        <v>1.47</v>
      </c>
      <c r="E14" t="s">
        <v>47</v>
      </c>
    </row>
    <row r="16" spans="1:5" x14ac:dyDescent="0.25">
      <c r="A16" s="52" t="s">
        <v>48</v>
      </c>
      <c r="B16" s="53">
        <v>1.9</v>
      </c>
      <c r="C16" s="53">
        <v>0.5</v>
      </c>
      <c r="D16" s="54">
        <f>C16*B16</f>
        <v>0.95</v>
      </c>
    </row>
    <row r="17" spans="1:4" x14ac:dyDescent="0.25">
      <c r="A17" s="52" t="s">
        <v>49</v>
      </c>
      <c r="B17" s="53">
        <v>1.3</v>
      </c>
      <c r="C17" s="53">
        <v>0.5</v>
      </c>
      <c r="D17" s="54">
        <f>C17*B17</f>
        <v>0.65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Расчет</vt:lpstr>
      <vt:lpstr>Ведомость работ</vt:lpstr>
      <vt:lpstr>3 этаж_Бытовки</vt:lpstr>
      <vt:lpstr>'Ведомость работ'!Область_печати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Афанасьев Алексей Викторович</dc:creator>
  <cp:lastModifiedBy>Сыров Сергей Георгиевич</cp:lastModifiedBy>
  <cp:lastPrinted>2024-06-27T06:57:36Z</cp:lastPrinted>
  <dcterms:created xsi:type="dcterms:W3CDTF">2017-03-30T07:30:31Z</dcterms:created>
  <dcterms:modified xsi:type="dcterms:W3CDTF">2024-07-16T06:23:07Z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