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to12.LTSTROY\Desktop\ПИСКАРЕВКА\ПИСКАРЕВСКИЙ\тендеры\3 ЭТАП\мет ограждения\"/>
    </mc:Choice>
  </mc:AlternateContent>
  <xr:revisionPtr revIDLastSave="0" documentId="13_ncr:1_{12B7C2DE-90CE-4AE4-92C3-A2AFF14E66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РДЦ" sheetId="3" r:id="rId1"/>
  </sheets>
  <definedNames>
    <definedName name="_xlnm.Print_Area" localSheetId="0">РДЦ!$A$1:$J$34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3" l="1"/>
  <c r="F20" i="3"/>
  <c r="J20" i="3" s="1"/>
  <c r="H20" i="3"/>
  <c r="I20" i="3"/>
  <c r="F21" i="3"/>
  <c r="J21" i="3" s="1"/>
  <c r="H21" i="3"/>
  <c r="I21" i="3"/>
  <c r="F23" i="3"/>
  <c r="J23" i="3" s="1"/>
  <c r="H23" i="3"/>
  <c r="I23" i="3"/>
  <c r="F24" i="3"/>
  <c r="J24" i="3" s="1"/>
  <c r="H24" i="3"/>
  <c r="I24" i="3"/>
  <c r="F14" i="3" l="1"/>
  <c r="H14" i="3"/>
  <c r="I14" i="3"/>
  <c r="F17" i="3"/>
  <c r="H17" i="3"/>
  <c r="I17" i="3"/>
  <c r="F18" i="3"/>
  <c r="H18" i="3"/>
  <c r="I18" i="3"/>
  <c r="I10" i="3"/>
  <c r="I11" i="3"/>
  <c r="I12" i="3"/>
  <c r="D12" i="3"/>
  <c r="F12" i="3" s="1"/>
  <c r="D11" i="3"/>
  <c r="F11" i="3" s="1"/>
  <c r="D10" i="3"/>
  <c r="F10" i="3" s="1"/>
  <c r="D9" i="3"/>
  <c r="D8" i="3"/>
  <c r="J17" i="3" l="1"/>
  <c r="J18" i="3"/>
  <c r="J14" i="3"/>
  <c r="H12" i="3"/>
  <c r="J12" i="3" s="1"/>
  <c r="H11" i="3"/>
  <c r="J11" i="3" s="1"/>
  <c r="H10" i="3"/>
  <c r="J10" i="3" s="1"/>
  <c r="F9" i="3"/>
  <c r="H9" i="3"/>
  <c r="I9" i="3"/>
  <c r="J9" i="3" l="1"/>
  <c r="F8" i="3" l="1"/>
  <c r="I8" i="3"/>
  <c r="H8" i="3" l="1"/>
  <c r="H25" i="3" l="1"/>
  <c r="J8" i="3"/>
  <c r="J25" i="3" s="1"/>
  <c r="J26" i="3" s="1"/>
</calcChain>
</file>

<file path=xl/sharedStrings.xml><?xml version="1.0" encoding="utf-8"?>
<sst xmlns="http://schemas.openxmlformats.org/spreadsheetml/2006/main" count="55" uniqueCount="40">
  <si>
    <t>№ п/п</t>
  </si>
  <si>
    <t>Наименование работ</t>
  </si>
  <si>
    <t>в т.ч. НДС 20%</t>
  </si>
  <si>
    <t>Ед. изм.</t>
  </si>
  <si>
    <t>Генеральный директор</t>
  </si>
  <si>
    <t>ПОДРЯДЧИК</t>
  </si>
  <si>
    <t>Итого:</t>
  </si>
  <si>
    <t>_______________</t>
  </si>
  <si>
    <t xml:space="preserve">Включается полный комплекс работ по разделу согласно п. 2 информационной карты. 
Прилагаемые объемы работ, материалов и оборудования служат для обоснования цены предложения и проверки квалификации претендента. 
</t>
  </si>
  <si>
    <t xml:space="preserve">За отсутствие в расчете работ, которые необходимо будет выполнять, несет ответственность претендент, даже в случае, если они прямо не прописаны в проекте и ТЗ.
Изменение объемов работ, связанных с корректировкой проекта, с прохождением наружных инженерных сетей, другими условиями, не будет являться основанием для изменения стоимости работ.
 1.    В предложении замена оборудования, материалов не допускается, за исключением, если эта возможность прописана в ТЗ. 
 После выбора подрядчика и согласования с Генеральным проектировщиком, для дальнейшей оптимизации цены договора, улучшения качества систем, сокращения сроков работ замена возможна.
 2.   В случае, если в проектных спецификациях материалы и оборудование не учтены, но Претендент, как специалист в данной области, предвидит безусловную необходимость поставок и монтажа неучтенных позиций, обязательно указывать их в предложении с примечаниями: НЕУЧТЕНО В ДОКУМЕНТАЦИИ, НЕОБХОДИМО ДЛЯ…
         В стоимости работ учесть производство всего комплекса работ, «под ключ». В том числе работы и их стоимость, выполнение которых неразрывно связано с выполнением данного вида работ, но явно не отражено в проектной документации. Учесть все необходимое для производства работ оборудование, механизмы, материалы, электроинструмент, СИЗ, расходные материалы, комплектующие и пр., наличие которых необходимо для выполнения данного комплекса работ.
</t>
  </si>
  <si>
    <t>мп</t>
  </si>
  <si>
    <t>Расчёт договорной цены</t>
  </si>
  <si>
    <t>Кол-во</t>
  </si>
  <si>
    <t>Работа</t>
  </si>
  <si>
    <t>Материалы</t>
  </si>
  <si>
    <t xml:space="preserve">Стоимость за единицу, с НДС </t>
  </si>
  <si>
    <t>Всего стоимость,  в т.ч. НДС 20%</t>
  </si>
  <si>
    <t>Стоимость за единицу, с НДС</t>
  </si>
  <si>
    <t>Стоимость работ</t>
  </si>
  <si>
    <t>(работа + материалы)</t>
  </si>
  <si>
    <t>(всего), с НДС</t>
  </si>
  <si>
    <t>«Многоквартирный дом со встроенными помещениями, встроенно-пристроенной подземной автостоянкой, отдельно стоящим зданием общеобразовательной организации начального общего образования на 100 мест, дошкольной образовательной организации на 80 мест»
Местоположение установлено относительно ориентира, расположенного в границах участка. Ориентир Российская Федерация, Санкт-Петербург, Пискаревский проспект. Почтовый адрес ориентира: Санкт-Петербург, пр-кт Пискаревский. Кадастровый номер участка: 78:11:0005607:1634. 3 Этап</t>
  </si>
  <si>
    <t>Ограждение крылец и пандусов</t>
  </si>
  <si>
    <t>Устройство ограждения  ОГп-1</t>
  </si>
  <si>
    <t>Ограждение спуска в подвал Прм-4</t>
  </si>
  <si>
    <t>Окрытия спусков в подвал</t>
  </si>
  <si>
    <t>шт</t>
  </si>
  <si>
    <t>спуск в/о 1/Е-К</t>
  </si>
  <si>
    <t>Устройство покрытия спуска в подвал крышка подъемная К1 с элементами крепления</t>
  </si>
  <si>
    <t>спуск в/о 6-7/В</t>
  </si>
  <si>
    <t>Устройство покрытия спуска в подвал крышка глухая К2 с элементами крепления</t>
  </si>
  <si>
    <t>Устройство покрытия спуска в подвал крышка глухая К3 с элементами крепления</t>
  </si>
  <si>
    <t>спуск в/о 18/Б-Д</t>
  </si>
  <si>
    <t>Устройство покрытия спуска в подвал крышка глухая К4 с элементами крепления</t>
  </si>
  <si>
    <t>Устройство ограждения  ОГк-1 из нержавающей стали</t>
  </si>
  <si>
    <t>Устройство ограждения  ОГк-2 из нержавающей стали</t>
  </si>
  <si>
    <t>Устройство ограждения  ОГк-3 из нержавающей стали</t>
  </si>
  <si>
    <t>Устройство ограждения  ОГк-4 из нержавающей стали</t>
  </si>
  <si>
    <t>Устройство ограждения  ОГк-5 из нержавающей стали</t>
  </si>
  <si>
    <t xml:space="preserve"> на выполнение комплекса работ по устройству ограждения крылец, пандусов, спусков в подвал, окрытий спусков в подвал на Объекте: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</si>
</sst>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164" fontId="6" fillId="0" borderId="0" xfId="2" applyFont="1" applyAlignment="1">
      <alignment horizontal="center" wrapText="1"/>
    </xf>
    <xf numFmtId="166" fontId="6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" fontId="7" fillId="0" borderId="0" xfId="2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2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2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vertical="center" wrapText="1"/>
    </xf>
    <xf numFmtId="164" fontId="6" fillId="0" borderId="1" xfId="2" applyFont="1" applyBorder="1" applyAlignment="1">
      <alignment wrapText="1"/>
    </xf>
    <xf numFmtId="3" fontId="6" fillId="0" borderId="1" xfId="2" applyNumberFormat="1" applyFont="1" applyBorder="1" applyAlignment="1">
      <alignment horizontal="center" vertical="center" wrapText="1"/>
    </xf>
    <xf numFmtId="164" fontId="6" fillId="0" borderId="1" xfId="2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Финансовый" xfId="2" builtinId="3"/>
    <cellStyle name="Финансов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view="pageBreakPreview" zoomScaleNormal="100" zoomScaleSheetLayoutView="100" workbookViewId="0">
      <selection activeCell="B13" sqref="B13"/>
    </sheetView>
  </sheetViews>
  <sheetFormatPr defaultRowHeight="15" x14ac:dyDescent="0.25"/>
  <cols>
    <col min="1" max="1" width="7.85546875" style="4" customWidth="1"/>
    <col min="2" max="2" width="61" style="5" customWidth="1"/>
    <col min="3" max="3" width="10.140625" style="4" customWidth="1"/>
    <col min="4" max="4" width="9" style="6" customWidth="1"/>
    <col min="5" max="5" width="16.140625" style="7" customWidth="1"/>
    <col min="6" max="6" width="18.140625" style="7" customWidth="1"/>
    <col min="7" max="7" width="15" style="1" customWidth="1"/>
    <col min="8" max="8" width="18" style="1" customWidth="1"/>
    <col min="9" max="9" width="21.5703125" style="1" customWidth="1"/>
    <col min="10" max="10" width="20.85546875" style="1" customWidth="1"/>
    <col min="11" max="16384" width="9.140625" style="1"/>
  </cols>
  <sheetData>
    <row r="1" spans="1:10" ht="21.75" customHeight="1" x14ac:dyDescent="0.25">
      <c r="A1" s="41" t="s">
        <v>11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33.75" customHeight="1" x14ac:dyDescent="0.25">
      <c r="A2" s="39" t="s">
        <v>39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70.5" customHeight="1" x14ac:dyDescent="0.25">
      <c r="A3" s="40" t="s">
        <v>21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26.25" customHeight="1" x14ac:dyDescent="0.25">
      <c r="A4" s="43" t="s">
        <v>0</v>
      </c>
      <c r="B4" s="44" t="s">
        <v>1</v>
      </c>
      <c r="C4" s="45" t="s">
        <v>3</v>
      </c>
      <c r="D4" s="45" t="s">
        <v>12</v>
      </c>
      <c r="E4" s="42" t="s">
        <v>13</v>
      </c>
      <c r="F4" s="42"/>
      <c r="G4" s="42" t="s">
        <v>14</v>
      </c>
      <c r="H4" s="42"/>
      <c r="I4" s="18" t="s">
        <v>15</v>
      </c>
      <c r="J4" s="42" t="s">
        <v>16</v>
      </c>
    </row>
    <row r="5" spans="1:10" ht="33.75" customHeight="1" x14ac:dyDescent="0.25">
      <c r="A5" s="43"/>
      <c r="B5" s="44"/>
      <c r="C5" s="45"/>
      <c r="D5" s="45"/>
      <c r="E5" s="42" t="s">
        <v>17</v>
      </c>
      <c r="F5" s="18" t="s">
        <v>18</v>
      </c>
      <c r="G5" s="42" t="s">
        <v>17</v>
      </c>
      <c r="H5" s="18" t="s">
        <v>18</v>
      </c>
      <c r="I5" s="42" t="s">
        <v>19</v>
      </c>
      <c r="J5" s="42"/>
    </row>
    <row r="6" spans="1:10" ht="23.25" customHeight="1" x14ac:dyDescent="0.25">
      <c r="A6" s="43"/>
      <c r="B6" s="44"/>
      <c r="C6" s="45"/>
      <c r="D6" s="45"/>
      <c r="E6" s="42"/>
      <c r="F6" s="18" t="s">
        <v>20</v>
      </c>
      <c r="G6" s="42"/>
      <c r="H6" s="18" t="s">
        <v>20</v>
      </c>
      <c r="I6" s="42"/>
      <c r="J6" s="42"/>
    </row>
    <row r="7" spans="1:10" s="3" customFormat="1" ht="18" customHeight="1" x14ac:dyDescent="0.25">
      <c r="A7" s="19"/>
      <c r="B7" s="46" t="s">
        <v>22</v>
      </c>
      <c r="C7" s="30"/>
      <c r="D7" s="30"/>
      <c r="E7" s="30"/>
      <c r="F7" s="30"/>
      <c r="G7" s="30"/>
      <c r="H7" s="30"/>
      <c r="I7" s="30"/>
      <c r="J7" s="30"/>
    </row>
    <row r="8" spans="1:10" s="3" customFormat="1" ht="22.5" customHeight="1" x14ac:dyDescent="0.25">
      <c r="A8" s="19">
        <v>1</v>
      </c>
      <c r="B8" s="20" t="s">
        <v>34</v>
      </c>
      <c r="C8" s="19" t="s">
        <v>10</v>
      </c>
      <c r="D8" s="21">
        <f>45.57+38.78+2.81*6</f>
        <v>101.21</v>
      </c>
      <c r="E8" s="22"/>
      <c r="F8" s="33">
        <f>E8*D8</f>
        <v>0</v>
      </c>
      <c r="G8" s="23"/>
      <c r="H8" s="31">
        <f>G8*D8</f>
        <v>0</v>
      </c>
      <c r="I8" s="31">
        <f>E8+G8</f>
        <v>0</v>
      </c>
      <c r="J8" s="31">
        <f>F8+H8</f>
        <v>0</v>
      </c>
    </row>
    <row r="9" spans="1:10" s="3" customFormat="1" ht="21.75" customHeight="1" x14ac:dyDescent="0.25">
      <c r="A9" s="19">
        <v>2</v>
      </c>
      <c r="B9" s="20" t="s">
        <v>35</v>
      </c>
      <c r="C9" s="19" t="s">
        <v>10</v>
      </c>
      <c r="D9" s="21">
        <f>49.63+45.2+10.34</f>
        <v>105.17</v>
      </c>
      <c r="E9" s="22"/>
      <c r="F9" s="33">
        <f t="shared" ref="F9" si="0">E9*D9</f>
        <v>0</v>
      </c>
      <c r="G9" s="23"/>
      <c r="H9" s="31">
        <f t="shared" ref="H9" si="1">G9*D9</f>
        <v>0</v>
      </c>
      <c r="I9" s="31">
        <f t="shared" ref="I9" si="2">E9+G9</f>
        <v>0</v>
      </c>
      <c r="J9" s="31">
        <f t="shared" ref="J9" si="3">F9+H9</f>
        <v>0</v>
      </c>
    </row>
    <row r="10" spans="1:10" s="3" customFormat="1" ht="22.5" customHeight="1" x14ac:dyDescent="0.25">
      <c r="A10" s="19">
        <v>3</v>
      </c>
      <c r="B10" s="20" t="s">
        <v>36</v>
      </c>
      <c r="C10" s="19" t="s">
        <v>10</v>
      </c>
      <c r="D10" s="21">
        <f>2*6.7</f>
        <v>13.4</v>
      </c>
      <c r="E10" s="22"/>
      <c r="F10" s="33">
        <f t="shared" ref="F10:F12" si="4">E10*D10</f>
        <v>0</v>
      </c>
      <c r="G10" s="23"/>
      <c r="H10" s="31">
        <f t="shared" ref="H10:H12" si="5">G10*D10</f>
        <v>0</v>
      </c>
      <c r="I10" s="31">
        <f t="shared" ref="I10:I12" si="6">E10+G10</f>
        <v>0</v>
      </c>
      <c r="J10" s="31">
        <f t="shared" ref="J10:J12" si="7">F10+H10</f>
        <v>0</v>
      </c>
    </row>
    <row r="11" spans="1:10" s="3" customFormat="1" ht="20.25" customHeight="1" x14ac:dyDescent="0.25">
      <c r="A11" s="19">
        <v>4</v>
      </c>
      <c r="B11" s="20" t="s">
        <v>37</v>
      </c>
      <c r="C11" s="19" t="s">
        <v>10</v>
      </c>
      <c r="D11" s="21">
        <f>11.67</f>
        <v>11.67</v>
      </c>
      <c r="E11" s="22"/>
      <c r="F11" s="33">
        <f t="shared" si="4"/>
        <v>0</v>
      </c>
      <c r="G11" s="23"/>
      <c r="H11" s="31">
        <f t="shared" si="5"/>
        <v>0</v>
      </c>
      <c r="I11" s="31">
        <f t="shared" si="6"/>
        <v>0</v>
      </c>
      <c r="J11" s="31">
        <f t="shared" si="7"/>
        <v>0</v>
      </c>
    </row>
    <row r="12" spans="1:10" s="3" customFormat="1" ht="22.5" customHeight="1" x14ac:dyDescent="0.25">
      <c r="A12" s="19">
        <v>5</v>
      </c>
      <c r="B12" s="20" t="s">
        <v>38</v>
      </c>
      <c r="C12" s="19" t="s">
        <v>10</v>
      </c>
      <c r="D12" s="21">
        <f>12.16</f>
        <v>12.16</v>
      </c>
      <c r="E12" s="22"/>
      <c r="F12" s="33">
        <f t="shared" si="4"/>
        <v>0</v>
      </c>
      <c r="G12" s="23"/>
      <c r="H12" s="31">
        <f t="shared" si="5"/>
        <v>0</v>
      </c>
      <c r="I12" s="31">
        <f t="shared" si="6"/>
        <v>0</v>
      </c>
      <c r="J12" s="31">
        <f t="shared" si="7"/>
        <v>0</v>
      </c>
    </row>
    <row r="13" spans="1:10" s="3" customFormat="1" ht="21.75" customHeight="1" x14ac:dyDescent="0.25">
      <c r="A13" s="19"/>
      <c r="B13" s="47" t="s">
        <v>24</v>
      </c>
      <c r="C13" s="19"/>
      <c r="D13" s="32"/>
      <c r="E13" s="22"/>
      <c r="F13" s="33"/>
      <c r="G13" s="23"/>
      <c r="H13" s="31"/>
      <c r="I13" s="31"/>
      <c r="J13" s="31"/>
    </row>
    <row r="14" spans="1:10" s="3" customFormat="1" ht="23.25" customHeight="1" x14ac:dyDescent="0.25">
      <c r="A14" s="19">
        <v>6</v>
      </c>
      <c r="B14" s="20" t="s">
        <v>23</v>
      </c>
      <c r="C14" s="19" t="s">
        <v>10</v>
      </c>
      <c r="D14" s="21">
        <v>12.73</v>
      </c>
      <c r="E14" s="22"/>
      <c r="F14" s="33">
        <f t="shared" ref="F14:F18" si="8">E14*D14</f>
        <v>0</v>
      </c>
      <c r="G14" s="23"/>
      <c r="H14" s="31">
        <f t="shared" ref="H14:H18" si="9">G14*D14</f>
        <v>0</v>
      </c>
      <c r="I14" s="31">
        <f t="shared" ref="I14:I18" si="10">E14+G14</f>
        <v>0</v>
      </c>
      <c r="J14" s="31">
        <f t="shared" ref="J14:J18" si="11">F14+H14</f>
        <v>0</v>
      </c>
    </row>
    <row r="15" spans="1:10" s="3" customFormat="1" ht="21.75" customHeight="1" x14ac:dyDescent="0.25">
      <c r="A15" s="19"/>
      <c r="B15" s="35" t="s">
        <v>25</v>
      </c>
      <c r="C15" s="19"/>
      <c r="D15" s="21"/>
      <c r="E15" s="22"/>
      <c r="F15" s="33"/>
      <c r="G15" s="23"/>
      <c r="H15" s="31"/>
      <c r="I15" s="31"/>
      <c r="J15" s="31"/>
    </row>
    <row r="16" spans="1:10" s="3" customFormat="1" ht="20.25" customHeight="1" x14ac:dyDescent="0.25">
      <c r="A16" s="19"/>
      <c r="B16" s="34" t="s">
        <v>27</v>
      </c>
      <c r="C16" s="19"/>
      <c r="D16" s="21"/>
      <c r="E16" s="22"/>
      <c r="F16" s="33"/>
      <c r="G16" s="23"/>
      <c r="H16" s="31"/>
      <c r="I16" s="31"/>
      <c r="J16" s="31"/>
    </row>
    <row r="17" spans="1:10" s="3" customFormat="1" ht="29.25" customHeight="1" x14ac:dyDescent="0.25">
      <c r="A17" s="19">
        <v>7</v>
      </c>
      <c r="B17" s="20" t="s">
        <v>28</v>
      </c>
      <c r="C17" s="19" t="s">
        <v>26</v>
      </c>
      <c r="D17" s="32">
        <v>5</v>
      </c>
      <c r="E17" s="22"/>
      <c r="F17" s="33">
        <f t="shared" si="8"/>
        <v>0</v>
      </c>
      <c r="G17" s="23"/>
      <c r="H17" s="31">
        <f t="shared" si="9"/>
        <v>0</v>
      </c>
      <c r="I17" s="31">
        <f t="shared" si="10"/>
        <v>0</v>
      </c>
      <c r="J17" s="31">
        <f t="shared" si="11"/>
        <v>0</v>
      </c>
    </row>
    <row r="18" spans="1:10" s="3" customFormat="1" ht="24" customHeight="1" x14ac:dyDescent="0.25">
      <c r="A18" s="19">
        <v>8</v>
      </c>
      <c r="B18" s="20" t="s">
        <v>30</v>
      </c>
      <c r="C18" s="19" t="s">
        <v>26</v>
      </c>
      <c r="D18" s="32">
        <v>1</v>
      </c>
      <c r="E18" s="22"/>
      <c r="F18" s="33">
        <f t="shared" si="8"/>
        <v>0</v>
      </c>
      <c r="G18" s="23"/>
      <c r="H18" s="31">
        <f t="shared" si="9"/>
        <v>0</v>
      </c>
      <c r="I18" s="31">
        <f t="shared" si="10"/>
        <v>0</v>
      </c>
      <c r="J18" s="31">
        <f t="shared" si="11"/>
        <v>0</v>
      </c>
    </row>
    <row r="19" spans="1:10" s="3" customFormat="1" ht="24" customHeight="1" x14ac:dyDescent="0.25">
      <c r="A19" s="19"/>
      <c r="B19" s="17" t="s">
        <v>29</v>
      </c>
      <c r="C19" s="19"/>
      <c r="D19" s="32"/>
      <c r="E19" s="22"/>
      <c r="F19" s="33"/>
      <c r="G19" s="23"/>
      <c r="H19" s="31"/>
      <c r="I19" s="31"/>
      <c r="J19" s="31"/>
    </row>
    <row r="20" spans="1:10" s="3" customFormat="1" ht="24" customHeight="1" x14ac:dyDescent="0.25">
      <c r="A20" s="19">
        <v>9</v>
      </c>
      <c r="B20" s="20" t="s">
        <v>28</v>
      </c>
      <c r="C20" s="19" t="s">
        <v>26</v>
      </c>
      <c r="D20" s="32">
        <v>5</v>
      </c>
      <c r="E20" s="22"/>
      <c r="F20" s="33">
        <f t="shared" ref="F20:F24" si="12">E20*D20</f>
        <v>0</v>
      </c>
      <c r="G20" s="23"/>
      <c r="H20" s="31">
        <f t="shared" ref="H20:H24" si="13">G20*D20</f>
        <v>0</v>
      </c>
      <c r="I20" s="31">
        <f t="shared" ref="I20:I24" si="14">E20+G20</f>
        <v>0</v>
      </c>
      <c r="J20" s="31">
        <f t="shared" ref="J20:J24" si="15">F20+H20</f>
        <v>0</v>
      </c>
    </row>
    <row r="21" spans="1:10" s="3" customFormat="1" ht="24" customHeight="1" x14ac:dyDescent="0.25">
      <c r="A21" s="19">
        <v>10</v>
      </c>
      <c r="B21" s="20" t="s">
        <v>31</v>
      </c>
      <c r="C21" s="19" t="s">
        <v>26</v>
      </c>
      <c r="D21" s="32">
        <v>1</v>
      </c>
      <c r="E21" s="22"/>
      <c r="F21" s="33">
        <f t="shared" si="12"/>
        <v>0</v>
      </c>
      <c r="G21" s="23"/>
      <c r="H21" s="31">
        <f t="shared" si="13"/>
        <v>0</v>
      </c>
      <c r="I21" s="31">
        <f t="shared" si="14"/>
        <v>0</v>
      </c>
      <c r="J21" s="31">
        <f t="shared" si="15"/>
        <v>0</v>
      </c>
    </row>
    <row r="22" spans="1:10" s="3" customFormat="1" ht="24" customHeight="1" x14ac:dyDescent="0.25">
      <c r="A22" s="19"/>
      <c r="B22" s="17" t="s">
        <v>32</v>
      </c>
      <c r="C22" s="19"/>
      <c r="D22" s="32"/>
      <c r="E22" s="22"/>
      <c r="F22" s="33"/>
      <c r="G22" s="23"/>
      <c r="H22" s="31"/>
      <c r="I22" s="31"/>
      <c r="J22" s="31"/>
    </row>
    <row r="23" spans="1:10" s="3" customFormat="1" ht="24" customHeight="1" x14ac:dyDescent="0.25">
      <c r="A23" s="19">
        <v>11</v>
      </c>
      <c r="B23" s="20" t="s">
        <v>28</v>
      </c>
      <c r="C23" s="19" t="s">
        <v>26</v>
      </c>
      <c r="D23" s="32">
        <v>4</v>
      </c>
      <c r="E23" s="22"/>
      <c r="F23" s="33">
        <f t="shared" si="12"/>
        <v>0</v>
      </c>
      <c r="G23" s="23"/>
      <c r="H23" s="31">
        <f t="shared" si="13"/>
        <v>0</v>
      </c>
      <c r="I23" s="31">
        <f t="shared" si="14"/>
        <v>0</v>
      </c>
      <c r="J23" s="31">
        <f t="shared" si="15"/>
        <v>0</v>
      </c>
    </row>
    <row r="24" spans="1:10" s="3" customFormat="1" ht="24" customHeight="1" x14ac:dyDescent="0.25">
      <c r="A24" s="19">
        <v>12</v>
      </c>
      <c r="B24" s="20" t="s">
        <v>33</v>
      </c>
      <c r="C24" s="19" t="s">
        <v>26</v>
      </c>
      <c r="D24" s="32">
        <v>1</v>
      </c>
      <c r="E24" s="22"/>
      <c r="F24" s="33">
        <f t="shared" si="12"/>
        <v>0</v>
      </c>
      <c r="G24" s="23"/>
      <c r="H24" s="31">
        <f t="shared" si="13"/>
        <v>0</v>
      </c>
      <c r="I24" s="31">
        <f t="shared" si="14"/>
        <v>0</v>
      </c>
      <c r="J24" s="31">
        <f t="shared" si="15"/>
        <v>0</v>
      </c>
    </row>
    <row r="25" spans="1:10" s="2" customFormat="1" ht="15" customHeight="1" x14ac:dyDescent="0.2">
      <c r="A25" s="24"/>
      <c r="B25" s="25" t="s">
        <v>6</v>
      </c>
      <c r="C25" s="24"/>
      <c r="D25" s="26"/>
      <c r="E25" s="27"/>
      <c r="F25" s="27">
        <f>SUM(F8:F24)</f>
        <v>0</v>
      </c>
      <c r="G25" s="27"/>
      <c r="H25" s="27">
        <f>SUM(H8:H24)</f>
        <v>0</v>
      </c>
      <c r="I25" s="27"/>
      <c r="J25" s="27">
        <f>SUM(J8:J24)</f>
        <v>0</v>
      </c>
    </row>
    <row r="26" spans="1:10" s="2" customFormat="1" ht="15" customHeight="1" x14ac:dyDescent="0.25">
      <c r="A26" s="24"/>
      <c r="B26" s="25" t="s">
        <v>2</v>
      </c>
      <c r="C26" s="24"/>
      <c r="D26" s="26"/>
      <c r="E26" s="27"/>
      <c r="F26" s="27"/>
      <c r="G26" s="28"/>
      <c r="H26" s="28"/>
      <c r="I26" s="28"/>
      <c r="J26" s="29">
        <f>J25/120*20</f>
        <v>0</v>
      </c>
    </row>
    <row r="27" spans="1:10" s="2" customFormat="1" ht="15" customHeight="1" x14ac:dyDescent="0.25">
      <c r="A27" s="12"/>
      <c r="B27" s="13"/>
      <c r="C27" s="12"/>
      <c r="D27" s="14"/>
      <c r="E27" s="15"/>
      <c r="F27" s="15"/>
      <c r="G27" s="8"/>
      <c r="H27" s="8"/>
      <c r="I27" s="8"/>
    </row>
    <row r="28" spans="1:10" ht="34.5" customHeight="1" x14ac:dyDescent="0.25">
      <c r="A28" s="37" t="s">
        <v>8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0" ht="126" customHeight="1" x14ac:dyDescent="0.25">
      <c r="A29" s="38" t="s">
        <v>9</v>
      </c>
      <c r="B29" s="38"/>
      <c r="C29" s="38"/>
      <c r="D29" s="38"/>
      <c r="E29" s="38"/>
      <c r="F29" s="38"/>
      <c r="G29" s="38"/>
      <c r="H29" s="38"/>
      <c r="I29" s="38"/>
      <c r="J29" s="38"/>
    </row>
    <row r="31" spans="1:10" ht="15" customHeight="1" x14ac:dyDescent="0.25">
      <c r="A31" s="9"/>
      <c r="B31" s="17"/>
      <c r="C31"/>
      <c r="D31" s="36" t="s">
        <v>5</v>
      </c>
      <c r="E31" s="36"/>
      <c r="F31" s="1"/>
      <c r="G31" s="17"/>
    </row>
    <row r="32" spans="1:10" ht="24.95" customHeight="1" x14ac:dyDescent="0.25">
      <c r="A32" s="10"/>
      <c r="B32" s="17"/>
      <c r="C32" s="10"/>
      <c r="D32" s="36" t="s">
        <v>4</v>
      </c>
      <c r="E32" s="36"/>
      <c r="F32" s="1"/>
      <c r="G32" s="17"/>
    </row>
    <row r="33" spans="1:13" ht="62.25" customHeight="1" x14ac:dyDescent="0.25">
      <c r="A33" s="16"/>
      <c r="B33" s="17"/>
      <c r="C33" s="16"/>
      <c r="D33" s="16"/>
      <c r="E33" s="36"/>
      <c r="F33" s="36"/>
      <c r="G33" s="17"/>
      <c r="H33" s="11"/>
      <c r="K33" s="11"/>
      <c r="L33" s="11"/>
      <c r="M33" s="11"/>
    </row>
    <row r="34" spans="1:13" ht="15" customHeight="1" x14ac:dyDescent="0.25">
      <c r="B34" s="17"/>
      <c r="E34" s="36" t="s">
        <v>7</v>
      </c>
      <c r="F34" s="36"/>
      <c r="G34" s="17"/>
    </row>
  </sheetData>
  <mergeCells count="19">
    <mergeCell ref="A2:J2"/>
    <mergeCell ref="A3:J3"/>
    <mergeCell ref="A1:J1"/>
    <mergeCell ref="E4:F4"/>
    <mergeCell ref="G4:H4"/>
    <mergeCell ref="J4:J6"/>
    <mergeCell ref="E5:E6"/>
    <mergeCell ref="G5:G6"/>
    <mergeCell ref="I5:I6"/>
    <mergeCell ref="A4:A6"/>
    <mergeCell ref="B4:B6"/>
    <mergeCell ref="C4:C6"/>
    <mergeCell ref="D4:D6"/>
    <mergeCell ref="E34:F34"/>
    <mergeCell ref="E33:F33"/>
    <mergeCell ref="D32:E32"/>
    <mergeCell ref="D31:E31"/>
    <mergeCell ref="A28:J28"/>
    <mergeCell ref="A29:J29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РДЦ</vt:lpstr>
      <vt:lpstr>РДЦ!Область_печати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Южакова Виолетта Евгеньевна</dc:creator>
  <cp:lastModifiedBy>Дехерт Марина Александровна</cp:lastModifiedBy>
  <cp:lastPrinted>2024-10-31T07:37:51Z</cp:lastPrinted>
  <dcterms:created xsi:type="dcterms:W3CDTF">2017-08-21T05:49:17Z</dcterms:created>
  <dcterms:modified xsi:type="dcterms:W3CDTF">2024-10-31T07:37:56Z</dcterms:modified>
</cp:coreProperties>
</file>