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VWRusPurchDept\A Beschaffung\02 BA-D\06_ИНФРАСТРУКТУРА\УБОРКА (Reinigung)\2024\5747_Клининг Чехов\ТЗ\"/>
    </mc:Choice>
  </mc:AlternateContent>
  <bookViews>
    <workbookView xWindow="0" yWindow="0" windowWidth="28800" windowHeight="11175"/>
  </bookViews>
  <sheets>
    <sheet name="ЛОТ №1" sheetId="3" r:id="rId1"/>
    <sheet name="ЛОТ №2" sheetId="7" r:id="rId2"/>
    <sheet name="ЛОТ №3" sheetId="8" r:id="rId3"/>
  </sheets>
  <externalReferences>
    <externalReference r:id="rId4"/>
  </externalReferences>
  <definedNames>
    <definedName name="курс">[1]Осн.П!$D$143</definedName>
    <definedName name="упрКо" localSheetId="2">#REF!</definedName>
    <definedName name="упрК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3" l="1"/>
  <c r="T14" i="3"/>
  <c r="P31" i="3"/>
  <c r="P30" i="3"/>
  <c r="P29" i="3"/>
  <c r="P24" i="3"/>
  <c r="P25" i="3"/>
  <c r="P23" i="3"/>
  <c r="P22" i="3"/>
  <c r="P21" i="3"/>
  <c r="P20" i="3"/>
  <c r="P19" i="3"/>
  <c r="T16" i="3" l="1"/>
  <c r="P33" i="3"/>
  <c r="P26" i="3"/>
  <c r="E34" i="3" l="1"/>
  <c r="E33" i="3"/>
  <c r="E32" i="3"/>
  <c r="E31" i="3"/>
  <c r="E30" i="3"/>
  <c r="E26" i="3"/>
  <c r="E25" i="3"/>
  <c r="E24" i="3"/>
  <c r="E23" i="3"/>
  <c r="E22" i="3"/>
  <c r="E21" i="3"/>
  <c r="E20" i="3"/>
  <c r="E19" i="3"/>
  <c r="E18" i="3"/>
  <c r="E27" i="3" l="1"/>
  <c r="E35" i="3"/>
</calcChain>
</file>

<file path=xl/sharedStrings.xml><?xml version="1.0" encoding="utf-8"?>
<sst xmlns="http://schemas.openxmlformats.org/spreadsheetml/2006/main" count="198" uniqueCount="104">
  <si>
    <t>Состав работников</t>
  </si>
  <si>
    <t>Кол-во</t>
  </si>
  <si>
    <t>График работы</t>
  </si>
  <si>
    <t>Проводимые работы</t>
  </si>
  <si>
    <t>Кол-во и периодичность</t>
  </si>
  <si>
    <t>Стоимость чел/час</t>
  </si>
  <si>
    <t>Бригадир</t>
  </si>
  <si>
    <t>Постановка задач, допуск к работе, контроль качества, заказ материалов, подмена сотрудника</t>
  </si>
  <si>
    <t>5/2; 
09:00 – 18:00</t>
  </si>
  <si>
    <t>Дворник/ Газонокосильщик</t>
  </si>
  <si>
    <t>2/2; 
8:00 – 20:00</t>
  </si>
  <si>
    <t>Ручная уборка, подметание  территории, сбор и вынос мусора
-Покос газонной травы по периметру;
-Покос травы в поле (пустошь площадка под строитетельство), удаление кустарника</t>
  </si>
  <si>
    <t>850 кв.м ежедневно
2 557 кв.метров (2 раза в месяц)
24 000 кв.метров (2 раза за летний период)</t>
  </si>
  <si>
    <t> Кол-во</t>
  </si>
  <si>
    <t>Ед.измер</t>
  </si>
  <si>
    <t>Метла износостойкая, полипропиленовая с деревянной рукояткой</t>
  </si>
  <si>
    <t>Шт.</t>
  </si>
  <si>
    <t>Щетка уличная 35см с рукояткой</t>
  </si>
  <si>
    <t>Совок-ловушка с крышкой (металлический, опрокидыв.)</t>
  </si>
  <si>
    <t>Лопата совковая (стальная) с деревянной рукояткой</t>
  </si>
  <si>
    <t>Грабли универсальные стальные с черенком</t>
  </si>
  <si>
    <t>Шланг армированный 3/4" бухта 50м</t>
  </si>
  <si>
    <t>Тачка садовая 2-х колесная</t>
  </si>
  <si>
    <t>Ведро оцинкованное</t>
  </si>
  <si>
    <t>Бензокоса (триммер)</t>
  </si>
  <si>
    <t>цена</t>
  </si>
  <si>
    <t>сумма</t>
  </si>
  <si>
    <t>Наименование предоставления ГСМ, расходных материалов - в месяц на летний период</t>
  </si>
  <si>
    <t>Единица измерения</t>
  </si>
  <si>
    <t>Пакет для мусора 30л 50х60 ПНД чер. 50шт/рул</t>
  </si>
  <si>
    <t>упак</t>
  </si>
  <si>
    <t>Пакет для мусора 120л 70х110 ПВД</t>
  </si>
  <si>
    <t>Бензин АИ-92 (для газонокосилок)</t>
  </si>
  <si>
    <t>Л.</t>
  </si>
  <si>
    <t>Масло моторное для газонокосилки</t>
  </si>
  <si>
    <t>Леска для тримера d 2.4 мм, L – 15 м</t>
  </si>
  <si>
    <t>итого</t>
  </si>
  <si>
    <t>Механизированная уборка территории (смёт)</t>
  </si>
  <si>
    <t>Тракторист-машинист + Трактор МТЗ-82.2 с навесным оборудованием: Ковш, объёмом 0,8 м3; Подметальная щетка – 1 шт.</t>
  </si>
  <si>
    <t>смена: 08:00 – 17:00</t>
  </si>
  <si>
    <r>
      <t>Уборке подлежит 5 000 кв.метров, по запросу, но не менее</t>
    </r>
    <r>
      <rPr>
        <sz val="10"/>
        <color rgb="FFFF0000"/>
        <rFont val="Verdana"/>
        <family val="2"/>
        <charset val="204"/>
      </rPr>
      <t xml:space="preserve"> 1 раза в месяц</t>
    </r>
  </si>
  <si>
    <t>Тракторист-машинист  + Трактор МТЗ-82.2 + Бочка поливомоечная полуприцепная ПМ-2 со шлангами для мойки и полива</t>
  </si>
  <si>
    <t>Пролив территории в жаркое время суток, в т.ч. полив газона
Мойка со шланга под давлением, с использованием автошампуня:
-панели по периметру КПП№1, 
-автоматические ворота доквеллеров 
-территория возле и внутри курилки</t>
  </si>
  <si>
    <t>минимальное ко-во</t>
  </si>
  <si>
    <t>Стоимость за смену</t>
  </si>
  <si>
    <t>ИТОГО</t>
  </si>
  <si>
    <t>Наименование</t>
  </si>
  <si>
    <t>Дворник</t>
  </si>
  <si>
    <t>Тракторист-машинист</t>
  </si>
  <si>
    <t>2/2; 
Смена:
08:00 – 20:00
(корректируется)</t>
  </si>
  <si>
    <t xml:space="preserve">Услуги уборки территории вручную </t>
  </si>
  <si>
    <t>2 500 кв.метра в смену</t>
  </si>
  <si>
    <t>Механизированная уборка территории</t>
  </si>
  <si>
    <t>от 15000 до 30 000 кв.метра в смену</t>
  </si>
  <si>
    <t>Движок для снега щитовой с металлической ручкой</t>
  </si>
  <si>
    <t>Ледоруб (топор на металлическом черенке)</t>
  </si>
  <si>
    <t xml:space="preserve">Лопата для уборки снега </t>
  </si>
  <si>
    <t>Инвентарь и оборудование для уборки прилегающей территории (зимний период)</t>
  </si>
  <si>
    <t>Стоимость услуги за смену</t>
  </si>
  <si>
    <t>Фронтальный снегопогрузчик с водителем</t>
  </si>
  <si>
    <t>Тех.характеристики</t>
  </si>
  <si>
    <t>Характер работ</t>
  </si>
  <si>
    <t>Объем ковша - 3 м3;
Грузоподъёмность – от 5 000 кг.;
Высота погрузки - 3 м.;
Автоматическая трансмиссия (желательно).</t>
  </si>
  <si>
    <t>Погрузка снега в самосвал</t>
  </si>
  <si>
    <t>Самосвал для вывоза снега с водителем.</t>
  </si>
  <si>
    <t xml:space="preserve">Объем кузова: 20 м3; 
Высота погрузки: до 3 м
</t>
  </si>
  <si>
    <t>Приём снега в кузов самосвала и перемещение/перевозка на расстояние до 400 метров от места загрузки до места сброса/разгрузки</t>
  </si>
  <si>
    <t>январь</t>
  </si>
  <si>
    <t>март</t>
  </si>
  <si>
    <t>Периодичность предоставления техники
График работы</t>
  </si>
  <si>
    <r>
      <rPr>
        <sz val="10"/>
        <color rgb="FFFF0000"/>
        <rFont val="Verdana"/>
        <family val="2"/>
        <charset val="204"/>
      </rPr>
      <t>Два раза</t>
    </r>
    <r>
      <rPr>
        <sz val="10"/>
        <color theme="1"/>
        <rFont val="Verdana"/>
        <family val="2"/>
        <charset val="204"/>
      </rPr>
      <t xml:space="preserve"> за зимний период (конец января, март). 
Работы выполняются </t>
    </r>
    <r>
      <rPr>
        <sz val="10"/>
        <color rgb="FFFF0000"/>
        <rFont val="Verdana"/>
        <family val="2"/>
        <charset val="204"/>
      </rPr>
      <t>в течении двух дней</t>
    </r>
    <r>
      <rPr>
        <sz val="10"/>
        <color theme="1"/>
        <rFont val="Verdana"/>
        <family val="2"/>
        <charset val="204"/>
      </rPr>
      <t xml:space="preserve"> подряд (две смены)
Смена: 
09:00 - 18:00
(обед 1 час)</t>
    </r>
  </si>
  <si>
    <t>кол-во</t>
  </si>
  <si>
    <t>Дизельное топливо (для тракторов)</t>
  </si>
  <si>
    <r>
      <t xml:space="preserve">Наименование предоставления ГСМ, расходных материалов - </t>
    </r>
    <r>
      <rPr>
        <b/>
        <sz val="10"/>
        <color rgb="FFFF0000"/>
        <rFont val="Verdana"/>
        <family val="2"/>
        <charset val="204"/>
      </rPr>
      <t>в месяц</t>
    </r>
    <r>
      <rPr>
        <b/>
        <sz val="10"/>
        <color theme="1"/>
        <rFont val="Verdana"/>
        <family val="2"/>
        <charset val="204"/>
      </rPr>
      <t xml:space="preserve"> на летний период</t>
    </r>
  </si>
  <si>
    <r>
      <t>Инвентарь и оборудование для уборки прилегающей территории (</t>
    </r>
    <r>
      <rPr>
        <b/>
        <sz val="10"/>
        <color rgb="FFFF0000"/>
        <rFont val="Verdana"/>
        <family val="2"/>
        <charset val="204"/>
      </rPr>
      <t>летний период</t>
    </r>
    <r>
      <rPr>
        <b/>
        <sz val="10"/>
        <color rgb="FF000000"/>
        <rFont val="Verdana"/>
        <family val="2"/>
        <charset val="204"/>
      </rPr>
      <t>)</t>
    </r>
  </si>
  <si>
    <r>
      <t xml:space="preserve">1. Обработке подлежит - 1200 кв.метров. 
По запросу (не менее </t>
    </r>
    <r>
      <rPr>
        <sz val="10"/>
        <color rgb="FFFF0000"/>
        <rFont val="Verdana"/>
        <family val="2"/>
        <charset val="204"/>
      </rPr>
      <t>1 раз за период</t>
    </r>
    <r>
      <rPr>
        <sz val="10"/>
        <color theme="1"/>
        <rFont val="Verdana"/>
        <family val="2"/>
        <charset val="204"/>
      </rPr>
      <t>)
2. Не менее 1 раз за период:
170 кв.метров;
38 + 2 единицы;
100 кв.метра</t>
    </r>
  </si>
  <si>
    <t>Состав работников и техника</t>
  </si>
  <si>
    <r>
      <t xml:space="preserve">Механизированная уборка </t>
    </r>
    <r>
      <rPr>
        <sz val="10"/>
        <color rgb="FF000000"/>
        <rFont val="Verdana"/>
        <family val="2"/>
        <charset val="204"/>
      </rPr>
      <t>проезжей части дорог и тротуаров от свежевыпавшего снега и мусора</t>
    </r>
  </si>
  <si>
    <t>По заявкам в летний период:</t>
  </si>
  <si>
    <t>На ежедневной основе в зимний период:</t>
  </si>
  <si>
    <t xml:space="preserve">Предоставляемая Техника должна находиться в исправном состоянии, отвечающей требованиям, предъявляемым к ней, в соответствии с конструктивным назначением механизмов и контролирующих органов. </t>
  </si>
  <si>
    <t>1 ноября – 31  марта 2/2 смена: 
08:00 – 20:00</t>
  </si>
  <si>
    <t xml:space="preserve">Техника предоставляется заправленная топливом, с учётом выполнения работ в течении восьми часовой смены. Объем топлива на одну единицу техники в день 20 литров. </t>
  </si>
  <si>
    <t xml:space="preserve">Техника предоставляется заправленная топливом, с учётом выполнения работ в течении восьми часовой смены. Объем топлива на одну единицу техники в день 40 литров. </t>
  </si>
  <si>
    <t>1. Основные услуги</t>
  </si>
  <si>
    <t>2. Дополнительные услуги в летний период</t>
  </si>
  <si>
    <t>2. Дополнительные услуги в зимний период</t>
  </si>
  <si>
    <t xml:space="preserve">Техника предоставляется заправленная топливом, с учётом выполнения работ в течении восьми часовой смены. Объем топлива на одну единицу техники в день 20 литров. Доставка осуществляется Исполнителем </t>
  </si>
  <si>
    <t xml:space="preserve">Техника предоставляется заправленная топливом, с учётом выполнения работ в течении восьми часовой смены. Объем топлива на одну единицу техники в день 40 литров. Доставка осуществляется Исполнителем </t>
  </si>
  <si>
    <t>Период предоставления техники</t>
  </si>
  <si>
    <t>Трактор МТЗ-82.2</t>
  </si>
  <si>
    <t xml:space="preserve">1 раз в месяц, в период с 1 мая – 30 сентября </t>
  </si>
  <si>
    <t>Стандартные</t>
  </si>
  <si>
    <t>1 раз в период с 1 мая – 30 сентября</t>
  </si>
  <si>
    <t>Бочка поливомоечная полуприцепная ПМ-2 со шлангами для мойки и полива</t>
  </si>
  <si>
    <t>Навесное оборудование:
Ковш, объёмом 0,8 м3;
Пескоразбрасыватель Л-116-01 для МТЗ</t>
  </si>
  <si>
    <t>Навесное оборудование:
Отвал гидравлический, поворотный – 1 шт.;
Подметальная щетка – 1 шт.</t>
  </si>
  <si>
    <t>1 декабря – 30 апреля</t>
  </si>
  <si>
    <t>1 ноября – 31  марта</t>
  </si>
  <si>
    <t>Навесное оборудование:
Ковш, объёмом 0,8 м3;
Подметальная щетка – 1 шт.</t>
  </si>
  <si>
    <t>ТАРИФ ЛЕТНИЙ - Период с 01 апреля по 31 октября</t>
  </si>
  <si>
    <t>Тракторист-машинист +Трактор МТЗ-82.2 с навесным оборудованием: Отвал гидравлический, поворотный – 1 шт.; Подметальная щетка – 1 шт.</t>
  </si>
  <si>
    <t>Тракторист-машинист +Трактор МТЗ-82.2 с навесным оборудованием: Ковш, объёмом 0,8 м3 – 1 шт.; Пескоразбрасыватель Л-116-01 для МТЗ</t>
  </si>
  <si>
    <t>ТАРИФ ЗИМНИЙ - Период с 01 ноября по 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</si>
</sst>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color rgb="FFFF0000"/>
      <name val="Verdana"/>
      <family val="2"/>
      <charset val="204"/>
    </font>
    <font>
      <b/>
      <sz val="22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Verdana"/>
      <family val="2"/>
      <charset val="204"/>
    </font>
    <font>
      <b/>
      <sz val="22"/>
      <color theme="1"/>
      <name val="Verdana"/>
      <family val="2"/>
      <charset val="204"/>
    </font>
    <font>
      <sz val="22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B050"/>
      </right>
      <top/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0" fontId="11" fillId="0" borderId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5" fillId="0" borderId="0" xfId="0" applyFont="1"/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1" xfId="0" applyFont="1" applyBorder="1" applyAlignment="1">
      <alignment wrapText="1"/>
    </xf>
    <xf numFmtId="0" fontId="15" fillId="0" borderId="0" xfId="0" applyFont="1" applyBorder="1"/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/>
    <xf numFmtId="0" fontId="16" fillId="0" borderId="0" xfId="0" applyFont="1" applyFill="1" applyBorder="1"/>
    <xf numFmtId="0" fontId="3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Fill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3" borderId="1" xfId="0" applyFont="1" applyFill="1" applyBorder="1"/>
    <xf numFmtId="4" fontId="2" fillId="3" borderId="1" xfId="0" applyNumberFormat="1" applyFont="1" applyFill="1" applyBorder="1"/>
    <xf numFmtId="0" fontId="0" fillId="0" borderId="0" xfId="0" applyAlignment="1">
      <alignment wrapText="1"/>
    </xf>
    <xf numFmtId="0" fontId="1" fillId="0" borderId="0" xfId="0" applyFont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3" fillId="0" borderId="6" xfId="0" applyFont="1" applyFill="1" applyBorder="1"/>
    <xf numFmtId="0" fontId="3" fillId="0" borderId="6" xfId="0" applyFont="1" applyBorder="1"/>
    <xf numFmtId="0" fontId="15" fillId="0" borderId="6" xfId="0" applyFont="1" applyBorder="1"/>
    <xf numFmtId="0" fontId="15" fillId="0" borderId="6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">
    <cellStyle name="Normal_Book5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ech\&#1086;&#1073;&#1097;&#1080;&#1077;%20&#1076;&#1086;&#1082;&#1091;&#1084;&#1077;&#1085;&#1090;&#1099;\Documents%20and%20Settings\tofeluk_U\Local%20Settings\Temporary%20Internet%20Files\OLK7D\&#1050;&#1055;%2016.02.07\&#1041;&#1070;&#1044;&#1046;&#1045;&#1058;%20&#1056;&#1045;&#1057;&#1052;&#1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П"/>
      <sheetName val="Зарплата"/>
      <sheetName val="Затраты"/>
      <sheetName val="Cпецодежда"/>
      <sheetName val="помещ. и оборуд"/>
      <sheetName val="СЭС, ТБ"/>
      <sheetName val="ТМЦ"/>
      <sheetName val="Капвложения"/>
      <sheetName val="Услуги управляющей компании "/>
      <sheetName val="НДС"/>
      <sheetName val="Кредит"/>
      <sheetName val="БДДС"/>
      <sheetName val="БДР"/>
      <sheetName val="гр.запуска"/>
      <sheetName val="Штатное расписание"/>
      <sheetName val="ПиУ-ВФ"/>
      <sheetName val="Правила"/>
      <sheetName val="Диаграммы"/>
      <sheetName val="Лист1"/>
    </sheetNames>
    <sheetDataSet>
      <sheetData sheetId="0">
        <row r="143">
          <cell r="D143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G1" zoomScale="70" zoomScaleNormal="70" workbookViewId="0">
      <selection activeCell="I14" sqref="I14"/>
    </sheetView>
  </sheetViews>
  <sheetFormatPr defaultRowHeight="14.25" x14ac:dyDescent="0.2"/>
  <cols>
    <col min="1" max="1" width="38.875" style="29" customWidth="1"/>
    <col min="2" max="2" width="15.5" style="29" customWidth="1"/>
    <col min="3" max="3" width="8.5" style="29" customWidth="1"/>
    <col min="4" max="4" width="42.75" style="29" customWidth="1"/>
    <col min="5" max="5" width="31" style="29" customWidth="1"/>
    <col min="6" max="6" width="13.875" style="29" customWidth="1"/>
    <col min="7" max="7" width="11.625" style="29" customWidth="1"/>
    <col min="8" max="8" width="10.125" style="29" customWidth="1"/>
    <col min="9" max="11" width="9" style="29"/>
    <col min="12" max="12" width="35.875" customWidth="1"/>
    <col min="13" max="13" width="11.625" customWidth="1"/>
    <col min="14" max="14" width="27.75" customWidth="1"/>
    <col min="15" max="15" width="26.25" customWidth="1"/>
    <col min="16" max="16" width="19.375" customWidth="1"/>
    <col min="17" max="17" width="12.625" customWidth="1"/>
    <col min="18" max="18" width="38.875" customWidth="1"/>
    <col min="19" max="19" width="11.625" customWidth="1"/>
    <col min="20" max="20" width="10.125" customWidth="1"/>
    <col min="21" max="16384" width="9" style="29"/>
  </cols>
  <sheetData>
    <row r="1" spans="1:20" ht="58.5" customHeight="1" x14ac:dyDescent="0.2">
      <c r="A1" s="27" t="s">
        <v>100</v>
      </c>
      <c r="B1" s="28"/>
      <c r="C1" s="28"/>
      <c r="D1" s="28"/>
      <c r="E1" s="28"/>
      <c r="F1" s="28"/>
      <c r="G1" s="28"/>
      <c r="H1" s="28"/>
      <c r="J1" s="60"/>
      <c r="L1" s="15" t="s">
        <v>103</v>
      </c>
      <c r="M1" s="16"/>
      <c r="N1" s="16"/>
      <c r="O1" s="16"/>
      <c r="P1" s="16"/>
      <c r="Q1" s="16"/>
      <c r="R1" s="16"/>
      <c r="S1" s="16"/>
      <c r="T1" s="16"/>
    </row>
    <row r="2" spans="1:20" s="32" customFormat="1" ht="23.25" customHeight="1" x14ac:dyDescent="0.2">
      <c r="A2" s="30"/>
      <c r="B2" s="31"/>
      <c r="C2" s="31"/>
      <c r="D2" s="31"/>
      <c r="E2" s="31"/>
      <c r="F2" s="31"/>
      <c r="G2" s="31"/>
      <c r="H2" s="31"/>
      <c r="J2" s="61"/>
      <c r="L2" s="17"/>
      <c r="M2" s="18"/>
      <c r="N2" s="18"/>
      <c r="O2" s="18"/>
      <c r="P2" s="18"/>
      <c r="Q2" s="18"/>
      <c r="R2" s="18"/>
      <c r="S2" s="18"/>
      <c r="T2" s="19"/>
    </row>
    <row r="3" spans="1:20" s="32" customFormat="1" ht="23.25" customHeight="1" x14ac:dyDescent="0.2">
      <c r="A3" s="21" t="s">
        <v>84</v>
      </c>
      <c r="B3" s="41"/>
      <c r="C3" s="41"/>
      <c r="D3" s="41"/>
      <c r="E3" s="41"/>
      <c r="F3" s="41"/>
      <c r="G3" s="41"/>
      <c r="H3" s="41"/>
      <c r="I3" s="42"/>
      <c r="J3" s="58"/>
      <c r="L3" s="21" t="s">
        <v>84</v>
      </c>
      <c r="M3" s="31"/>
      <c r="N3" s="31"/>
      <c r="O3" s="31"/>
      <c r="P3" s="31"/>
      <c r="Q3" s="31"/>
      <c r="R3" s="31"/>
      <c r="S3" s="31"/>
    </row>
    <row r="4" spans="1:20" s="32" customFormat="1" ht="18.75" customHeight="1" x14ac:dyDescent="0.2">
      <c r="A4" s="40"/>
      <c r="B4" s="41"/>
      <c r="C4" s="41"/>
      <c r="D4" s="41"/>
      <c r="E4" s="41"/>
      <c r="F4" s="41"/>
      <c r="G4" s="41"/>
      <c r="H4" s="41"/>
      <c r="I4" s="42"/>
      <c r="J4" s="58"/>
      <c r="L4" s="30"/>
      <c r="M4" s="31"/>
      <c r="N4" s="31"/>
      <c r="O4" s="31"/>
      <c r="P4" s="31"/>
      <c r="Q4" s="31"/>
      <c r="R4" s="31"/>
      <c r="S4" s="31"/>
    </row>
    <row r="5" spans="1:20" ht="25.5" x14ac:dyDescent="0.2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1" t="s">
        <v>5</v>
      </c>
      <c r="G5" s="39"/>
      <c r="H5" s="39"/>
      <c r="I5" s="39"/>
      <c r="J5" s="59"/>
      <c r="L5" s="14" t="s">
        <v>0</v>
      </c>
      <c r="M5" s="14" t="s">
        <v>1</v>
      </c>
      <c r="N5" s="14" t="s">
        <v>2</v>
      </c>
      <c r="O5" s="14" t="s">
        <v>3</v>
      </c>
      <c r="P5" s="14" t="s">
        <v>4</v>
      </c>
      <c r="Q5" s="11" t="s">
        <v>5</v>
      </c>
      <c r="R5" s="29"/>
      <c r="S5" s="29"/>
      <c r="T5" s="29"/>
    </row>
    <row r="6" spans="1:20" ht="63.75" x14ac:dyDescent="0.2">
      <c r="A6" s="1" t="s">
        <v>9</v>
      </c>
      <c r="B6" s="1">
        <v>2</v>
      </c>
      <c r="C6" s="1" t="s">
        <v>10</v>
      </c>
      <c r="D6" s="43" t="s">
        <v>11</v>
      </c>
      <c r="E6" s="43" t="s">
        <v>12</v>
      </c>
      <c r="F6" s="53">
        <v>0</v>
      </c>
      <c r="G6" s="39"/>
      <c r="H6" s="39"/>
      <c r="I6" s="39"/>
      <c r="J6" s="59"/>
      <c r="L6" s="1" t="s">
        <v>6</v>
      </c>
      <c r="M6" s="1">
        <v>1</v>
      </c>
      <c r="N6" s="2" t="s">
        <v>8</v>
      </c>
      <c r="O6" s="1" t="s">
        <v>7</v>
      </c>
      <c r="P6" s="47"/>
      <c r="Q6" s="53">
        <v>0</v>
      </c>
      <c r="R6" s="29"/>
      <c r="S6" s="29"/>
      <c r="T6" s="29"/>
    </row>
    <row r="7" spans="1:20" ht="51" x14ac:dyDescent="0.2">
      <c r="A7" s="8"/>
      <c r="B7" s="8"/>
      <c r="C7" s="8"/>
      <c r="D7" s="44"/>
      <c r="E7" s="44"/>
      <c r="F7" s="39"/>
      <c r="G7" s="39"/>
      <c r="H7" s="39"/>
      <c r="I7" s="39"/>
      <c r="J7" s="59"/>
      <c r="L7" s="1" t="s">
        <v>47</v>
      </c>
      <c r="M7" s="1">
        <v>2</v>
      </c>
      <c r="N7" s="1" t="s">
        <v>49</v>
      </c>
      <c r="O7" s="48" t="s">
        <v>50</v>
      </c>
      <c r="P7" s="48" t="s">
        <v>51</v>
      </c>
      <c r="Q7" s="53">
        <v>0</v>
      </c>
      <c r="R7" s="29"/>
      <c r="S7" s="29"/>
      <c r="T7" s="29"/>
    </row>
    <row r="8" spans="1:20" ht="51" x14ac:dyDescent="0.2">
      <c r="A8" s="20" t="s">
        <v>85</v>
      </c>
      <c r="B8" s="39"/>
      <c r="C8" s="39"/>
      <c r="D8" s="39"/>
      <c r="E8" s="39"/>
      <c r="F8" s="39"/>
      <c r="G8" s="39"/>
      <c r="H8" s="39"/>
      <c r="I8" s="39"/>
      <c r="J8" s="59"/>
      <c r="L8" s="1" t="s">
        <v>48</v>
      </c>
      <c r="M8" s="1">
        <v>2</v>
      </c>
      <c r="N8" s="1" t="s">
        <v>49</v>
      </c>
      <c r="O8" s="48" t="s">
        <v>52</v>
      </c>
      <c r="P8" s="48" t="s">
        <v>53</v>
      </c>
      <c r="Q8" s="53">
        <v>0</v>
      </c>
      <c r="R8" s="29"/>
      <c r="S8" s="29"/>
      <c r="T8" s="29"/>
    </row>
    <row r="9" spans="1:20" x14ac:dyDescent="0.2">
      <c r="A9" t="s">
        <v>80</v>
      </c>
      <c r="B9" s="39"/>
      <c r="C9" s="39"/>
      <c r="D9" s="39"/>
      <c r="E9" s="39"/>
      <c r="F9" s="39"/>
      <c r="G9" s="39"/>
      <c r="H9" s="39"/>
      <c r="I9" s="39"/>
      <c r="J9" s="59"/>
      <c r="L9" s="8"/>
      <c r="M9" s="8"/>
      <c r="N9" s="8"/>
      <c r="O9" s="57"/>
      <c r="P9" s="57"/>
      <c r="Q9" s="57"/>
      <c r="R9" s="29"/>
      <c r="S9" s="29"/>
      <c r="T9" s="29"/>
    </row>
    <row r="10" spans="1:20" x14ac:dyDescent="0.2">
      <c r="A10" t="s">
        <v>82</v>
      </c>
      <c r="B10" s="39"/>
      <c r="C10" s="39"/>
      <c r="D10" s="39"/>
      <c r="E10" s="39"/>
      <c r="F10" s="39"/>
      <c r="G10" s="39"/>
      <c r="H10" s="39"/>
      <c r="I10" s="39"/>
      <c r="J10" s="59"/>
      <c r="L10" s="20" t="s">
        <v>86</v>
      </c>
      <c r="M10" s="29"/>
      <c r="N10" s="29"/>
      <c r="O10" s="29"/>
      <c r="P10" s="29"/>
      <c r="Q10" s="29"/>
      <c r="R10" s="29"/>
      <c r="S10" s="29"/>
      <c r="T10" s="29"/>
    </row>
    <row r="11" spans="1:20" x14ac:dyDescent="0.2">
      <c r="A11" s="39"/>
      <c r="B11" s="39"/>
      <c r="C11" s="39"/>
      <c r="D11" s="39"/>
      <c r="E11" s="39"/>
      <c r="F11" s="39"/>
      <c r="G11" s="39"/>
      <c r="H11" s="39"/>
      <c r="I11" s="39"/>
      <c r="J11" s="5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38.25" x14ac:dyDescent="0.2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4</v>
      </c>
      <c r="F12" s="11" t="s">
        <v>58</v>
      </c>
      <c r="G12" s="39"/>
      <c r="H12" s="39"/>
      <c r="I12" s="39"/>
      <c r="J12" s="59"/>
      <c r="L12" s="62" t="s">
        <v>46</v>
      </c>
      <c r="M12" s="62" t="s">
        <v>1</v>
      </c>
      <c r="N12" s="62" t="s">
        <v>60</v>
      </c>
      <c r="O12" s="62" t="s">
        <v>69</v>
      </c>
      <c r="P12" s="66" t="s">
        <v>71</v>
      </c>
      <c r="Q12" s="67"/>
      <c r="R12" s="62" t="s">
        <v>61</v>
      </c>
      <c r="S12" s="68" t="s">
        <v>44</v>
      </c>
      <c r="T12" s="62" t="s">
        <v>26</v>
      </c>
    </row>
    <row r="13" spans="1:20" ht="51" x14ac:dyDescent="0.2">
      <c r="A13" s="23" t="s">
        <v>38</v>
      </c>
      <c r="B13" s="22">
        <v>1</v>
      </c>
      <c r="C13" s="22" t="s">
        <v>39</v>
      </c>
      <c r="D13" s="23" t="s">
        <v>37</v>
      </c>
      <c r="E13" s="24" t="s">
        <v>40</v>
      </c>
      <c r="F13" s="55">
        <v>0</v>
      </c>
      <c r="G13" s="39"/>
      <c r="H13" s="39"/>
      <c r="I13" s="39"/>
      <c r="J13" s="59"/>
      <c r="L13" s="63"/>
      <c r="M13" s="63"/>
      <c r="N13" s="63"/>
      <c r="O13" s="63"/>
      <c r="P13" s="14" t="s">
        <v>67</v>
      </c>
      <c r="Q13" s="14" t="s">
        <v>68</v>
      </c>
      <c r="R13" s="63"/>
      <c r="S13" s="69"/>
      <c r="T13" s="63"/>
    </row>
    <row r="14" spans="1:20" ht="102" x14ac:dyDescent="0.2">
      <c r="A14" s="23" t="s">
        <v>41</v>
      </c>
      <c r="B14" s="22">
        <v>1</v>
      </c>
      <c r="C14" s="22" t="s">
        <v>39</v>
      </c>
      <c r="D14" s="23" t="s">
        <v>42</v>
      </c>
      <c r="E14" s="23" t="s">
        <v>75</v>
      </c>
      <c r="F14" s="55">
        <v>0</v>
      </c>
      <c r="G14" s="39"/>
      <c r="H14" s="39"/>
      <c r="I14" s="39"/>
      <c r="J14" s="59"/>
      <c r="L14" s="1" t="s">
        <v>59</v>
      </c>
      <c r="M14" s="1">
        <v>1</v>
      </c>
      <c r="N14" s="1" t="s">
        <v>62</v>
      </c>
      <c r="O14" s="64" t="s">
        <v>70</v>
      </c>
      <c r="P14" s="22">
        <v>2</v>
      </c>
      <c r="Q14" s="5">
        <v>2</v>
      </c>
      <c r="R14" s="5" t="s">
        <v>63</v>
      </c>
      <c r="S14" s="35"/>
      <c r="T14" s="36">
        <f>S14*P14+S14*Q14</f>
        <v>0</v>
      </c>
    </row>
    <row r="15" spans="1:20" ht="57" x14ac:dyDescent="0.2">
      <c r="A15" s="39"/>
      <c r="B15" s="39"/>
      <c r="C15" s="39"/>
      <c r="D15" s="39"/>
      <c r="E15" s="39"/>
      <c r="F15" s="39"/>
      <c r="G15" s="39"/>
      <c r="H15" s="39"/>
      <c r="I15" s="39"/>
      <c r="J15" s="59"/>
      <c r="L15" s="33" t="s">
        <v>64</v>
      </c>
      <c r="M15" s="1">
        <v>1</v>
      </c>
      <c r="N15" s="1" t="s">
        <v>65</v>
      </c>
      <c r="O15" s="65"/>
      <c r="P15" s="22">
        <v>2</v>
      </c>
      <c r="Q15" s="5">
        <v>2</v>
      </c>
      <c r="R15" s="33" t="s">
        <v>66</v>
      </c>
      <c r="S15" s="35"/>
      <c r="T15" s="36">
        <f>S15*P15+S15*Q15</f>
        <v>0</v>
      </c>
    </row>
    <row r="16" spans="1:20" ht="46.5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59"/>
      <c r="L16" s="29"/>
      <c r="M16" s="29"/>
      <c r="N16" s="29"/>
      <c r="O16" s="29"/>
      <c r="P16" s="29"/>
      <c r="Q16" s="29"/>
      <c r="R16" s="29"/>
      <c r="S16" s="29" t="s">
        <v>45</v>
      </c>
      <c r="T16" s="29">
        <f>SUM(T14:T15)</f>
        <v>0</v>
      </c>
    </row>
    <row r="17" spans="1:20" ht="38.25" x14ac:dyDescent="0.2">
      <c r="A17" s="13" t="s">
        <v>74</v>
      </c>
      <c r="B17" s="13" t="s">
        <v>13</v>
      </c>
      <c r="C17" s="13" t="s">
        <v>14</v>
      </c>
      <c r="D17" s="12" t="s">
        <v>25</v>
      </c>
      <c r="E17" s="13" t="s">
        <v>26</v>
      </c>
      <c r="F17" s="10"/>
      <c r="G17" s="39"/>
      <c r="H17" s="39"/>
      <c r="I17" s="39"/>
      <c r="J17" s="5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38.25" x14ac:dyDescent="0.2">
      <c r="A18" s="5" t="s">
        <v>15</v>
      </c>
      <c r="B18" s="6">
        <v>2</v>
      </c>
      <c r="C18" s="7" t="s">
        <v>16</v>
      </c>
      <c r="D18" s="53">
        <v>0</v>
      </c>
      <c r="E18" s="54">
        <f>D18*B18</f>
        <v>0</v>
      </c>
      <c r="F18" s="45"/>
      <c r="G18" s="39"/>
      <c r="H18" s="39"/>
      <c r="I18" s="39"/>
      <c r="J18" s="59"/>
      <c r="L18" s="13" t="s">
        <v>57</v>
      </c>
      <c r="M18" s="13" t="s">
        <v>13</v>
      </c>
      <c r="N18" s="13" t="s">
        <v>14</v>
      </c>
      <c r="O18" s="12" t="s">
        <v>25</v>
      </c>
      <c r="P18" s="13" t="s">
        <v>26</v>
      </c>
      <c r="Q18" s="34"/>
      <c r="R18" s="29"/>
      <c r="S18" s="29"/>
      <c r="T18" s="29"/>
    </row>
    <row r="19" spans="1:20" ht="38.25" x14ac:dyDescent="0.2">
      <c r="A19" s="5" t="s">
        <v>17</v>
      </c>
      <c r="B19" s="6">
        <v>1</v>
      </c>
      <c r="C19" s="7" t="s">
        <v>16</v>
      </c>
      <c r="D19" s="53">
        <v>0</v>
      </c>
      <c r="E19" s="54">
        <f t="shared" ref="E19:E26" si="0">D19*B19</f>
        <v>0</v>
      </c>
      <c r="F19" s="45"/>
      <c r="G19" s="39"/>
      <c r="H19" s="39"/>
      <c r="I19" s="39"/>
      <c r="J19" s="59"/>
      <c r="L19" s="5" t="s">
        <v>15</v>
      </c>
      <c r="M19" s="6">
        <v>2</v>
      </c>
      <c r="N19" s="26" t="s">
        <v>16</v>
      </c>
      <c r="O19" s="53">
        <v>0</v>
      </c>
      <c r="P19" s="54">
        <f>O19*M19</f>
        <v>0</v>
      </c>
      <c r="Q19" s="34"/>
      <c r="R19" s="29"/>
      <c r="S19" s="29"/>
      <c r="T19" s="29"/>
    </row>
    <row r="20" spans="1:20" ht="35.25" customHeight="1" x14ac:dyDescent="0.2">
      <c r="A20" s="5" t="s">
        <v>18</v>
      </c>
      <c r="B20" s="6">
        <v>1</v>
      </c>
      <c r="C20" s="7" t="s">
        <v>16</v>
      </c>
      <c r="D20" s="53">
        <v>0</v>
      </c>
      <c r="E20" s="54">
        <f t="shared" si="0"/>
        <v>0</v>
      </c>
      <c r="F20" s="45"/>
      <c r="G20" s="39"/>
      <c r="H20" s="39"/>
      <c r="I20" s="39"/>
      <c r="J20" s="59"/>
      <c r="L20" s="5" t="s">
        <v>17</v>
      </c>
      <c r="M20" s="6">
        <v>1</v>
      </c>
      <c r="N20" s="26" t="s">
        <v>16</v>
      </c>
      <c r="O20" s="53">
        <v>0</v>
      </c>
      <c r="P20" s="54">
        <f t="shared" ref="P20:P23" si="1">O20*M20</f>
        <v>0</v>
      </c>
      <c r="Q20" s="34"/>
      <c r="R20" s="29"/>
      <c r="S20" s="29"/>
      <c r="T20" s="29"/>
    </row>
    <row r="21" spans="1:20" ht="29.25" customHeight="1" x14ac:dyDescent="0.2">
      <c r="A21" s="5" t="s">
        <v>19</v>
      </c>
      <c r="B21" s="6">
        <v>1</v>
      </c>
      <c r="C21" s="7" t="s">
        <v>16</v>
      </c>
      <c r="D21" s="53">
        <v>0</v>
      </c>
      <c r="E21" s="54">
        <f t="shared" si="0"/>
        <v>0</v>
      </c>
      <c r="F21" s="45"/>
      <c r="G21" s="39"/>
      <c r="H21" s="39"/>
      <c r="I21" s="39"/>
      <c r="J21" s="59"/>
      <c r="L21" s="5" t="s">
        <v>18</v>
      </c>
      <c r="M21" s="6">
        <v>1</v>
      </c>
      <c r="N21" s="26" t="s">
        <v>16</v>
      </c>
      <c r="O21" s="53">
        <v>0</v>
      </c>
      <c r="P21" s="54">
        <f t="shared" si="1"/>
        <v>0</v>
      </c>
      <c r="Q21" s="34"/>
      <c r="R21" s="29"/>
      <c r="S21" s="29"/>
      <c r="T21" s="29"/>
    </row>
    <row r="22" spans="1:20" ht="77.25" customHeight="1" x14ac:dyDescent="0.2">
      <c r="A22" s="5" t="s">
        <v>20</v>
      </c>
      <c r="B22" s="6">
        <v>1</v>
      </c>
      <c r="C22" s="7" t="s">
        <v>16</v>
      </c>
      <c r="D22" s="53">
        <v>0</v>
      </c>
      <c r="E22" s="54">
        <f t="shared" si="0"/>
        <v>0</v>
      </c>
      <c r="F22" s="45"/>
      <c r="G22" s="39"/>
      <c r="H22" s="39"/>
      <c r="I22" s="39"/>
      <c r="J22" s="59"/>
      <c r="L22" s="5" t="s">
        <v>19</v>
      </c>
      <c r="M22" s="6">
        <v>1</v>
      </c>
      <c r="N22" s="26" t="s">
        <v>16</v>
      </c>
      <c r="O22" s="53">
        <v>0</v>
      </c>
      <c r="P22" s="54">
        <f t="shared" si="1"/>
        <v>0</v>
      </c>
      <c r="Q22" s="34"/>
      <c r="R22" s="29"/>
      <c r="S22" s="29"/>
      <c r="T22" s="29"/>
    </row>
    <row r="23" spans="1:20" ht="25.5" x14ac:dyDescent="0.2">
      <c r="A23" s="5" t="s">
        <v>21</v>
      </c>
      <c r="B23" s="6">
        <v>1</v>
      </c>
      <c r="C23" s="7" t="s">
        <v>16</v>
      </c>
      <c r="D23" s="53">
        <v>0</v>
      </c>
      <c r="E23" s="54">
        <f t="shared" si="0"/>
        <v>0</v>
      </c>
      <c r="F23" s="45"/>
      <c r="G23" s="39"/>
      <c r="H23" s="39"/>
      <c r="I23" s="39"/>
      <c r="J23" s="59"/>
      <c r="L23" s="5" t="s">
        <v>54</v>
      </c>
      <c r="M23" s="6">
        <v>2</v>
      </c>
      <c r="N23" s="26" t="s">
        <v>16</v>
      </c>
      <c r="O23" s="53">
        <v>0</v>
      </c>
      <c r="P23" s="54">
        <f t="shared" si="1"/>
        <v>0</v>
      </c>
      <c r="Q23" s="34"/>
      <c r="R23" s="29"/>
      <c r="S23" s="29"/>
      <c r="T23" s="29"/>
    </row>
    <row r="24" spans="1:20" ht="19.5" customHeight="1" x14ac:dyDescent="0.2">
      <c r="A24" s="5" t="s">
        <v>22</v>
      </c>
      <c r="B24" s="6">
        <v>1</v>
      </c>
      <c r="C24" s="7" t="s">
        <v>16</v>
      </c>
      <c r="D24" s="53">
        <v>0</v>
      </c>
      <c r="E24" s="54">
        <f t="shared" si="0"/>
        <v>0</v>
      </c>
      <c r="F24" s="45"/>
      <c r="G24" s="39"/>
      <c r="H24" s="39"/>
      <c r="I24" s="39"/>
      <c r="J24" s="59"/>
      <c r="K24" s="39"/>
      <c r="L24" s="5" t="s">
        <v>55</v>
      </c>
      <c r="M24" s="6">
        <v>1</v>
      </c>
      <c r="N24" s="26" t="s">
        <v>16</v>
      </c>
      <c r="O24" s="53">
        <v>0</v>
      </c>
      <c r="P24" s="54">
        <f>O24*M24</f>
        <v>0</v>
      </c>
      <c r="Q24" s="34"/>
      <c r="R24" s="29"/>
      <c r="S24" s="29"/>
      <c r="T24" s="29"/>
    </row>
    <row r="25" spans="1:20" x14ac:dyDescent="0.2">
      <c r="A25" s="5" t="s">
        <v>23</v>
      </c>
      <c r="B25" s="6">
        <v>2</v>
      </c>
      <c r="C25" s="7" t="s">
        <v>16</v>
      </c>
      <c r="D25" s="53">
        <v>0</v>
      </c>
      <c r="E25" s="54">
        <f t="shared" si="0"/>
        <v>0</v>
      </c>
      <c r="F25" s="45"/>
      <c r="G25" s="39"/>
      <c r="H25" s="39"/>
      <c r="I25" s="39"/>
      <c r="J25" s="59"/>
      <c r="K25" s="39"/>
      <c r="L25" s="5" t="s">
        <v>56</v>
      </c>
      <c r="M25" s="6">
        <v>4</v>
      </c>
      <c r="N25" s="26" t="s">
        <v>16</v>
      </c>
      <c r="O25" s="53">
        <v>0</v>
      </c>
      <c r="P25" s="54">
        <f t="shared" ref="P25" si="2">O25*M25</f>
        <v>0</v>
      </c>
      <c r="Q25" s="34"/>
      <c r="R25" s="29"/>
      <c r="S25" s="29"/>
      <c r="T25" s="29"/>
    </row>
    <row r="26" spans="1:20" ht="22.5" customHeight="1" x14ac:dyDescent="0.2">
      <c r="A26" s="5" t="s">
        <v>24</v>
      </c>
      <c r="B26" s="6">
        <v>1</v>
      </c>
      <c r="C26" s="7" t="s">
        <v>16</v>
      </c>
      <c r="D26" s="53">
        <v>0</v>
      </c>
      <c r="E26" s="54">
        <f t="shared" si="0"/>
        <v>0</v>
      </c>
      <c r="F26" s="45"/>
      <c r="G26" s="39"/>
      <c r="H26" s="39"/>
      <c r="I26" s="39"/>
      <c r="J26" s="59"/>
      <c r="L26" s="29"/>
      <c r="M26" s="29"/>
      <c r="N26" s="29"/>
      <c r="O26" s="29" t="s">
        <v>36</v>
      </c>
      <c r="P26" s="37">
        <f>SUM(P19:P25)</f>
        <v>0</v>
      </c>
      <c r="Q26" s="38"/>
      <c r="R26" s="29"/>
      <c r="S26" s="29"/>
      <c r="T26" s="29"/>
    </row>
    <row r="27" spans="1:20" x14ac:dyDescent="0.2">
      <c r="A27" s="39"/>
      <c r="B27" s="39"/>
      <c r="C27" s="39"/>
      <c r="D27" s="49" t="s">
        <v>36</v>
      </c>
      <c r="E27" s="50">
        <f>SUM(E18:E26)</f>
        <v>0</v>
      </c>
      <c r="F27" s="46"/>
      <c r="G27" s="39"/>
      <c r="H27" s="39"/>
      <c r="I27" s="39"/>
      <c r="J27" s="5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38.25" x14ac:dyDescent="0.2">
      <c r="A28" s="39"/>
      <c r="B28" s="39"/>
      <c r="C28" s="39"/>
      <c r="D28" s="39"/>
      <c r="E28" s="39"/>
      <c r="F28" s="39"/>
      <c r="G28" s="39"/>
      <c r="H28" s="39"/>
      <c r="I28" s="39"/>
      <c r="J28" s="59"/>
      <c r="L28" s="25" t="s">
        <v>27</v>
      </c>
      <c r="M28" s="25" t="s">
        <v>1</v>
      </c>
      <c r="N28" s="25" t="s">
        <v>28</v>
      </c>
      <c r="O28" s="12" t="s">
        <v>25</v>
      </c>
      <c r="P28" s="4" t="s">
        <v>26</v>
      </c>
      <c r="Q28" s="10"/>
      <c r="R28" s="29"/>
      <c r="S28" s="29"/>
      <c r="T28" s="29"/>
    </row>
    <row r="29" spans="1:20" ht="34.5" customHeight="1" x14ac:dyDescent="0.2">
      <c r="A29" s="14" t="s">
        <v>73</v>
      </c>
      <c r="B29" s="14" t="s">
        <v>1</v>
      </c>
      <c r="C29" s="14" t="s">
        <v>28</v>
      </c>
      <c r="D29" s="12" t="s">
        <v>25</v>
      </c>
      <c r="E29" s="13" t="s">
        <v>26</v>
      </c>
      <c r="F29" s="10"/>
      <c r="G29" s="39"/>
      <c r="H29" s="39"/>
      <c r="I29" s="39"/>
      <c r="J29" s="59"/>
      <c r="L29" s="1" t="s">
        <v>29</v>
      </c>
      <c r="M29" s="9">
        <v>3</v>
      </c>
      <c r="N29" s="9" t="s">
        <v>30</v>
      </c>
      <c r="O29" s="53">
        <v>0</v>
      </c>
      <c r="P29" s="54">
        <f t="shared" ref="P29:P31" si="3">O29*M29</f>
        <v>0</v>
      </c>
      <c r="Q29" s="34"/>
      <c r="R29" s="29"/>
      <c r="S29" s="29"/>
      <c r="T29" s="29"/>
    </row>
    <row r="30" spans="1:20" ht="25.5" x14ac:dyDescent="0.2">
      <c r="A30" s="1" t="s">
        <v>29</v>
      </c>
      <c r="B30" s="9">
        <v>3</v>
      </c>
      <c r="C30" s="9" t="s">
        <v>30</v>
      </c>
      <c r="D30" s="53">
        <v>0</v>
      </c>
      <c r="E30" s="54">
        <f>D30*B30</f>
        <v>0</v>
      </c>
      <c r="F30" s="45"/>
      <c r="G30" s="39"/>
      <c r="H30" s="39"/>
      <c r="I30" s="39"/>
      <c r="J30" s="59"/>
      <c r="L30" s="1" t="s">
        <v>31</v>
      </c>
      <c r="M30" s="9">
        <v>31</v>
      </c>
      <c r="N30" s="9" t="s">
        <v>16</v>
      </c>
      <c r="O30" s="53">
        <v>0</v>
      </c>
      <c r="P30" s="54">
        <f t="shared" si="3"/>
        <v>0</v>
      </c>
      <c r="Q30" s="34"/>
      <c r="R30" s="29"/>
      <c r="S30" s="29"/>
      <c r="T30" s="29"/>
    </row>
    <row r="31" spans="1:20" x14ac:dyDescent="0.2">
      <c r="A31" s="1" t="s">
        <v>31</v>
      </c>
      <c r="B31" s="9">
        <v>31</v>
      </c>
      <c r="C31" s="9" t="s">
        <v>16</v>
      </c>
      <c r="D31" s="53">
        <v>0</v>
      </c>
      <c r="E31" s="54">
        <f t="shared" ref="E31:E34" si="4">D31*B31</f>
        <v>0</v>
      </c>
      <c r="F31" s="45"/>
      <c r="G31" s="39"/>
      <c r="H31" s="39"/>
      <c r="I31" s="39"/>
      <c r="J31" s="59"/>
      <c r="L31" s="1" t="s">
        <v>72</v>
      </c>
      <c r="M31" s="9">
        <v>1200</v>
      </c>
      <c r="N31" s="9" t="s">
        <v>33</v>
      </c>
      <c r="O31" s="53">
        <v>0</v>
      </c>
      <c r="P31" s="54">
        <f t="shared" si="3"/>
        <v>0</v>
      </c>
      <c r="Q31" s="34"/>
      <c r="R31" s="29"/>
      <c r="S31" s="29"/>
      <c r="T31" s="29"/>
    </row>
    <row r="32" spans="1:20" x14ac:dyDescent="0.2">
      <c r="A32" s="1" t="s">
        <v>32</v>
      </c>
      <c r="B32" s="9">
        <v>30</v>
      </c>
      <c r="C32" s="9" t="s">
        <v>33</v>
      </c>
      <c r="D32" s="53">
        <v>0</v>
      </c>
      <c r="E32" s="54">
        <f t="shared" si="4"/>
        <v>0</v>
      </c>
      <c r="F32" s="45"/>
      <c r="G32" s="39"/>
      <c r="H32" s="39"/>
      <c r="I32" s="39"/>
      <c r="J32" s="59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">
      <c r="A33" s="1" t="s">
        <v>34</v>
      </c>
      <c r="B33" s="9">
        <v>0.75</v>
      </c>
      <c r="C33" s="9" t="s">
        <v>33</v>
      </c>
      <c r="D33" s="53">
        <v>0</v>
      </c>
      <c r="E33" s="54">
        <f t="shared" si="4"/>
        <v>0</v>
      </c>
      <c r="F33" s="45"/>
      <c r="G33" s="39"/>
      <c r="H33" s="39"/>
      <c r="I33" s="39"/>
      <c r="J33" s="59"/>
      <c r="L33" s="29"/>
      <c r="M33" s="29"/>
      <c r="N33" s="29"/>
      <c r="O33" s="29" t="s">
        <v>36</v>
      </c>
      <c r="P33" s="37">
        <f>SUM(P29:P30)</f>
        <v>0</v>
      </c>
      <c r="Q33" s="38"/>
      <c r="R33" s="29"/>
      <c r="S33" s="29"/>
      <c r="T33" s="29"/>
    </row>
    <row r="34" spans="1:20" x14ac:dyDescent="0.2">
      <c r="A34" s="1" t="s">
        <v>35</v>
      </c>
      <c r="B34" s="9">
        <v>10</v>
      </c>
      <c r="C34" s="9" t="s">
        <v>16</v>
      </c>
      <c r="D34" s="53">
        <v>0</v>
      </c>
      <c r="E34" s="54">
        <f t="shared" si="4"/>
        <v>0</v>
      </c>
      <c r="F34" s="45"/>
      <c r="G34" s="39"/>
      <c r="H34" s="39"/>
      <c r="I34" s="39"/>
      <c r="J34" s="59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">
      <c r="A35" s="39"/>
      <c r="B35" s="39"/>
      <c r="C35" s="39"/>
      <c r="D35" s="49" t="s">
        <v>36</v>
      </c>
      <c r="E35" s="50">
        <f>SUM(E30:E34)</f>
        <v>0</v>
      </c>
      <c r="F35" s="46"/>
      <c r="J35" s="60"/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">
      <c r="A36" s="39"/>
      <c r="B36" s="39"/>
      <c r="C36" s="39"/>
      <c r="D36" s="39"/>
      <c r="E36" s="39"/>
      <c r="F36" s="39"/>
      <c r="J36" s="60"/>
    </row>
    <row r="37" spans="1:20" x14ac:dyDescent="0.2">
      <c r="J37" s="60"/>
    </row>
    <row r="38" spans="1:20" x14ac:dyDescent="0.2">
      <c r="J38" s="60"/>
    </row>
    <row r="39" spans="1:20" x14ac:dyDescent="0.2">
      <c r="J39" s="60"/>
    </row>
    <row r="40" spans="1:20" x14ac:dyDescent="0.2">
      <c r="J40" s="60"/>
    </row>
    <row r="41" spans="1:20" x14ac:dyDescent="0.2">
      <c r="J41" s="60"/>
    </row>
    <row r="42" spans="1:20" x14ac:dyDescent="0.2">
      <c r="J42" s="60"/>
    </row>
    <row r="43" spans="1:20" x14ac:dyDescent="0.2">
      <c r="J43" s="60"/>
    </row>
    <row r="44" spans="1:20" x14ac:dyDescent="0.2">
      <c r="J44" s="60"/>
    </row>
    <row r="45" spans="1:20" x14ac:dyDescent="0.2">
      <c r="J45" s="60"/>
    </row>
    <row r="46" spans="1:20" x14ac:dyDescent="0.2">
      <c r="J46" s="60"/>
    </row>
    <row r="47" spans="1:20" x14ac:dyDescent="0.2">
      <c r="J47" s="60"/>
    </row>
    <row r="48" spans="1:20" x14ac:dyDescent="0.2">
      <c r="J48" s="60"/>
    </row>
    <row r="49" spans="10:10" x14ac:dyDescent="0.2">
      <c r="J49" s="60"/>
    </row>
    <row r="50" spans="10:10" x14ac:dyDescent="0.2">
      <c r="J50" s="60"/>
    </row>
    <row r="51" spans="10:10" x14ac:dyDescent="0.2">
      <c r="J51" s="60"/>
    </row>
    <row r="52" spans="10:10" x14ac:dyDescent="0.2">
      <c r="J52" s="60"/>
    </row>
    <row r="53" spans="10:10" x14ac:dyDescent="0.2">
      <c r="J53" s="60"/>
    </row>
    <row r="54" spans="10:10" x14ac:dyDescent="0.2">
      <c r="J54" s="60"/>
    </row>
    <row r="55" spans="10:10" x14ac:dyDescent="0.2">
      <c r="J55" s="60"/>
    </row>
    <row r="56" spans="10:10" x14ac:dyDescent="0.2">
      <c r="J56" s="60"/>
    </row>
  </sheetData>
  <mergeCells count="9">
    <mergeCell ref="T12:T13"/>
    <mergeCell ref="O14:O15"/>
    <mergeCell ref="L12:L13"/>
    <mergeCell ref="M12:M13"/>
    <mergeCell ref="N12:N13"/>
    <mergeCell ref="O12:O13"/>
    <mergeCell ref="P12:Q12"/>
    <mergeCell ref="R12:R13"/>
    <mergeCell ref="S12:S13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N16" sqref="N16"/>
    </sheetView>
  </sheetViews>
  <sheetFormatPr defaultRowHeight="14.25" x14ac:dyDescent="0.2"/>
  <cols>
    <col min="1" max="1" width="38.25" customWidth="1"/>
    <col min="4" max="4" width="21.75" customWidth="1"/>
    <col min="5" max="5" width="41.5" customWidth="1"/>
  </cols>
  <sheetData>
    <row r="1" spans="1:7" ht="15" x14ac:dyDescent="0.25">
      <c r="A1" s="52" t="s">
        <v>78</v>
      </c>
    </row>
    <row r="2" spans="1:7" x14ac:dyDescent="0.2">
      <c r="A2" t="s">
        <v>80</v>
      </c>
    </row>
    <row r="3" spans="1:7" x14ac:dyDescent="0.2">
      <c r="A3" t="s">
        <v>87</v>
      </c>
    </row>
    <row r="4" spans="1:7" ht="14.25" customHeight="1" x14ac:dyDescent="0.2"/>
    <row r="5" spans="1:7" ht="63.75" x14ac:dyDescent="0.2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43</v>
      </c>
      <c r="G5" s="11" t="s">
        <v>58</v>
      </c>
    </row>
    <row r="6" spans="1:7" ht="51" x14ac:dyDescent="0.2">
      <c r="A6" s="23" t="s">
        <v>38</v>
      </c>
      <c r="B6" s="22">
        <v>1</v>
      </c>
      <c r="C6" s="22" t="s">
        <v>39</v>
      </c>
      <c r="D6" s="23" t="s">
        <v>37</v>
      </c>
      <c r="E6" s="24" t="s">
        <v>40</v>
      </c>
      <c r="F6" s="7">
        <v>5</v>
      </c>
      <c r="G6" s="55">
        <v>0</v>
      </c>
    </row>
    <row r="7" spans="1:7" ht="165.75" x14ac:dyDescent="0.2">
      <c r="A7" s="23" t="s">
        <v>41</v>
      </c>
      <c r="B7" s="22">
        <v>1</v>
      </c>
      <c r="C7" s="22" t="s">
        <v>39</v>
      </c>
      <c r="D7" s="23" t="s">
        <v>42</v>
      </c>
      <c r="E7" s="23" t="s">
        <v>75</v>
      </c>
      <c r="F7" s="22">
        <v>1</v>
      </c>
      <c r="G7" s="55">
        <v>0</v>
      </c>
    </row>
    <row r="8" spans="1:7" x14ac:dyDescent="0.2">
      <c r="A8" s="39"/>
      <c r="B8" s="39"/>
      <c r="C8" s="39"/>
      <c r="D8" s="39"/>
      <c r="E8" s="39"/>
      <c r="F8" s="39"/>
    </row>
    <row r="10" spans="1:7" x14ac:dyDescent="0.2">
      <c r="A10" s="21" t="s">
        <v>79</v>
      </c>
    </row>
    <row r="11" spans="1:7" x14ac:dyDescent="0.2">
      <c r="A11" t="s">
        <v>80</v>
      </c>
    </row>
    <row r="12" spans="1:7" x14ac:dyDescent="0.2">
      <c r="A12" t="s">
        <v>88</v>
      </c>
    </row>
    <row r="14" spans="1:7" s="51" customFormat="1" ht="25.5" x14ac:dyDescent="0.2">
      <c r="A14" s="3" t="s">
        <v>76</v>
      </c>
      <c r="B14" s="3" t="s">
        <v>1</v>
      </c>
      <c r="C14" s="3" t="s">
        <v>2</v>
      </c>
      <c r="D14" s="3" t="s">
        <v>3</v>
      </c>
      <c r="E14" s="11" t="s">
        <v>44</v>
      </c>
    </row>
    <row r="15" spans="1:7" ht="51" customHeight="1" x14ac:dyDescent="0.2">
      <c r="A15" s="1" t="s">
        <v>101</v>
      </c>
      <c r="B15" s="22">
        <v>1</v>
      </c>
      <c r="C15" s="64" t="s">
        <v>81</v>
      </c>
      <c r="D15" s="64" t="s">
        <v>77</v>
      </c>
      <c r="E15" s="56">
        <v>0</v>
      </c>
    </row>
    <row r="16" spans="1:7" ht="51" customHeight="1" x14ac:dyDescent="0.2">
      <c r="A16" s="1" t="s">
        <v>102</v>
      </c>
      <c r="B16" s="22">
        <v>1</v>
      </c>
      <c r="C16" s="65"/>
      <c r="D16" s="65"/>
      <c r="E16" s="56">
        <v>0</v>
      </c>
    </row>
  </sheetData>
  <mergeCells count="2">
    <mergeCell ref="C15:C16"/>
    <mergeCell ref="D15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85" zoomScaleNormal="85" workbookViewId="0">
      <selection activeCell="B28" sqref="B28"/>
    </sheetView>
  </sheetViews>
  <sheetFormatPr defaultRowHeight="14.25" x14ac:dyDescent="0.2"/>
  <cols>
    <col min="1" max="1" width="38.25" customWidth="1"/>
    <col min="3" max="3" width="27.625" customWidth="1"/>
    <col min="4" max="4" width="21.75" customWidth="1"/>
    <col min="5" max="5" width="13.625" customWidth="1"/>
    <col min="6" max="6" width="13" customWidth="1"/>
  </cols>
  <sheetData>
    <row r="1" spans="1:6" ht="15" x14ac:dyDescent="0.25">
      <c r="A1" s="52" t="s">
        <v>78</v>
      </c>
    </row>
    <row r="2" spans="1:6" x14ac:dyDescent="0.2">
      <c r="A2" t="s">
        <v>80</v>
      </c>
    </row>
    <row r="3" spans="1:6" x14ac:dyDescent="0.2">
      <c r="A3" t="s">
        <v>82</v>
      </c>
    </row>
    <row r="4" spans="1:6" ht="14.25" customHeight="1" x14ac:dyDescent="0.2"/>
    <row r="5" spans="1:6" ht="38.25" x14ac:dyDescent="0.2">
      <c r="A5" s="14" t="s">
        <v>46</v>
      </c>
      <c r="B5" s="14" t="s">
        <v>1</v>
      </c>
      <c r="C5" s="14" t="s">
        <v>60</v>
      </c>
      <c r="D5" s="14" t="s">
        <v>89</v>
      </c>
      <c r="E5" s="14" t="s">
        <v>43</v>
      </c>
      <c r="F5" s="11" t="s">
        <v>58</v>
      </c>
    </row>
    <row r="6" spans="1:6" ht="38.25" x14ac:dyDescent="0.2">
      <c r="A6" s="23" t="s">
        <v>90</v>
      </c>
      <c r="B6" s="22">
        <v>1</v>
      </c>
      <c r="C6" s="22" t="s">
        <v>99</v>
      </c>
      <c r="D6" s="23" t="s">
        <v>91</v>
      </c>
      <c r="E6" s="7">
        <v>5</v>
      </c>
      <c r="F6" s="55">
        <v>0</v>
      </c>
    </row>
    <row r="7" spans="1:6" ht="25.5" x14ac:dyDescent="0.2">
      <c r="A7" s="23" t="s">
        <v>94</v>
      </c>
      <c r="B7" s="22">
        <v>1</v>
      </c>
      <c r="C7" s="22" t="s">
        <v>92</v>
      </c>
      <c r="D7" s="23" t="s">
        <v>93</v>
      </c>
      <c r="E7" s="22">
        <v>1</v>
      </c>
      <c r="F7" s="55">
        <v>0</v>
      </c>
    </row>
    <row r="8" spans="1:6" x14ac:dyDescent="0.2">
      <c r="A8" s="39"/>
      <c r="B8" s="39"/>
      <c r="C8" s="39"/>
      <c r="D8" s="39"/>
      <c r="E8" s="39"/>
      <c r="F8" s="39"/>
    </row>
    <row r="10" spans="1:6" x14ac:dyDescent="0.2">
      <c r="A10" s="21" t="s">
        <v>79</v>
      </c>
    </row>
    <row r="11" spans="1:6" x14ac:dyDescent="0.2">
      <c r="A11" t="s">
        <v>80</v>
      </c>
    </row>
    <row r="12" spans="1:6" x14ac:dyDescent="0.2">
      <c r="A12" t="s">
        <v>83</v>
      </c>
    </row>
    <row r="14" spans="1:6" s="51" customFormat="1" ht="38.25" x14ac:dyDescent="0.2">
      <c r="A14" s="14" t="s">
        <v>46</v>
      </c>
      <c r="B14" s="14" t="s">
        <v>1</v>
      </c>
      <c r="C14" s="14" t="s">
        <v>60</v>
      </c>
      <c r="D14" s="14" t="s">
        <v>89</v>
      </c>
      <c r="E14" s="11" t="s">
        <v>44</v>
      </c>
    </row>
    <row r="15" spans="1:6" ht="51" customHeight="1" x14ac:dyDescent="0.2">
      <c r="A15" s="1" t="s">
        <v>90</v>
      </c>
      <c r="B15" s="22">
        <v>1</v>
      </c>
      <c r="C15" s="1" t="s">
        <v>95</v>
      </c>
      <c r="D15" s="1" t="s">
        <v>97</v>
      </c>
      <c r="E15" s="56">
        <v>0</v>
      </c>
    </row>
    <row r="16" spans="1:6" ht="51" x14ac:dyDescent="0.2">
      <c r="A16" s="1" t="s">
        <v>90</v>
      </c>
      <c r="B16" s="22">
        <v>1</v>
      </c>
      <c r="C16" s="1" t="s">
        <v>96</v>
      </c>
      <c r="D16" s="1" t="s">
        <v>98</v>
      </c>
      <c r="E16" s="5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№1</vt:lpstr>
      <vt:lpstr>ЛОТ №2</vt:lpstr>
      <vt:lpstr>ЛОТ №3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Gorodilov, Roman (VW Group Rus)</dc:creator>
  <cp:lastModifiedBy>Sharkunov, Nikita (VW Group Rus)</cp:lastModifiedBy>
  <dcterms:created xsi:type="dcterms:W3CDTF">2024-06-21T12:32:26Z</dcterms:created>
  <dcterms:modified xsi:type="dcterms:W3CDTF">2024-06-28T05:41:05Z</dcterms:modified>
</cp:coreProperties>
</file>