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to4\Desktop\Тендер на фасад\"/>
    </mc:Choice>
  </mc:AlternateContent>
  <xr:revisionPtr revIDLastSave="0" documentId="13_ncr:1_{E1AF6023-FCD0-4895-93DE-BEABFE3056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ДЦ" sheetId="1" r:id="rId1"/>
  </sheets>
  <definedNames>
    <definedName name="А11">#REF!</definedName>
    <definedName name="вес_уголка">#REF!</definedName>
    <definedName name="вес_уголка_50х5___кг">#REF!</definedName>
    <definedName name="высота_10_этаж">#REF!</definedName>
    <definedName name="высота_11_этаж">#REF!</definedName>
    <definedName name="высота_12_этаж">#REF!</definedName>
    <definedName name="высота_13_этажа">#REF!</definedName>
    <definedName name="высота_14_этаж">#REF!</definedName>
    <definedName name="высота_6_9_этажа">#REF!</definedName>
    <definedName name="_xlnm.Print_Titles" localSheetId="0">РДЦ!$10:$11</definedName>
    <definedName name="Закладные_для_нарудн_клад__Подв_5_этаж__арматурн__8мм_Стержн__300_мм_2_точки_крепл_по_высоте_к_несущ_констр">#REF!</definedName>
    <definedName name="олег">#REF!</definedName>
    <definedName name="периметр_нар_кла_10_эт">#REF!</definedName>
    <definedName name="периметр_нар_кла_11_эт">#REF!</definedName>
    <definedName name="периметр_нар_кла_12_эт">#REF!</definedName>
    <definedName name="периметр_нар_кла_13_эт">#REF!</definedName>
    <definedName name="периметр_нар_кла_14_эт">#REF!</definedName>
    <definedName name="периметр_нар_кла_6_9_эт">#REF!</definedName>
    <definedName name="полоса_8_60__каркас_нар__Стен_6_14_этаж">#REF!</definedName>
    <definedName name="полоса_8_80__каркас_нар__Стен_6_14_этаж">#REF!</definedName>
    <definedName name="сетка_арматурная_5ВpI_с_ячейкой_50х51__м2">#REF!</definedName>
    <definedName name="Уголок_63_6__каркас_нар__Стен_6_14_этаж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D28" i="1" l="1"/>
  <c r="D23" i="1"/>
  <c r="D19" i="1"/>
  <c r="D97" i="1" l="1"/>
  <c r="D96" i="1"/>
  <c r="D95" i="1"/>
  <c r="D91" i="1"/>
  <c r="D37" i="1" l="1"/>
  <c r="D18" i="1" l="1"/>
  <c r="D72" i="1" l="1"/>
  <c r="D66" i="1"/>
  <c r="D68" i="1" s="1"/>
  <c r="D59" i="1"/>
  <c r="D60" i="1" s="1"/>
  <c r="D62" i="1" s="1"/>
  <c r="D55" i="1"/>
  <c r="D50" i="1"/>
  <c r="D45" i="1"/>
  <c r="D36" i="1"/>
  <c r="D38" i="1" s="1"/>
  <c r="D32" i="1"/>
  <c r="D31" i="1"/>
  <c r="D51" i="1" l="1"/>
  <c r="D47" i="1"/>
  <c r="D39" i="1"/>
  <c r="D67" i="1"/>
  <c r="D61" i="1"/>
  <c r="D46" i="1"/>
  <c r="D22" i="1" l="1"/>
  <c r="D24" i="1" l="1"/>
  <c r="D25" i="1" l="1"/>
</calcChain>
</file>

<file path=xl/sharedStrings.xml><?xml version="1.0" encoding="utf-8"?>
<sst xmlns="http://schemas.openxmlformats.org/spreadsheetml/2006/main" count="255" uniqueCount="164">
  <si>
    <t>Наименование организации ___________________________</t>
  </si>
  <si>
    <t>Дата подачи коммерческого предложения ________________</t>
  </si>
  <si>
    <t>№ п/п</t>
  </si>
  <si>
    <t>Наименование работ</t>
  </si>
  <si>
    <t>Ед. изм.</t>
  </si>
  <si>
    <t>Кол-во</t>
  </si>
  <si>
    <t>Материалы</t>
  </si>
  <si>
    <t>Работа</t>
  </si>
  <si>
    <t>Итого стоимость единицы</t>
  </si>
  <si>
    <t>1</t>
  </si>
  <si>
    <t>м2</t>
  </si>
  <si>
    <t>2</t>
  </si>
  <si>
    <t>3</t>
  </si>
  <si>
    <t>мп</t>
  </si>
  <si>
    <t>Итого:</t>
  </si>
  <si>
    <t>В стоимости работ учтено:</t>
  </si>
  <si>
    <t>Примечание:</t>
  </si>
  <si>
    <t>Заказчик вправе указать Подрядчику поставщика материалов и оборудования (для обеспечения строительства полностью или частично), либо являться Поставщиком. В таком случае Подрядчик обязан заключить договор на поставку материалов с Поставщиком, указанным Заказчиком.</t>
  </si>
  <si>
    <t>В том числе НДС 20%:</t>
  </si>
  <si>
    <t>Общая стоимость, руб. с НДС 20%</t>
  </si>
  <si>
    <t>Стоимость единицы, руб. с НДС 20%</t>
  </si>
  <si>
    <t>ВСЕГО, руб. с НДС 20%</t>
  </si>
  <si>
    <t>ВСЕГО:</t>
  </si>
  <si>
    <t xml:space="preserve">РАСЧЕТ СТОИМОСТИ </t>
  </si>
  <si>
    <t>Генеральный директор ООО ",,,,,,,,,,,,,"    __________________________ /…............................../</t>
  </si>
  <si>
    <t xml:space="preserve">на объекте строительства:  "Многоквартирный дом со встроенными помещениями и встроенно-пристроенным подземным гаражом ( ЖК «Лайнеръ»)" 
по адресу: г. Санкт-Петербург, Невский район, Октябрьская набережная, участок 237, на земельном участке с кадастровым номером: 78:12:0006357:8089
</t>
  </si>
  <si>
    <t>В том числе генподрядные услуги - 2%:</t>
  </si>
  <si>
    <t>Устройство декоративного штукатурного фасада наружных стен</t>
  </si>
  <si>
    <r>
      <t xml:space="preserve">Покраска, включая откосы, на 2 слоя </t>
    </r>
    <r>
      <rPr>
        <b/>
        <sz val="14"/>
        <color theme="1"/>
        <rFont val="Times New Roman"/>
        <family val="1"/>
        <charset val="204"/>
      </rPr>
      <t>*</t>
    </r>
  </si>
  <si>
    <t>Устройство деформационного шва</t>
  </si>
  <si>
    <t>* площадь откосов отдельно не учитывается и входит в расценку за площадь плоскости стены.</t>
  </si>
  <si>
    <t>Устройство деформационного шва между сек. 1 и сек. 2</t>
  </si>
  <si>
    <t xml:space="preserve">м2 </t>
  </si>
  <si>
    <r>
      <t xml:space="preserve">Нанесение декоративного штукатурного слоя на плоскости, включая откосы </t>
    </r>
    <r>
      <rPr>
        <b/>
        <sz val="14"/>
        <color theme="1"/>
        <rFont val="Times New Roman"/>
        <family val="1"/>
        <charset val="204"/>
      </rPr>
      <t>*</t>
    </r>
  </si>
  <si>
    <t>Устройство декоративного штукатурного фасада надстроек на кровле (ЛК и вентшахты )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</si>
  <si>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</si>
  <si>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</si>
  <si>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</si>
  <si>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</si>
  <si>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</si>
  <si>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</si>
  <si>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</si>
  <si>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</si>
  <si>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</si>
  <si>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r>
      <t>Нанесение армированного базового штукатурного слоя по мин.плите, включая откосы (армирующий состав, стеклосетка армирующая, грунт), в том числе установка профилей углозащитных,  примыкания и т.п.</t>
    </r>
    <r>
      <rPr>
        <b/>
        <sz val="14"/>
        <color theme="1"/>
        <rFont val="Times New Roman"/>
        <family val="1"/>
        <charset val="204"/>
      </rPr>
      <t xml:space="preserve"> *</t>
    </r>
  </si>
  <si>
    <t>1.10</t>
  </si>
  <si>
    <t>1.11</t>
  </si>
  <si>
    <t>1.12</t>
  </si>
  <si>
    <r>
      <t xml:space="preserve">Покраска, включая откосы, на 2 слоя </t>
    </r>
    <r>
      <rPr>
        <sz val="14"/>
        <color theme="1"/>
        <rFont val="Times New Roman"/>
        <family val="1"/>
        <charset val="204"/>
      </rPr>
      <t>*</t>
    </r>
  </si>
  <si>
    <t>Устройство декоративного штукатурного фасада - стены   квартирных балконов и лоджий (по утеплителю)</t>
  </si>
  <si>
    <r>
      <t xml:space="preserve">Нанесение выравнивающего штукатурного слоя по ж/б, СКЦ и кирпичу </t>
    </r>
    <r>
      <rPr>
        <sz val="14"/>
        <color theme="1"/>
        <rFont val="Times New Roman"/>
        <family val="1"/>
        <charset val="204"/>
      </rPr>
      <t>*</t>
    </r>
  </si>
  <si>
    <t>Устройство штукатурного фасада - парапеты со стороны кровли</t>
  </si>
  <si>
    <t>Нанесение выравнивающего штукатурного слоя по ж/б</t>
  </si>
  <si>
    <t xml:space="preserve">Покраска  на 2 слоя </t>
  </si>
  <si>
    <r>
      <t>Нанесение армированного базового штукатурного слоя по мин.плите  (армирующий состав, стеклосетка армирующая, грунт), в том числе установка профилей углозащитных,  примыкания и т.п.</t>
    </r>
    <r>
      <rPr>
        <b/>
        <sz val="14"/>
        <color theme="1"/>
        <rFont val="Times New Roman"/>
        <family val="1"/>
        <charset val="204"/>
      </rPr>
      <t xml:space="preserve"> </t>
    </r>
  </si>
  <si>
    <t>Нанесение  штукатурного слоя на плоскости</t>
  </si>
  <si>
    <t xml:space="preserve">Покраска на 2 слоя </t>
  </si>
  <si>
    <t>Устройство штукатурки потолков (по утеплителю) - квартирные балконы и лоджии</t>
  </si>
  <si>
    <t>Устройство штукатурки потолков - переходные балконы, квартирные балконы и лоджии</t>
  </si>
  <si>
    <t>Устройство цоколя из СКЦ</t>
  </si>
  <si>
    <t xml:space="preserve">Устройство декоративного штукатурного фасада  - стены  переходных балконов </t>
  </si>
  <si>
    <t>Устройство примыкания декоративного штукатурного фасада к  цоколю из СКЦ</t>
  </si>
  <si>
    <r>
      <t xml:space="preserve">Утепление стен (с подготовкой поверхности) теплоизоляционными плитами Rockwool Фасад Баттс Оптима  </t>
    </r>
    <r>
      <rPr>
        <b/>
        <sz val="11"/>
        <color theme="1"/>
        <rFont val="Times New Roman"/>
        <family val="1"/>
        <charset val="204"/>
      </rPr>
      <t>толщиной 30 мм</t>
    </r>
    <r>
      <rPr>
        <sz val="10"/>
        <color theme="1"/>
        <rFont val="Times New Roman"/>
        <family val="1"/>
        <charset val="204"/>
      </rPr>
      <t xml:space="preserve"> на клее с креплением дюбелями </t>
    </r>
  </si>
  <si>
    <r>
      <t xml:space="preserve">Утепление стен (с подготовкой поверхности) теплоизоляционными плитами Rockwool Фасад Баттс Оптима </t>
    </r>
    <r>
      <rPr>
        <b/>
        <sz val="11"/>
        <color theme="1"/>
        <rFont val="Times New Roman"/>
        <family val="1"/>
        <charset val="204"/>
      </rPr>
      <t xml:space="preserve"> толщиной 140 мм</t>
    </r>
    <r>
      <rPr>
        <sz val="10"/>
        <color theme="1"/>
        <rFont val="Times New Roman"/>
        <family val="1"/>
        <charset val="204"/>
      </rPr>
      <t xml:space="preserve"> на клее с креплением дюбелями </t>
    </r>
  </si>
  <si>
    <r>
      <t xml:space="preserve">Утепление стен (с подготовкой поверхности) теплоизоляционными плитами Rockwool Фасад Баттс Оптима  </t>
    </r>
    <r>
      <rPr>
        <b/>
        <sz val="11"/>
        <color theme="1"/>
        <rFont val="Times New Roman"/>
        <family val="1"/>
        <charset val="204"/>
      </rPr>
      <t>толщиной 150 мм</t>
    </r>
    <r>
      <rPr>
        <sz val="10"/>
        <color theme="1"/>
        <rFont val="Times New Roman"/>
        <family val="1"/>
        <charset val="204"/>
      </rPr>
      <t xml:space="preserve"> на клее с креплением дюбелями </t>
    </r>
  </si>
  <si>
    <r>
      <t>Нанесение армированного базового штукатурного слоя по мин.плите, включая откосы (армирующий состав, стеклосетка армирующая, грунт), в том числе установка профилей углозащитных,  примыкания и т.п., включая откосы</t>
    </r>
    <r>
      <rPr>
        <b/>
        <sz val="14"/>
        <color theme="1"/>
        <rFont val="Times New Roman"/>
        <family val="1"/>
        <charset val="204"/>
      </rPr>
      <t xml:space="preserve"> *</t>
    </r>
  </si>
  <si>
    <r>
      <t xml:space="preserve">Нанесение базового выравнивающего штукатурного слоя по ж/б, СКЦ и кирпичу, включая откосы </t>
    </r>
    <r>
      <rPr>
        <sz val="14"/>
        <color theme="1"/>
        <rFont val="Times New Roman"/>
        <family val="1"/>
        <charset val="204"/>
      </rPr>
      <t xml:space="preserve"> *</t>
    </r>
  </si>
  <si>
    <r>
      <t xml:space="preserve">Нанесение базового выравнивающего штукатурного слоя по ж/б, СКЦ и кирпичу, включая откосы </t>
    </r>
    <r>
      <rPr>
        <sz val="14"/>
        <color theme="1"/>
        <rFont val="Times New Roman"/>
        <family val="1"/>
        <charset val="204"/>
      </rPr>
      <t>*</t>
    </r>
  </si>
  <si>
    <r>
      <t xml:space="preserve">Утепление стен (с подготовкой поверхности) теплоизоляционными плитами Rockwool Фасад Баттс Оптима  </t>
    </r>
    <r>
      <rPr>
        <b/>
        <sz val="10"/>
        <color theme="1"/>
        <rFont val="Times New Roman"/>
        <family val="1"/>
        <charset val="204"/>
      </rPr>
      <t xml:space="preserve">толщиной 100 мм </t>
    </r>
    <r>
      <rPr>
        <sz val="10"/>
        <color theme="1"/>
        <rFont val="Times New Roman"/>
        <family val="1"/>
        <charset val="204"/>
      </rPr>
      <t xml:space="preserve">на клее с креплением дюбелями </t>
    </r>
  </si>
  <si>
    <r>
      <t xml:space="preserve">Утепление стен (с подготовкой поверхности) теплоизоляционными плитами Rockwool Фасад Баттс Оптима </t>
    </r>
    <r>
      <rPr>
        <b/>
        <sz val="10"/>
        <color theme="1"/>
        <rFont val="Times New Roman"/>
        <family val="1"/>
        <charset val="204"/>
      </rPr>
      <t xml:space="preserve"> толщиной 150 мм</t>
    </r>
    <r>
      <rPr>
        <sz val="10"/>
        <color theme="1"/>
        <rFont val="Times New Roman"/>
        <family val="1"/>
        <charset val="204"/>
      </rPr>
      <t xml:space="preserve"> на клее с креплением дюбелями </t>
    </r>
  </si>
  <si>
    <r>
      <t xml:space="preserve">Утепление стен (с подготовкой поверхности) теплоизоляционными плитами Rockwool Фасад Баттс Оптима  </t>
    </r>
    <r>
      <rPr>
        <b/>
        <sz val="10"/>
        <color theme="1"/>
        <rFont val="Times New Roman"/>
        <family val="1"/>
        <charset val="204"/>
      </rPr>
      <t xml:space="preserve">толщиной 150 мм </t>
    </r>
    <r>
      <rPr>
        <sz val="10"/>
        <color theme="1"/>
        <rFont val="Times New Roman"/>
        <family val="1"/>
        <charset val="204"/>
      </rPr>
      <t xml:space="preserve">на клее с креплением дюбелями </t>
    </r>
  </si>
  <si>
    <r>
      <t xml:space="preserve">Утепление стен (с подготовкой поверхности) теплоизоляционными плитами Rockwool Фасад Баттс Оптима </t>
    </r>
    <r>
      <rPr>
        <b/>
        <sz val="10"/>
        <color theme="1"/>
        <rFont val="Times New Roman"/>
        <family val="1"/>
        <charset val="204"/>
      </rPr>
      <t xml:space="preserve"> толщиной 130 мм </t>
    </r>
    <r>
      <rPr>
        <sz val="10"/>
        <color theme="1"/>
        <rFont val="Times New Roman"/>
        <family val="1"/>
        <charset val="204"/>
      </rPr>
      <t xml:space="preserve">на клее с креплением дюбелями </t>
    </r>
  </si>
  <si>
    <r>
      <t xml:space="preserve">Утепление стен (с подготовкой поверхности) теплоизоляционными плитами Rockwool Фасад Баттс Оптима </t>
    </r>
    <r>
      <rPr>
        <b/>
        <sz val="10"/>
        <color theme="1"/>
        <rFont val="Times New Roman"/>
        <family val="1"/>
        <charset val="204"/>
      </rPr>
      <t xml:space="preserve"> толщиной 150 мм </t>
    </r>
    <r>
      <rPr>
        <sz val="10"/>
        <color theme="1"/>
        <rFont val="Times New Roman"/>
        <family val="1"/>
        <charset val="204"/>
      </rPr>
      <t xml:space="preserve">на клее с креплением дюбелями </t>
    </r>
  </si>
  <si>
    <r>
      <t xml:space="preserve">Утепление стен (с подготовкой поверхности) теплоизоляционными плитами Rockwool Фасад Баттс Оптима  </t>
    </r>
    <r>
      <rPr>
        <b/>
        <sz val="10"/>
        <color theme="1"/>
        <rFont val="Times New Roman"/>
        <family val="1"/>
        <charset val="204"/>
      </rPr>
      <t xml:space="preserve">толщиной 217 мм </t>
    </r>
    <r>
      <rPr>
        <sz val="10"/>
        <color theme="1"/>
        <rFont val="Times New Roman"/>
        <family val="1"/>
        <charset val="204"/>
      </rPr>
      <t xml:space="preserve">на клее с креплением дюбелями </t>
    </r>
  </si>
  <si>
    <r>
      <t xml:space="preserve">Утепление потолков (с подготовкой поверхности) теплоизоляционными плитами Rockwool Фасад Баттс Оптима  </t>
    </r>
    <r>
      <rPr>
        <b/>
        <sz val="10"/>
        <color theme="1"/>
        <rFont val="Times New Roman"/>
        <family val="1"/>
        <charset val="204"/>
      </rPr>
      <t xml:space="preserve">толщиной 140 мм </t>
    </r>
    <r>
      <rPr>
        <sz val="10"/>
        <color theme="1"/>
        <rFont val="Times New Roman"/>
        <family val="1"/>
        <charset val="204"/>
      </rPr>
      <t xml:space="preserve">на клее с креплением дюбелями </t>
    </r>
  </si>
  <si>
    <r>
      <t xml:space="preserve">Утепление потолков (с подготовкой поверхности) теплоизоляционными плитами Rockwool Фасад Баттс Оптима  </t>
    </r>
    <r>
      <rPr>
        <b/>
        <sz val="10"/>
        <color theme="1"/>
        <rFont val="Times New Roman"/>
        <family val="1"/>
        <charset val="204"/>
      </rPr>
      <t>толщиной 150 мм</t>
    </r>
    <r>
      <rPr>
        <sz val="10"/>
        <color theme="1"/>
        <rFont val="Times New Roman"/>
        <family val="1"/>
        <charset val="204"/>
      </rPr>
      <t xml:space="preserve"> на клее с креплением дюбелями </t>
    </r>
  </si>
  <si>
    <r>
      <t xml:space="preserve">Утепление потолков (с подготовкой поверхности) теплоизоляционными плитами Rockwool Фасад Баттс Оптима </t>
    </r>
    <r>
      <rPr>
        <b/>
        <sz val="10"/>
        <color theme="1"/>
        <rFont val="Times New Roman"/>
        <family val="1"/>
        <charset val="204"/>
      </rPr>
      <t xml:space="preserve"> толщиной 150 мм</t>
    </r>
    <r>
      <rPr>
        <sz val="10"/>
        <color theme="1"/>
        <rFont val="Times New Roman"/>
        <family val="1"/>
        <charset val="204"/>
      </rPr>
      <t xml:space="preserve"> на клее с креплением дюбелями </t>
    </r>
  </si>
  <si>
    <t>Устройство оконных отливов</t>
  </si>
  <si>
    <r>
      <t xml:space="preserve">Утепление стен (с подготовкой поверхности) теплоизоляционными плитами Rockwool Фасад Баттс Оптима  </t>
    </r>
    <r>
      <rPr>
        <b/>
        <sz val="11"/>
        <color theme="1"/>
        <rFont val="Times New Roman"/>
        <family val="1"/>
        <charset val="204"/>
      </rPr>
      <t xml:space="preserve">толщиной 100 мм </t>
    </r>
    <r>
      <rPr>
        <sz val="10"/>
        <color theme="1"/>
        <rFont val="Times New Roman"/>
        <family val="1"/>
        <charset val="204"/>
      </rPr>
      <t xml:space="preserve">на клее с креплением дюбелями </t>
    </r>
    <r>
      <rPr>
        <i/>
        <sz val="10"/>
        <color theme="1"/>
        <rFont val="Times New Roman"/>
        <family val="1"/>
        <charset val="204"/>
      </rPr>
      <t>(колонны)</t>
    </r>
  </si>
  <si>
    <r>
      <t xml:space="preserve">Утепление стен (с подготовкой поверхности) теплоизоляционными плитами Rockwool Фасад Баттс Оптима  </t>
    </r>
    <r>
      <rPr>
        <b/>
        <sz val="11"/>
        <color theme="1"/>
        <rFont val="Times New Roman"/>
        <family val="1"/>
        <charset val="204"/>
      </rPr>
      <t xml:space="preserve">толщиной 50 мм </t>
    </r>
    <r>
      <rPr>
        <sz val="10"/>
        <color theme="1"/>
        <rFont val="Times New Roman"/>
        <family val="1"/>
        <charset val="204"/>
      </rPr>
      <t>на клее с креплением дюбелями</t>
    </r>
    <r>
      <rPr>
        <i/>
        <sz val="10"/>
        <color theme="1"/>
        <rFont val="Times New Roman"/>
        <family val="1"/>
        <charset val="204"/>
      </rPr>
      <t xml:space="preserve"> (световой приямок)</t>
    </r>
  </si>
  <si>
    <r>
      <t xml:space="preserve">Утепление стен (с подготовкой поверхности) теплоизоляционными плитами Rockwool Фасад Баттс Оптима  </t>
    </r>
    <r>
      <rPr>
        <b/>
        <sz val="11"/>
        <color theme="1"/>
        <rFont val="Times New Roman"/>
        <family val="1"/>
        <charset val="204"/>
      </rPr>
      <t>толщиной 90 мм</t>
    </r>
    <r>
      <rPr>
        <sz val="10"/>
        <color theme="1"/>
        <rFont val="Times New Roman"/>
        <family val="1"/>
        <charset val="204"/>
      </rPr>
      <t xml:space="preserve"> на клее с креплением дюбелями </t>
    </r>
    <r>
      <rPr>
        <i/>
        <sz val="10"/>
        <color theme="1"/>
        <rFont val="Times New Roman"/>
        <family val="1"/>
        <charset val="204"/>
      </rPr>
      <t>(этаж 1 и тех.этаж м/о 8с.2-13с.2)</t>
    </r>
  </si>
  <si>
    <r>
      <t xml:space="preserve">Утепление стен (с подготовкой поверхности) теплоизоляционными плитами Rockwool Фасад Баттс Оптима  </t>
    </r>
    <r>
      <rPr>
        <b/>
        <sz val="11"/>
        <color theme="1"/>
        <rFont val="Times New Roman"/>
        <family val="1"/>
        <charset val="204"/>
      </rPr>
      <t>толщиной 400 мм</t>
    </r>
    <r>
      <rPr>
        <sz val="10"/>
        <color theme="1"/>
        <rFont val="Times New Roman"/>
        <family val="1"/>
        <charset val="204"/>
      </rPr>
      <t xml:space="preserve"> на клее с креплением дюбелями </t>
    </r>
    <r>
      <rPr>
        <i/>
        <sz val="10"/>
        <color theme="1"/>
        <rFont val="Times New Roman"/>
        <family val="1"/>
        <charset val="204"/>
      </rPr>
      <t>(этаж 2 м/о Вс.1-Ас.1)</t>
    </r>
  </si>
  <si>
    <r>
      <t xml:space="preserve">Утепление стен (с подготовкой поверхности) теплоизоляционными плитами Rockwool Фасад Баттс Оптима  </t>
    </r>
    <r>
      <rPr>
        <b/>
        <sz val="11"/>
        <color theme="1"/>
        <rFont val="Times New Roman"/>
        <family val="1"/>
        <charset val="204"/>
      </rPr>
      <t xml:space="preserve">толщиной 190 мм </t>
    </r>
    <r>
      <rPr>
        <sz val="10"/>
        <color theme="1"/>
        <rFont val="Times New Roman"/>
        <family val="1"/>
        <charset val="204"/>
      </rPr>
      <t xml:space="preserve">на клее с креплением дюбелями </t>
    </r>
    <r>
      <rPr>
        <i/>
        <sz val="10"/>
        <color theme="1"/>
        <rFont val="Times New Roman"/>
        <family val="1"/>
        <charset val="204"/>
      </rPr>
      <t>(консоли)</t>
    </r>
  </si>
  <si>
    <t>на выполнение полного комплекса работ по устройству декоративного  фасада жилого дома и гаража</t>
  </si>
  <si>
    <t>Жилой дом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</si>
  <si>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</si>
  <si>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</si>
  <si>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</si>
  <si>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</si>
  <si>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</si>
  <si>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</si>
  <si>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</si>
  <si>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</si>
  <si>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</si>
  <si>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</si>
  <si>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</si>
  <si>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</si>
  <si>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1.2.1</t>
  </si>
  <si>
    <t>1.2.2</t>
  </si>
  <si>
    <t>1.2.3</t>
  </si>
  <si>
    <t>1.2.4</t>
  </si>
  <si>
    <t>1.2.5</t>
  </si>
  <si>
    <t>1.3.1</t>
  </si>
  <si>
    <t>1.3.2</t>
  </si>
  <si>
    <t>1.3.3</t>
  </si>
  <si>
    <t>1.3.4</t>
  </si>
  <si>
    <t>1.3.5</t>
  </si>
  <si>
    <t>1.4.1</t>
  </si>
  <si>
    <t>1.4.2</t>
  </si>
  <si>
    <t>1.4.3</t>
  </si>
  <si>
    <t>1.4.4</t>
  </si>
  <si>
    <t>1.4.5</t>
  </si>
  <si>
    <t>1.4.6</t>
  </si>
  <si>
    <t>1.5.1</t>
  </si>
  <si>
    <t>1.5.2</t>
  </si>
  <si>
    <t>1.6.1</t>
  </si>
  <si>
    <t>1.6.2</t>
  </si>
  <si>
    <t>1.7.1</t>
  </si>
  <si>
    <t>1.7.2</t>
  </si>
  <si>
    <t>1.7.3</t>
  </si>
  <si>
    <t>1.7.4</t>
  </si>
  <si>
    <t>1.7.5</t>
  </si>
  <si>
    <t>1.8.1</t>
  </si>
  <si>
    <t>1.8.2</t>
  </si>
  <si>
    <t>1.8.3</t>
  </si>
  <si>
    <t>1.8.4</t>
  </si>
  <si>
    <t>1.9.1</t>
  </si>
  <si>
    <t>1.9.2</t>
  </si>
  <si>
    <t>1.10.1</t>
  </si>
  <si>
    <t>1.11.1</t>
  </si>
  <si>
    <t>1.12.1</t>
  </si>
  <si>
    <t>1.13</t>
  </si>
  <si>
    <t>1.13,1</t>
  </si>
  <si>
    <t>ВСЕГО Жилой дом:</t>
  </si>
  <si>
    <t>Гараж</t>
  </si>
  <si>
    <t>ВСЕГО Гараж:</t>
  </si>
  <si>
    <t>2.1.</t>
  </si>
  <si>
    <t>2.1.1</t>
  </si>
  <si>
    <t>1.11.2</t>
  </si>
  <si>
    <t>2.1.2</t>
  </si>
  <si>
    <r>
      <t xml:space="preserve">Утепление стен (с подготовкой поверхности) теплоизоляционными плитами Rockwool Фасад Баттс Оптима </t>
    </r>
    <r>
      <rPr>
        <sz val="11"/>
        <color theme="1"/>
        <rFont val="Times New Roman"/>
        <family val="1"/>
        <charset val="204"/>
      </rPr>
      <t xml:space="preserve"> толщиной 140 мм</t>
    </r>
    <r>
      <rPr>
        <sz val="10"/>
        <color theme="1"/>
        <rFont val="Times New Roman"/>
        <family val="1"/>
        <charset val="204"/>
      </rPr>
      <t xml:space="preserve"> на клее с креплением дюбелями </t>
    </r>
  </si>
  <si>
    <t>2.2</t>
  </si>
  <si>
    <t>Устройство декоративного штукатурного фасада - парапеты стилобата</t>
  </si>
  <si>
    <r>
      <t xml:space="preserve">Утепление стен (с подготовкой поверхности) теплоизоляционными плитами Rockwool Фасад Баттс Оптима </t>
    </r>
    <r>
      <rPr>
        <b/>
        <sz val="11"/>
        <color theme="1"/>
        <rFont val="Times New Roman"/>
        <family val="1"/>
        <charset val="204"/>
      </rPr>
      <t xml:space="preserve"> толщиной 100 мм</t>
    </r>
    <r>
      <rPr>
        <sz val="10"/>
        <color theme="1"/>
        <rFont val="Times New Roman"/>
        <family val="1"/>
        <charset val="204"/>
      </rPr>
      <t xml:space="preserve"> на клее с креплением дюбелями </t>
    </r>
  </si>
  <si>
    <t>2.2.1</t>
  </si>
  <si>
    <t>2.2.2</t>
  </si>
  <si>
    <t>2.2.3</t>
  </si>
  <si>
    <t>2.2.4</t>
  </si>
  <si>
    <t>2.3</t>
  </si>
  <si>
    <t>2.3.1</t>
  </si>
  <si>
    <t>4</t>
  </si>
  <si>
    <t>За отсутствие в расчете работ, которые необходимо будет выполнять, несет ответственность Подрядчик, даже в случае, если они прямо не прописаны в проекте и ТЗ.</t>
  </si>
  <si>
    <t>В стоимость работ входит подготовка и передача Заказчику полного комплекта исполнительной документации, оформленной надлежащим образом и подписанной у ответственных лиц, а также иной технической документации, согласно СНИП, необходимой для ввода в эксплуатацию и дальнейшей эксплуатации результата выполненных работ. В стоимость входит также разработка Подрядчиком ППР, в том числе Технологических карт.</t>
  </si>
  <si>
    <t>Возможные допущенные Подрядчиком ошибки и просчеты в выборе способов производства работ, определении объемов работ, количества материалов и иные подобные обстоятельства не являются основанием для увеличения установленной в настоящем предложении общей цены работ. Подрядчик за установленную в настоящем предложении цену обязан, обеспечив себя материалами, выполнить все необходимые для достижения результата работы, в том числе те работы, выполнение которых неразрывно связано с выполнением данного вида работ, но явно не отражено в проектной документации и Техническом задании.</t>
  </si>
  <si>
    <t>В стоимости работ учтено производство всего комплекса работ, «под ключ». В том числе работы и их стоимость, выполнение которых неразрывно связано с выполнением данного вида работ, но явно не отражено в проектной документации. Учтено все необходимое для производства работ оборудование, механизмы, материалы (с учетов запасов на раскрой и технологические потери), электроинструмент, измерительный инструмент, СИЗ, расходные материалы, комплектующие и пр., наличие которых необходимо для выполнения данного комплекса работ. Стоимость СМР учитывает - все виды работ  и механизмов; затраты на основные, вспомогательные и сопутствующие материалы и работы (включая затраты на электроэнергию, воду, тепло, затраты на машины и механизмы, погрузку-разгрузку, бытовые помещения, охрану; аренду грузовых подъемников; монтаж/демонтаж лесов, строительных люлек, фасадных подъемников; освещение зоны производства работ;установку предупредительных знаков, разработку ППР, накладные расходы, прибыль организации, налоги и все иные издержки Подрядчика). Подрядчик за свой счёт осуществляет временную разводку (удлинители и т.п.) к местам производства работ от точки подключения к электроэнергии, предоставленной Заказчиком. Заказчик предоставляет Подрядчику точку подключения к электроэнергии.</t>
  </si>
  <si>
    <t>Устройство  штукатурного фасада - перегородки и наружные стены квартирных балконов и лоджий - со стороны балконов</t>
  </si>
  <si>
    <t>Устройство штукатурки потолков (по утеплителю) - въезд в паркинг, вход № 1 в подвал,
 консоли 2-го этажа</t>
  </si>
  <si>
    <r>
      <t>Нанесение</t>
    </r>
    <r>
      <rPr>
        <b/>
        <sz val="10"/>
        <color theme="1"/>
        <rFont val="Times New Roman"/>
        <family val="1"/>
        <charset val="204"/>
      </rPr>
      <t xml:space="preserve"> декоративного</t>
    </r>
    <r>
      <rPr>
        <sz val="10"/>
        <color theme="1"/>
        <rFont val="Times New Roman"/>
        <family val="1"/>
        <charset val="204"/>
      </rPr>
      <t xml:space="preserve"> штукатурного слоя на плоскости, включая откосы </t>
    </r>
    <r>
      <rPr>
        <b/>
        <sz val="14"/>
        <color theme="1"/>
        <rFont val="Times New Roman"/>
        <family val="1"/>
        <charset val="204"/>
      </rPr>
      <t>*</t>
    </r>
  </si>
  <si>
    <r>
      <t xml:space="preserve">Нанесение </t>
    </r>
    <r>
      <rPr>
        <b/>
        <sz val="10"/>
        <color theme="1"/>
        <rFont val="Times New Roman"/>
        <family val="1"/>
        <charset val="204"/>
      </rPr>
      <t>декоративного</t>
    </r>
    <r>
      <rPr>
        <sz val="10"/>
        <color theme="1"/>
        <rFont val="Times New Roman"/>
        <family val="1"/>
        <charset val="204"/>
      </rPr>
      <t xml:space="preserve"> штукатурного слоя на плоскости, включая откосы </t>
    </r>
    <r>
      <rPr>
        <b/>
        <sz val="14"/>
        <color theme="1"/>
        <rFont val="Times New Roman"/>
        <family val="1"/>
        <charset val="204"/>
      </rPr>
      <t>*</t>
    </r>
  </si>
  <si>
    <r>
      <t xml:space="preserve">Устройство цоколя из СКЦ (камень колотый тёмно-серый  на анкерах), включая откосы  </t>
    </r>
    <r>
      <rPr>
        <sz val="14"/>
        <rFont val="Times New Roman"/>
        <family val="1"/>
        <charset val="204"/>
      </rPr>
      <t>*</t>
    </r>
  </si>
  <si>
    <r>
      <t xml:space="preserve">Устройство облицовки из СКЦ (камень колотый тёмно-серый  на анкерах), включая откосы  </t>
    </r>
    <r>
      <rPr>
        <sz val="14"/>
        <rFont val="Times New Roman"/>
        <family val="1"/>
        <charset val="204"/>
      </rPr>
      <t>*</t>
    </r>
  </si>
  <si>
    <t>Облицовка камнем СКЦ -  ЛК и парапеты стилобата</t>
  </si>
  <si>
    <r>
      <t xml:space="preserve">Устройство оконного мет.отлива из оцинкованной стали </t>
    </r>
    <r>
      <rPr>
        <b/>
        <sz val="10"/>
        <color theme="1"/>
        <rFont val="Times New Roman"/>
        <family val="1"/>
        <charset val="204"/>
      </rPr>
      <t xml:space="preserve">толщиной 0,7 мм </t>
    </r>
    <r>
      <rPr>
        <sz val="10"/>
        <color theme="1"/>
        <rFont val="Times New Roman"/>
        <family val="1"/>
        <charset val="204"/>
      </rPr>
      <t>с полимерным покрытием RAL  7021 , отливы - цельные.</t>
    </r>
  </si>
  <si>
    <r>
      <t>Устройство мет.отлива из оцинкованной стали</t>
    </r>
    <r>
      <rPr>
        <b/>
        <sz val="10"/>
        <color theme="1"/>
        <rFont val="Times New Roman"/>
        <family val="1"/>
        <charset val="204"/>
      </rPr>
      <t xml:space="preserve"> толщиной 0,7 мм</t>
    </r>
    <r>
      <rPr>
        <sz val="10"/>
        <color theme="1"/>
        <rFont val="Times New Roman"/>
        <family val="1"/>
        <charset val="204"/>
      </rPr>
      <t xml:space="preserve"> с полимерным покрытием RAL  7021, стыкуется на фальц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</si>
</sst>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р_._-;\-* #,##0.00\ _р_._-;_-* &quot;-&quot;??\ _р_._-;_-@_-"/>
  </numFmts>
  <fonts count="24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0.5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.5"/>
      <name val="Times New Roman"/>
      <family val="1"/>
      <charset val="204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A3FFA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212">
    <xf numFmtId="0" fontId="0" fillId="0" borderId="0" xfId="0"/>
    <xf numFmtId="49" fontId="2" fillId="0" borderId="0" xfId="0" applyNumberFormat="1" applyFont="1" applyAlignment="1">
      <alignment horizontal="left" vertical="center"/>
    </xf>
    <xf numFmtId="0" fontId="2" fillId="0" borderId="0" xfId="0" applyFont="1"/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top" wrapText="1"/>
    </xf>
    <xf numFmtId="0" fontId="8" fillId="0" borderId="0" xfId="0" applyFont="1"/>
    <xf numFmtId="49" fontId="8" fillId="0" borderId="19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0" fontId="7" fillId="0" borderId="0" xfId="0" applyFont="1"/>
    <xf numFmtId="0" fontId="10" fillId="0" borderId="0" xfId="0" applyFont="1"/>
    <xf numFmtId="4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49" fontId="12" fillId="0" borderId="19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right" vertical="center" wrapText="1"/>
    </xf>
    <xf numFmtId="0" fontId="8" fillId="0" borderId="26" xfId="0" applyFont="1" applyBorder="1" applyAlignment="1">
      <alignment horizontal="center" vertical="center"/>
    </xf>
    <xf numFmtId="4" fontId="8" fillId="0" borderId="0" xfId="0" applyNumberFormat="1" applyFont="1"/>
    <xf numFmtId="4" fontId="2" fillId="0" borderId="0" xfId="0" applyNumberFormat="1" applyFont="1"/>
    <xf numFmtId="4" fontId="4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" fontId="5" fillId="0" borderId="0" xfId="0" applyNumberFormat="1" applyFont="1"/>
    <xf numFmtId="0" fontId="4" fillId="0" borderId="0" xfId="0" applyFont="1"/>
    <xf numFmtId="4" fontId="4" fillId="0" borderId="0" xfId="0" applyNumberFormat="1" applyFont="1"/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vertical="center"/>
    </xf>
    <xf numFmtId="4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top" wrapText="1"/>
    </xf>
    <xf numFmtId="4" fontId="4" fillId="0" borderId="0" xfId="0" applyNumberFormat="1" applyFont="1" applyAlignment="1">
      <alignment vertical="top" wrapText="1"/>
    </xf>
    <xf numFmtId="4" fontId="4" fillId="0" borderId="0" xfId="0" applyNumberFormat="1" applyFont="1" applyAlignment="1">
      <alignment horizontal="center" vertical="top" wrapText="1"/>
    </xf>
    <xf numFmtId="4" fontId="7" fillId="0" borderId="7" xfId="0" applyNumberFormat="1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4" fontId="7" fillId="0" borderId="18" xfId="0" applyNumberFormat="1" applyFont="1" applyBorder="1" applyAlignment="1">
      <alignment horizontal="center" vertical="center" wrapText="1"/>
    </xf>
    <xf numFmtId="4" fontId="7" fillId="0" borderId="21" xfId="0" applyNumberFormat="1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22" xfId="0" applyNumberFormat="1" applyFont="1" applyBorder="1" applyAlignment="1">
      <alignment horizontal="center" vertical="center" wrapText="1"/>
    </xf>
    <xf numFmtId="4" fontId="8" fillId="0" borderId="20" xfId="1" applyNumberFormat="1" applyFont="1" applyFill="1" applyBorder="1" applyAlignment="1">
      <alignment horizontal="center" vertical="center"/>
    </xf>
    <xf numFmtId="4" fontId="8" fillId="0" borderId="19" xfId="1" applyNumberFormat="1" applyFont="1" applyFill="1" applyBorder="1" applyAlignment="1">
      <alignment horizontal="center" vertical="center"/>
    </xf>
    <xf numFmtId="4" fontId="8" fillId="0" borderId="12" xfId="1" applyNumberFormat="1" applyFont="1" applyFill="1" applyBorder="1" applyAlignment="1">
      <alignment horizontal="center" vertical="center"/>
    </xf>
    <xf numFmtId="4" fontId="8" fillId="0" borderId="21" xfId="1" applyNumberFormat="1" applyFont="1" applyFill="1" applyBorder="1" applyAlignment="1">
      <alignment horizontal="center" vertical="center"/>
    </xf>
    <xf numFmtId="4" fontId="8" fillId="0" borderId="22" xfId="1" applyNumberFormat="1" applyFont="1" applyFill="1" applyBorder="1" applyAlignment="1">
      <alignment horizontal="center" vertical="center"/>
    </xf>
    <xf numFmtId="4" fontId="8" fillId="0" borderId="27" xfId="1" applyNumberFormat="1" applyFont="1" applyFill="1" applyBorder="1" applyAlignment="1">
      <alignment horizontal="center" vertical="center"/>
    </xf>
    <xf numFmtId="4" fontId="8" fillId="0" borderId="25" xfId="1" applyNumberFormat="1" applyFont="1" applyFill="1" applyBorder="1" applyAlignment="1">
      <alignment horizontal="center" vertical="center"/>
    </xf>
    <xf numFmtId="4" fontId="8" fillId="0" borderId="26" xfId="1" applyNumberFormat="1" applyFont="1" applyFill="1" applyBorder="1" applyAlignment="1">
      <alignment horizontal="center" vertical="center"/>
    </xf>
    <xf numFmtId="4" fontId="8" fillId="0" borderId="28" xfId="1" applyNumberFormat="1" applyFont="1" applyFill="1" applyBorder="1" applyAlignment="1">
      <alignment horizontal="center" vertical="center"/>
    </xf>
    <xf numFmtId="4" fontId="8" fillId="0" borderId="29" xfId="1" applyNumberFormat="1" applyFont="1" applyFill="1" applyBorder="1" applyAlignment="1">
      <alignment horizontal="center" vertical="center"/>
    </xf>
    <xf numFmtId="4" fontId="2" fillId="0" borderId="16" xfId="1" applyNumberFormat="1" applyFont="1" applyFill="1" applyBorder="1" applyAlignment="1">
      <alignment horizontal="center" vertical="center"/>
    </xf>
    <xf numFmtId="4" fontId="2" fillId="0" borderId="14" xfId="1" applyNumberFormat="1" applyFont="1" applyFill="1" applyBorder="1" applyAlignment="1">
      <alignment horizontal="center" vertical="center"/>
    </xf>
    <xf numFmtId="4" fontId="2" fillId="0" borderId="15" xfId="1" applyNumberFormat="1" applyFont="1" applyFill="1" applyBorder="1" applyAlignment="1">
      <alignment horizontal="center" vertical="center"/>
    </xf>
    <xf numFmtId="4" fontId="2" fillId="0" borderId="17" xfId="1" applyNumberFormat="1" applyFont="1" applyFill="1" applyBorder="1" applyAlignment="1">
      <alignment horizontal="center" vertical="center"/>
    </xf>
    <xf numFmtId="4" fontId="2" fillId="0" borderId="18" xfId="1" applyNumberFormat="1" applyFont="1" applyFill="1" applyBorder="1" applyAlignment="1">
      <alignment horizontal="center" vertical="center"/>
    </xf>
    <xf numFmtId="4" fontId="8" fillId="0" borderId="16" xfId="1" applyNumberFormat="1" applyFont="1" applyFill="1" applyBorder="1" applyAlignment="1">
      <alignment horizontal="center" vertical="center"/>
    </xf>
    <xf numFmtId="4" fontId="8" fillId="0" borderId="14" xfId="1" applyNumberFormat="1" applyFont="1" applyFill="1" applyBorder="1" applyAlignment="1">
      <alignment horizontal="center" vertical="center"/>
    </xf>
    <xf numFmtId="4" fontId="8" fillId="0" borderId="15" xfId="1" applyNumberFormat="1" applyFont="1" applyFill="1" applyBorder="1" applyAlignment="1">
      <alignment horizontal="center" vertical="center"/>
    </xf>
    <xf numFmtId="4" fontId="8" fillId="0" borderId="17" xfId="1" applyNumberFormat="1" applyFont="1" applyFill="1" applyBorder="1" applyAlignment="1">
      <alignment horizontal="center" vertical="center"/>
    </xf>
    <xf numFmtId="4" fontId="8" fillId="0" borderId="18" xfId="1" applyNumberFormat="1" applyFont="1" applyFill="1" applyBorder="1" applyAlignment="1">
      <alignment horizontal="center" vertical="center"/>
    </xf>
    <xf numFmtId="4" fontId="5" fillId="0" borderId="16" xfId="1" applyNumberFormat="1" applyFont="1" applyFill="1" applyBorder="1" applyAlignment="1">
      <alignment horizontal="center" vertical="center"/>
    </xf>
    <xf numFmtId="4" fontId="5" fillId="0" borderId="14" xfId="1" applyNumberFormat="1" applyFont="1" applyFill="1" applyBorder="1" applyAlignment="1">
      <alignment horizontal="center" vertical="center"/>
    </xf>
    <xf numFmtId="4" fontId="5" fillId="0" borderId="15" xfId="1" applyNumberFormat="1" applyFont="1" applyFill="1" applyBorder="1" applyAlignment="1">
      <alignment horizontal="center" vertical="center"/>
    </xf>
    <xf numFmtId="4" fontId="5" fillId="0" borderId="17" xfId="1" applyNumberFormat="1" applyFont="1" applyFill="1" applyBorder="1" applyAlignment="1">
      <alignment horizontal="center" vertical="center"/>
    </xf>
    <xf numFmtId="4" fontId="5" fillId="0" borderId="18" xfId="1" applyNumberFormat="1" applyFont="1" applyFill="1" applyBorder="1" applyAlignment="1">
      <alignment horizontal="center" vertical="center"/>
    </xf>
    <xf numFmtId="4" fontId="5" fillId="0" borderId="3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center" vertical="center"/>
    </xf>
    <xf numFmtId="4" fontId="5" fillId="0" borderId="2" xfId="1" applyNumberFormat="1" applyFont="1" applyFill="1" applyBorder="1" applyAlignment="1">
      <alignment horizontal="center" vertical="center"/>
    </xf>
    <xf numFmtId="4" fontId="5" fillId="0" borderId="23" xfId="1" applyNumberFormat="1" applyFont="1" applyFill="1" applyBorder="1" applyAlignment="1">
      <alignment horizontal="center" vertical="center"/>
    </xf>
    <xf numFmtId="4" fontId="4" fillId="0" borderId="9" xfId="1" applyNumberFormat="1" applyFont="1" applyFill="1" applyBorder="1" applyAlignment="1">
      <alignment horizontal="center" vertical="center"/>
    </xf>
    <xf numFmtId="4" fontId="4" fillId="0" borderId="7" xfId="1" applyNumberFormat="1" applyFont="1" applyFill="1" applyBorder="1" applyAlignment="1">
      <alignment horizontal="center" vertical="center"/>
    </xf>
    <xf numFmtId="4" fontId="4" fillId="0" borderId="8" xfId="1" applyNumberFormat="1" applyFont="1" applyFill="1" applyBorder="1" applyAlignment="1">
      <alignment horizontal="center" vertical="center"/>
    </xf>
    <xf numFmtId="4" fontId="4" fillId="0" borderId="10" xfId="1" applyNumberFormat="1" applyFont="1" applyFill="1" applyBorder="1" applyAlignment="1">
      <alignment horizontal="center" vertical="center"/>
    </xf>
    <xf numFmtId="4" fontId="8" fillId="0" borderId="0" xfId="1" applyNumberFormat="1" applyFont="1" applyFill="1" applyBorder="1" applyAlignment="1">
      <alignment horizontal="center" vertical="center"/>
    </xf>
    <xf numFmtId="4" fontId="10" fillId="0" borderId="0" xfId="0" applyNumberFormat="1" applyFont="1"/>
    <xf numFmtId="4" fontId="10" fillId="0" borderId="0" xfId="0" applyNumberFormat="1" applyFont="1" applyAlignment="1">
      <alignment horizontal="left" vertical="center" wrapText="1"/>
    </xf>
    <xf numFmtId="4" fontId="7" fillId="0" borderId="0" xfId="0" applyNumberFormat="1" applyFont="1"/>
    <xf numFmtId="4" fontId="10" fillId="0" borderId="17" xfId="0" applyNumberFormat="1" applyFont="1" applyBorder="1" applyAlignment="1">
      <alignment horizontal="center" vertical="center" wrapText="1"/>
    </xf>
    <xf numFmtId="4" fontId="10" fillId="0" borderId="21" xfId="0" applyNumberFormat="1" applyFont="1" applyBorder="1" applyAlignment="1">
      <alignment horizontal="center" vertical="center" wrapText="1"/>
    </xf>
    <xf numFmtId="4" fontId="10" fillId="0" borderId="2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" fontId="8" fillId="0" borderId="3" xfId="1" applyNumberFormat="1" applyFont="1" applyFill="1" applyBorder="1" applyAlignment="1">
      <alignment horizontal="left" vertical="center" wrapText="1"/>
    </xf>
    <xf numFmtId="4" fontId="2" fillId="0" borderId="1" xfId="1" applyNumberFormat="1" applyFont="1" applyFill="1" applyBorder="1" applyAlignment="1">
      <alignment horizontal="left" vertical="center" wrapText="1"/>
    </xf>
    <xf numFmtId="4" fontId="2" fillId="0" borderId="2" xfId="1" applyNumberFormat="1" applyFont="1" applyFill="1" applyBorder="1" applyAlignment="1">
      <alignment horizontal="left" vertical="center" wrapText="1"/>
    </xf>
    <xf numFmtId="4" fontId="2" fillId="0" borderId="23" xfId="1" applyNumberFormat="1" applyFont="1" applyFill="1" applyBorder="1" applyAlignment="1">
      <alignment horizontal="left" vertical="center" wrapText="1"/>
    </xf>
    <xf numFmtId="4" fontId="2" fillId="0" borderId="24" xfId="1" applyNumberFormat="1" applyFont="1" applyFill="1" applyBorder="1" applyAlignment="1">
      <alignment horizontal="left" vertical="center" wrapText="1"/>
    </xf>
    <xf numFmtId="4" fontId="8" fillId="0" borderId="23" xfId="1" applyNumberFormat="1" applyFont="1" applyFill="1" applyBorder="1" applyAlignment="1">
      <alignment wrapText="1"/>
    </xf>
    <xf numFmtId="49" fontId="8" fillId="0" borderId="14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" fontId="8" fillId="0" borderId="3" xfId="1" applyNumberFormat="1" applyFont="1" applyFill="1" applyBorder="1" applyAlignment="1">
      <alignment horizontal="center" vertical="center"/>
    </xf>
    <xf numFmtId="4" fontId="8" fillId="0" borderId="1" xfId="1" applyNumberFormat="1" applyFont="1" applyFill="1" applyBorder="1" applyAlignment="1">
      <alignment horizontal="center" vertical="center"/>
    </xf>
    <xf numFmtId="4" fontId="8" fillId="0" borderId="2" xfId="1" applyNumberFormat="1" applyFont="1" applyFill="1" applyBorder="1" applyAlignment="1">
      <alignment horizontal="center" vertical="center"/>
    </xf>
    <xf numFmtId="4" fontId="8" fillId="0" borderId="23" xfId="1" applyNumberFormat="1" applyFont="1" applyFill="1" applyBorder="1" applyAlignment="1">
      <alignment horizontal="center" vertical="center"/>
    </xf>
    <xf numFmtId="4" fontId="8" fillId="0" borderId="24" xfId="1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4" fontId="5" fillId="0" borderId="24" xfId="1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49" fontId="2" fillId="0" borderId="2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" fontId="2" fillId="0" borderId="27" xfId="1" applyNumberFormat="1" applyFont="1" applyFill="1" applyBorder="1" applyAlignment="1">
      <alignment horizontal="center" vertical="center"/>
    </xf>
    <xf numFmtId="4" fontId="2" fillId="0" borderId="25" xfId="1" applyNumberFormat="1" applyFont="1" applyFill="1" applyBorder="1" applyAlignment="1">
      <alignment horizontal="center" vertical="center"/>
    </xf>
    <xf numFmtId="4" fontId="2" fillId="0" borderId="26" xfId="1" applyNumberFormat="1" applyFont="1" applyFill="1" applyBorder="1" applyAlignment="1">
      <alignment horizontal="center" vertical="center"/>
    </xf>
    <xf numFmtId="4" fontId="2" fillId="0" borderId="28" xfId="1" applyNumberFormat="1" applyFont="1" applyFill="1" applyBorder="1" applyAlignment="1">
      <alignment horizontal="center" vertical="center"/>
    </xf>
    <xf numFmtId="4" fontId="2" fillId="0" borderId="29" xfId="1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49" fontId="5" fillId="3" borderId="19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49" fontId="5" fillId="4" borderId="14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4" fontId="7" fillId="5" borderId="3" xfId="0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4" fontId="7" fillId="5" borderId="2" xfId="0" applyNumberFormat="1" applyFont="1" applyFill="1" applyBorder="1" applyAlignment="1">
      <alignment horizontal="center" vertical="center" wrapText="1"/>
    </xf>
    <xf numFmtId="4" fontId="7" fillId="5" borderId="23" xfId="0" applyNumberFormat="1" applyFont="1" applyFill="1" applyBorder="1" applyAlignment="1">
      <alignment horizontal="center" vertical="center" wrapText="1"/>
    </xf>
    <xf numFmtId="4" fontId="7" fillId="5" borderId="24" xfId="0" applyNumberFormat="1" applyFont="1" applyFill="1" applyBorder="1" applyAlignment="1">
      <alignment horizontal="center" vertical="center" wrapText="1"/>
    </xf>
    <xf numFmtId="49" fontId="23" fillId="5" borderId="1" xfId="0" applyNumberFormat="1" applyFont="1" applyFill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right" vertical="center" wrapText="1"/>
    </xf>
    <xf numFmtId="0" fontId="5" fillId="0" borderId="34" xfId="0" applyFont="1" applyBorder="1" applyAlignment="1">
      <alignment horizontal="center" vertical="center"/>
    </xf>
    <xf numFmtId="4" fontId="5" fillId="0" borderId="35" xfId="1" applyNumberFormat="1" applyFont="1" applyFill="1" applyBorder="1" applyAlignment="1">
      <alignment horizontal="center" vertical="center"/>
    </xf>
    <xf numFmtId="4" fontId="5" fillId="0" borderId="33" xfId="1" applyNumberFormat="1" applyFont="1" applyFill="1" applyBorder="1" applyAlignment="1">
      <alignment horizontal="center" vertical="center"/>
    </xf>
    <xf numFmtId="4" fontId="5" fillId="0" borderId="34" xfId="1" applyNumberFormat="1" applyFont="1" applyFill="1" applyBorder="1" applyAlignment="1">
      <alignment horizontal="center" vertical="center"/>
    </xf>
    <xf numFmtId="4" fontId="5" fillId="0" borderId="36" xfId="1" applyNumberFormat="1" applyFont="1" applyFill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/>
    </xf>
    <xf numFmtId="4" fontId="4" fillId="0" borderId="31" xfId="1" applyNumberFormat="1" applyFont="1" applyFill="1" applyBorder="1" applyAlignment="1">
      <alignment horizontal="center" vertical="center"/>
    </xf>
    <xf numFmtId="4" fontId="4" fillId="0" borderId="30" xfId="1" applyNumberFormat="1" applyFont="1" applyFill="1" applyBorder="1" applyAlignment="1">
      <alignment horizontal="center" vertical="center"/>
    </xf>
    <xf numFmtId="4" fontId="4" fillId="0" borderId="13" xfId="1" applyNumberFormat="1" applyFont="1" applyFill="1" applyBorder="1" applyAlignment="1">
      <alignment horizontal="center" vertical="center"/>
    </xf>
    <xf numFmtId="4" fontId="4" fillId="0" borderId="32" xfId="1" applyNumberFormat="1" applyFont="1" applyFill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4" fontId="14" fillId="0" borderId="20" xfId="1" applyNumberFormat="1" applyFont="1" applyFill="1" applyBorder="1" applyAlignment="1">
      <alignment horizontal="center" vertical="center"/>
    </xf>
    <xf numFmtId="4" fontId="14" fillId="0" borderId="19" xfId="1" applyNumberFormat="1" applyFont="1" applyFill="1" applyBorder="1" applyAlignment="1">
      <alignment horizontal="center" vertical="center"/>
    </xf>
    <xf numFmtId="4" fontId="14" fillId="0" borderId="12" xfId="1" applyNumberFormat="1" applyFont="1" applyFill="1" applyBorder="1" applyAlignment="1">
      <alignment horizontal="center" vertical="center"/>
    </xf>
    <xf numFmtId="4" fontId="14" fillId="0" borderId="21" xfId="1" applyNumberFormat="1" applyFont="1" applyFill="1" applyBorder="1" applyAlignment="1">
      <alignment horizontal="center" vertical="center"/>
    </xf>
    <xf numFmtId="4" fontId="14" fillId="0" borderId="16" xfId="1" applyNumberFormat="1" applyFont="1" applyFill="1" applyBorder="1" applyAlignment="1">
      <alignment horizontal="center" vertical="center"/>
    </xf>
    <xf numFmtId="4" fontId="14" fillId="0" borderId="14" xfId="1" applyNumberFormat="1" applyFont="1" applyFill="1" applyBorder="1" applyAlignment="1">
      <alignment horizontal="center" vertical="center"/>
    </xf>
    <xf numFmtId="4" fontId="14" fillId="0" borderId="15" xfId="1" applyNumberFormat="1" applyFont="1" applyFill="1" applyBorder="1" applyAlignment="1">
      <alignment horizontal="center" vertical="center"/>
    </xf>
    <xf numFmtId="4" fontId="14" fillId="0" borderId="17" xfId="1" applyNumberFormat="1" applyFont="1" applyFill="1" applyBorder="1" applyAlignment="1">
      <alignment horizontal="center" vertical="center"/>
    </xf>
    <xf numFmtId="4" fontId="14" fillId="0" borderId="18" xfId="1" applyNumberFormat="1" applyFont="1" applyFill="1" applyBorder="1" applyAlignment="1">
      <alignment horizontal="center" vertical="center"/>
    </xf>
    <xf numFmtId="4" fontId="14" fillId="0" borderId="0" xfId="0" applyNumberFormat="1" applyFont="1"/>
    <xf numFmtId="0" fontId="14" fillId="0" borderId="0" xfId="0" applyFont="1"/>
    <xf numFmtId="49" fontId="23" fillId="5" borderId="37" xfId="0" applyNumberFormat="1" applyFont="1" applyFill="1" applyBorder="1" applyAlignment="1">
      <alignment horizontal="center" vertical="center"/>
    </xf>
    <xf numFmtId="0" fontId="23" fillId="5" borderId="38" xfId="0" applyFont="1" applyFill="1" applyBorder="1" applyAlignment="1">
      <alignment horizontal="center" vertical="center"/>
    </xf>
    <xf numFmtId="0" fontId="7" fillId="5" borderId="38" xfId="0" applyFont="1" applyFill="1" applyBorder="1" applyAlignment="1">
      <alignment horizontal="center" vertical="center" wrapText="1"/>
    </xf>
    <xf numFmtId="4" fontId="7" fillId="5" borderId="39" xfId="0" applyNumberFormat="1" applyFont="1" applyFill="1" applyBorder="1" applyAlignment="1">
      <alignment horizontal="center" vertical="center" wrapText="1"/>
    </xf>
    <xf numFmtId="4" fontId="7" fillId="5" borderId="37" xfId="0" applyNumberFormat="1" applyFont="1" applyFill="1" applyBorder="1" applyAlignment="1">
      <alignment horizontal="center" vertical="center" wrapText="1"/>
    </xf>
    <xf numFmtId="4" fontId="7" fillId="5" borderId="38" xfId="0" applyNumberFormat="1" applyFont="1" applyFill="1" applyBorder="1" applyAlignment="1">
      <alignment horizontal="center" vertical="center" wrapText="1"/>
    </xf>
    <xf numFmtId="4" fontId="7" fillId="5" borderId="40" xfId="0" applyNumberFormat="1" applyFont="1" applyFill="1" applyBorder="1" applyAlignment="1">
      <alignment horizontal="center" vertical="center" wrapText="1"/>
    </xf>
    <xf numFmtId="4" fontId="7" fillId="5" borderId="4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4" fontId="10" fillId="0" borderId="20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3" xfId="2" xr:uid="{00000000-0005-0000-0000-000001000000}"/>
    <cellStyle name="Финансовый" xfId="1" builtinId="3"/>
  </cellStyles>
  <dxfs count="0"/>
  <tableStyles count="0" defaultTableStyle="TableStyleMedium2" defaultPivotStyle="PivotStyleLight16"/>
  <colors>
    <mruColors>
      <color rgb="FF0000FF"/>
      <color rgb="FFA3FF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121</xdr:row>
      <xdr:rowOff>0</xdr:rowOff>
    </xdr:from>
    <xdr:to>
      <xdr:col>1</xdr:col>
      <xdr:colOff>238125</xdr:colOff>
      <xdr:row>122</xdr:row>
      <xdr:rowOff>76200</xdr:rowOff>
    </xdr:to>
    <xdr:sp macro="" textlink="">
      <xdr:nvSpPr>
        <xdr:cNvPr id="1029" name="AutoShape 5">
          <a:extLst>
            <a:ext uri="{FF2B5EF4-FFF2-40B4-BE49-F238E27FC236}">
              <a16:creationId xmlns:a16="http://schemas.microsoft.com/office/drawing/2014/main" id="{862F6982-2BBC-AB94-1D0D-6AE099466CCB}"/>
            </a:ext>
          </a:extLst>
        </xdr:cNvPr>
        <xdr:cNvSpPr>
          <a:spLocks noChangeAspect="1" noChangeArrowheads="1"/>
        </xdr:cNvSpPr>
      </xdr:nvSpPr>
      <xdr:spPr bwMode="auto">
        <a:xfrm>
          <a:off x="400050" y="68141850"/>
          <a:ext cx="2381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HH120"/>
  <sheetViews>
    <sheetView tabSelected="1" zoomScaleNormal="100" workbookViewId="0">
      <selection activeCell="G21" sqref="G21"/>
    </sheetView>
  </sheetViews>
  <sheetFormatPr defaultRowHeight="12.75" x14ac:dyDescent="0.2"/>
  <cols>
    <col min="1" max="1" width="6" style="24" customWidth="1"/>
    <col min="2" max="2" width="54.7109375" style="11" customWidth="1"/>
    <col min="3" max="3" width="8.28515625" style="11" customWidth="1"/>
    <col min="4" max="4" width="15.140625" style="36" customWidth="1"/>
    <col min="5" max="5" width="13.85546875" style="36" customWidth="1"/>
    <col min="6" max="6" width="12.140625" style="36" customWidth="1"/>
    <col min="7" max="7" width="14.85546875" style="36" customWidth="1"/>
    <col min="8" max="9" width="15.28515625" style="36" customWidth="1"/>
    <col min="10" max="10" width="15.28515625" style="36" bestFit="1" customWidth="1"/>
    <col min="11" max="11" width="14.42578125" style="36" bestFit="1" customWidth="1"/>
    <col min="12" max="12" width="9.140625" style="36"/>
    <col min="13" max="221" width="9.140625" style="11"/>
    <col min="222" max="225" width="0" style="11" hidden="1" customWidth="1"/>
    <col min="226" max="226" width="4.28515625" style="11" customWidth="1"/>
    <col min="227" max="227" width="99" style="11" customWidth="1"/>
    <col min="228" max="228" width="7.140625" style="11" customWidth="1"/>
    <col min="229" max="229" width="8.85546875" style="11" customWidth="1"/>
    <col min="230" max="230" width="10.7109375" style="11" customWidth="1"/>
    <col min="231" max="231" width="15.85546875" style="11" customWidth="1"/>
    <col min="232" max="477" width="9.140625" style="11"/>
    <col min="478" max="481" width="0" style="11" hidden="1" customWidth="1"/>
    <col min="482" max="482" width="4.28515625" style="11" customWidth="1"/>
    <col min="483" max="483" width="99" style="11" customWidth="1"/>
    <col min="484" max="484" width="7.140625" style="11" customWidth="1"/>
    <col min="485" max="485" width="8.85546875" style="11" customWidth="1"/>
    <col min="486" max="486" width="10.7109375" style="11" customWidth="1"/>
    <col min="487" max="487" width="15.85546875" style="11" customWidth="1"/>
    <col min="488" max="733" width="9.140625" style="11"/>
    <col min="734" max="737" width="0" style="11" hidden="1" customWidth="1"/>
    <col min="738" max="738" width="4.28515625" style="11" customWidth="1"/>
    <col min="739" max="739" width="99" style="11" customWidth="1"/>
    <col min="740" max="740" width="7.140625" style="11" customWidth="1"/>
    <col min="741" max="741" width="8.85546875" style="11" customWidth="1"/>
    <col min="742" max="742" width="10.7109375" style="11" customWidth="1"/>
    <col min="743" max="743" width="15.85546875" style="11" customWidth="1"/>
    <col min="744" max="989" width="9.140625" style="11"/>
    <col min="990" max="993" width="0" style="11" hidden="1" customWidth="1"/>
    <col min="994" max="994" width="4.28515625" style="11" customWidth="1"/>
    <col min="995" max="995" width="99" style="11" customWidth="1"/>
    <col min="996" max="996" width="7.140625" style="11" customWidth="1"/>
    <col min="997" max="997" width="8.85546875" style="11" customWidth="1"/>
    <col min="998" max="998" width="10.7109375" style="11" customWidth="1"/>
    <col min="999" max="999" width="15.85546875" style="11" customWidth="1"/>
    <col min="1000" max="1245" width="9.140625" style="11"/>
    <col min="1246" max="1249" width="0" style="11" hidden="1" customWidth="1"/>
    <col min="1250" max="1250" width="4.28515625" style="11" customWidth="1"/>
    <col min="1251" max="1251" width="99" style="11" customWidth="1"/>
    <col min="1252" max="1252" width="7.140625" style="11" customWidth="1"/>
    <col min="1253" max="1253" width="8.85546875" style="11" customWidth="1"/>
    <col min="1254" max="1254" width="10.7109375" style="11" customWidth="1"/>
    <col min="1255" max="1255" width="15.85546875" style="11" customWidth="1"/>
    <col min="1256" max="1501" width="9.140625" style="11"/>
    <col min="1502" max="1505" width="0" style="11" hidden="1" customWidth="1"/>
    <col min="1506" max="1506" width="4.28515625" style="11" customWidth="1"/>
    <col min="1507" max="1507" width="99" style="11" customWidth="1"/>
    <col min="1508" max="1508" width="7.140625" style="11" customWidth="1"/>
    <col min="1509" max="1509" width="8.85546875" style="11" customWidth="1"/>
    <col min="1510" max="1510" width="10.7109375" style="11" customWidth="1"/>
    <col min="1511" max="1511" width="15.85546875" style="11" customWidth="1"/>
    <col min="1512" max="1757" width="9.140625" style="11"/>
    <col min="1758" max="1761" width="0" style="11" hidden="1" customWidth="1"/>
    <col min="1762" max="1762" width="4.28515625" style="11" customWidth="1"/>
    <col min="1763" max="1763" width="99" style="11" customWidth="1"/>
    <col min="1764" max="1764" width="7.140625" style="11" customWidth="1"/>
    <col min="1765" max="1765" width="8.85546875" style="11" customWidth="1"/>
    <col min="1766" max="1766" width="10.7109375" style="11" customWidth="1"/>
    <col min="1767" max="1767" width="15.85546875" style="11" customWidth="1"/>
    <col min="1768" max="2013" width="9.140625" style="11"/>
    <col min="2014" max="2017" width="0" style="11" hidden="1" customWidth="1"/>
    <col min="2018" max="2018" width="4.28515625" style="11" customWidth="1"/>
    <col min="2019" max="2019" width="99" style="11" customWidth="1"/>
    <col min="2020" max="2020" width="7.140625" style="11" customWidth="1"/>
    <col min="2021" max="2021" width="8.85546875" style="11" customWidth="1"/>
    <col min="2022" max="2022" width="10.7109375" style="11" customWidth="1"/>
    <col min="2023" max="2023" width="15.85546875" style="11" customWidth="1"/>
    <col min="2024" max="2269" width="9.140625" style="11"/>
    <col min="2270" max="2273" width="0" style="11" hidden="1" customWidth="1"/>
    <col min="2274" max="2274" width="4.28515625" style="11" customWidth="1"/>
    <col min="2275" max="2275" width="99" style="11" customWidth="1"/>
    <col min="2276" max="2276" width="7.140625" style="11" customWidth="1"/>
    <col min="2277" max="2277" width="8.85546875" style="11" customWidth="1"/>
    <col min="2278" max="2278" width="10.7109375" style="11" customWidth="1"/>
    <col min="2279" max="2279" width="15.85546875" style="11" customWidth="1"/>
    <col min="2280" max="2525" width="9.140625" style="11"/>
    <col min="2526" max="2529" width="0" style="11" hidden="1" customWidth="1"/>
    <col min="2530" max="2530" width="4.28515625" style="11" customWidth="1"/>
    <col min="2531" max="2531" width="99" style="11" customWidth="1"/>
    <col min="2532" max="2532" width="7.140625" style="11" customWidth="1"/>
    <col min="2533" max="2533" width="8.85546875" style="11" customWidth="1"/>
    <col min="2534" max="2534" width="10.7109375" style="11" customWidth="1"/>
    <col min="2535" max="2535" width="15.85546875" style="11" customWidth="1"/>
    <col min="2536" max="2781" width="9.140625" style="11"/>
    <col min="2782" max="2785" width="0" style="11" hidden="1" customWidth="1"/>
    <col min="2786" max="2786" width="4.28515625" style="11" customWidth="1"/>
    <col min="2787" max="2787" width="99" style="11" customWidth="1"/>
    <col min="2788" max="2788" width="7.140625" style="11" customWidth="1"/>
    <col min="2789" max="2789" width="8.85546875" style="11" customWidth="1"/>
    <col min="2790" max="2790" width="10.7109375" style="11" customWidth="1"/>
    <col min="2791" max="2791" width="15.85546875" style="11" customWidth="1"/>
    <col min="2792" max="3037" width="9.140625" style="11"/>
    <col min="3038" max="3041" width="0" style="11" hidden="1" customWidth="1"/>
    <col min="3042" max="3042" width="4.28515625" style="11" customWidth="1"/>
    <col min="3043" max="3043" width="99" style="11" customWidth="1"/>
    <col min="3044" max="3044" width="7.140625" style="11" customWidth="1"/>
    <col min="3045" max="3045" width="8.85546875" style="11" customWidth="1"/>
    <col min="3046" max="3046" width="10.7109375" style="11" customWidth="1"/>
    <col min="3047" max="3047" width="15.85546875" style="11" customWidth="1"/>
    <col min="3048" max="3293" width="9.140625" style="11"/>
    <col min="3294" max="3297" width="0" style="11" hidden="1" customWidth="1"/>
    <col min="3298" max="3298" width="4.28515625" style="11" customWidth="1"/>
    <col min="3299" max="3299" width="99" style="11" customWidth="1"/>
    <col min="3300" max="3300" width="7.140625" style="11" customWidth="1"/>
    <col min="3301" max="3301" width="8.85546875" style="11" customWidth="1"/>
    <col min="3302" max="3302" width="10.7109375" style="11" customWidth="1"/>
    <col min="3303" max="3303" width="15.85546875" style="11" customWidth="1"/>
    <col min="3304" max="3549" width="9.140625" style="11"/>
    <col min="3550" max="3553" width="0" style="11" hidden="1" customWidth="1"/>
    <col min="3554" max="3554" width="4.28515625" style="11" customWidth="1"/>
    <col min="3555" max="3555" width="99" style="11" customWidth="1"/>
    <col min="3556" max="3556" width="7.140625" style="11" customWidth="1"/>
    <col min="3557" max="3557" width="8.85546875" style="11" customWidth="1"/>
    <col min="3558" max="3558" width="10.7109375" style="11" customWidth="1"/>
    <col min="3559" max="3559" width="15.85546875" style="11" customWidth="1"/>
    <col min="3560" max="3805" width="9.140625" style="11"/>
    <col min="3806" max="3809" width="0" style="11" hidden="1" customWidth="1"/>
    <col min="3810" max="3810" width="4.28515625" style="11" customWidth="1"/>
    <col min="3811" max="3811" width="99" style="11" customWidth="1"/>
    <col min="3812" max="3812" width="7.140625" style="11" customWidth="1"/>
    <col min="3813" max="3813" width="8.85546875" style="11" customWidth="1"/>
    <col min="3814" max="3814" width="10.7109375" style="11" customWidth="1"/>
    <col min="3815" max="3815" width="15.85546875" style="11" customWidth="1"/>
    <col min="3816" max="4061" width="9.140625" style="11"/>
    <col min="4062" max="4065" width="0" style="11" hidden="1" customWidth="1"/>
    <col min="4066" max="4066" width="4.28515625" style="11" customWidth="1"/>
    <col min="4067" max="4067" width="99" style="11" customWidth="1"/>
    <col min="4068" max="4068" width="7.140625" style="11" customWidth="1"/>
    <col min="4069" max="4069" width="8.85546875" style="11" customWidth="1"/>
    <col min="4070" max="4070" width="10.7109375" style="11" customWidth="1"/>
    <col min="4071" max="4071" width="15.85546875" style="11" customWidth="1"/>
    <col min="4072" max="4317" width="9.140625" style="11"/>
    <col min="4318" max="4321" width="0" style="11" hidden="1" customWidth="1"/>
    <col min="4322" max="4322" width="4.28515625" style="11" customWidth="1"/>
    <col min="4323" max="4323" width="99" style="11" customWidth="1"/>
    <col min="4324" max="4324" width="7.140625" style="11" customWidth="1"/>
    <col min="4325" max="4325" width="8.85546875" style="11" customWidth="1"/>
    <col min="4326" max="4326" width="10.7109375" style="11" customWidth="1"/>
    <col min="4327" max="4327" width="15.85546875" style="11" customWidth="1"/>
    <col min="4328" max="4573" width="9.140625" style="11"/>
    <col min="4574" max="4577" width="0" style="11" hidden="1" customWidth="1"/>
    <col min="4578" max="4578" width="4.28515625" style="11" customWidth="1"/>
    <col min="4579" max="4579" width="99" style="11" customWidth="1"/>
    <col min="4580" max="4580" width="7.140625" style="11" customWidth="1"/>
    <col min="4581" max="4581" width="8.85546875" style="11" customWidth="1"/>
    <col min="4582" max="4582" width="10.7109375" style="11" customWidth="1"/>
    <col min="4583" max="4583" width="15.85546875" style="11" customWidth="1"/>
    <col min="4584" max="4829" width="9.140625" style="11"/>
    <col min="4830" max="4833" width="0" style="11" hidden="1" customWidth="1"/>
    <col min="4834" max="4834" width="4.28515625" style="11" customWidth="1"/>
    <col min="4835" max="4835" width="99" style="11" customWidth="1"/>
    <col min="4836" max="4836" width="7.140625" style="11" customWidth="1"/>
    <col min="4837" max="4837" width="8.85546875" style="11" customWidth="1"/>
    <col min="4838" max="4838" width="10.7109375" style="11" customWidth="1"/>
    <col min="4839" max="4839" width="15.85546875" style="11" customWidth="1"/>
    <col min="4840" max="5085" width="9.140625" style="11"/>
    <col min="5086" max="5089" width="0" style="11" hidden="1" customWidth="1"/>
    <col min="5090" max="5090" width="4.28515625" style="11" customWidth="1"/>
    <col min="5091" max="5091" width="99" style="11" customWidth="1"/>
    <col min="5092" max="5092" width="7.140625" style="11" customWidth="1"/>
    <col min="5093" max="5093" width="8.85546875" style="11" customWidth="1"/>
    <col min="5094" max="5094" width="10.7109375" style="11" customWidth="1"/>
    <col min="5095" max="5095" width="15.85546875" style="11" customWidth="1"/>
    <col min="5096" max="5341" width="9.140625" style="11"/>
    <col min="5342" max="5345" width="0" style="11" hidden="1" customWidth="1"/>
    <col min="5346" max="5346" width="4.28515625" style="11" customWidth="1"/>
    <col min="5347" max="5347" width="99" style="11" customWidth="1"/>
    <col min="5348" max="5348" width="7.140625" style="11" customWidth="1"/>
    <col min="5349" max="5349" width="8.85546875" style="11" customWidth="1"/>
    <col min="5350" max="5350" width="10.7109375" style="11" customWidth="1"/>
    <col min="5351" max="5351" width="15.85546875" style="11" customWidth="1"/>
    <col min="5352" max="5597" width="9.140625" style="11"/>
    <col min="5598" max="5601" width="0" style="11" hidden="1" customWidth="1"/>
    <col min="5602" max="5602" width="4.28515625" style="11" customWidth="1"/>
    <col min="5603" max="5603" width="99" style="11" customWidth="1"/>
    <col min="5604" max="5604" width="7.140625" style="11" customWidth="1"/>
    <col min="5605" max="5605" width="8.85546875" style="11" customWidth="1"/>
    <col min="5606" max="5606" width="10.7109375" style="11" customWidth="1"/>
    <col min="5607" max="5607" width="15.85546875" style="11" customWidth="1"/>
    <col min="5608" max="5853" width="9.140625" style="11"/>
    <col min="5854" max="5857" width="0" style="11" hidden="1" customWidth="1"/>
    <col min="5858" max="5858" width="4.28515625" style="11" customWidth="1"/>
    <col min="5859" max="5859" width="99" style="11" customWidth="1"/>
    <col min="5860" max="5860" width="7.140625" style="11" customWidth="1"/>
    <col min="5861" max="5861" width="8.85546875" style="11" customWidth="1"/>
    <col min="5862" max="5862" width="10.7109375" style="11" customWidth="1"/>
    <col min="5863" max="5863" width="15.85546875" style="11" customWidth="1"/>
    <col min="5864" max="6109" width="9.140625" style="11"/>
    <col min="6110" max="6113" width="0" style="11" hidden="1" customWidth="1"/>
    <col min="6114" max="6114" width="4.28515625" style="11" customWidth="1"/>
    <col min="6115" max="6115" width="99" style="11" customWidth="1"/>
    <col min="6116" max="6116" width="7.140625" style="11" customWidth="1"/>
    <col min="6117" max="6117" width="8.85546875" style="11" customWidth="1"/>
    <col min="6118" max="6118" width="10.7109375" style="11" customWidth="1"/>
    <col min="6119" max="6119" width="15.85546875" style="11" customWidth="1"/>
    <col min="6120" max="6365" width="9.140625" style="11"/>
    <col min="6366" max="6369" width="0" style="11" hidden="1" customWidth="1"/>
    <col min="6370" max="6370" width="4.28515625" style="11" customWidth="1"/>
    <col min="6371" max="6371" width="99" style="11" customWidth="1"/>
    <col min="6372" max="6372" width="7.140625" style="11" customWidth="1"/>
    <col min="6373" max="6373" width="8.85546875" style="11" customWidth="1"/>
    <col min="6374" max="6374" width="10.7109375" style="11" customWidth="1"/>
    <col min="6375" max="6375" width="15.85546875" style="11" customWidth="1"/>
    <col min="6376" max="6621" width="9.140625" style="11"/>
    <col min="6622" max="6625" width="0" style="11" hidden="1" customWidth="1"/>
    <col min="6626" max="6626" width="4.28515625" style="11" customWidth="1"/>
    <col min="6627" max="6627" width="99" style="11" customWidth="1"/>
    <col min="6628" max="6628" width="7.140625" style="11" customWidth="1"/>
    <col min="6629" max="6629" width="8.85546875" style="11" customWidth="1"/>
    <col min="6630" max="6630" width="10.7109375" style="11" customWidth="1"/>
    <col min="6631" max="6631" width="15.85546875" style="11" customWidth="1"/>
    <col min="6632" max="6877" width="9.140625" style="11"/>
    <col min="6878" max="6881" width="0" style="11" hidden="1" customWidth="1"/>
    <col min="6882" max="6882" width="4.28515625" style="11" customWidth="1"/>
    <col min="6883" max="6883" width="99" style="11" customWidth="1"/>
    <col min="6884" max="6884" width="7.140625" style="11" customWidth="1"/>
    <col min="6885" max="6885" width="8.85546875" style="11" customWidth="1"/>
    <col min="6886" max="6886" width="10.7109375" style="11" customWidth="1"/>
    <col min="6887" max="6887" width="15.85546875" style="11" customWidth="1"/>
    <col min="6888" max="7133" width="9.140625" style="11"/>
    <col min="7134" max="7137" width="0" style="11" hidden="1" customWidth="1"/>
    <col min="7138" max="7138" width="4.28515625" style="11" customWidth="1"/>
    <col min="7139" max="7139" width="99" style="11" customWidth="1"/>
    <col min="7140" max="7140" width="7.140625" style="11" customWidth="1"/>
    <col min="7141" max="7141" width="8.85546875" style="11" customWidth="1"/>
    <col min="7142" max="7142" width="10.7109375" style="11" customWidth="1"/>
    <col min="7143" max="7143" width="15.85546875" style="11" customWidth="1"/>
    <col min="7144" max="7389" width="9.140625" style="11"/>
    <col min="7390" max="7393" width="0" style="11" hidden="1" customWidth="1"/>
    <col min="7394" max="7394" width="4.28515625" style="11" customWidth="1"/>
    <col min="7395" max="7395" width="99" style="11" customWidth="1"/>
    <col min="7396" max="7396" width="7.140625" style="11" customWidth="1"/>
    <col min="7397" max="7397" width="8.85546875" style="11" customWidth="1"/>
    <col min="7398" max="7398" width="10.7109375" style="11" customWidth="1"/>
    <col min="7399" max="7399" width="15.85546875" style="11" customWidth="1"/>
    <col min="7400" max="7645" width="9.140625" style="11"/>
    <col min="7646" max="7649" width="0" style="11" hidden="1" customWidth="1"/>
    <col min="7650" max="7650" width="4.28515625" style="11" customWidth="1"/>
    <col min="7651" max="7651" width="99" style="11" customWidth="1"/>
    <col min="7652" max="7652" width="7.140625" style="11" customWidth="1"/>
    <col min="7653" max="7653" width="8.85546875" style="11" customWidth="1"/>
    <col min="7654" max="7654" width="10.7109375" style="11" customWidth="1"/>
    <col min="7655" max="7655" width="15.85546875" style="11" customWidth="1"/>
    <col min="7656" max="7901" width="9.140625" style="11"/>
    <col min="7902" max="7905" width="0" style="11" hidden="1" customWidth="1"/>
    <col min="7906" max="7906" width="4.28515625" style="11" customWidth="1"/>
    <col min="7907" max="7907" width="99" style="11" customWidth="1"/>
    <col min="7908" max="7908" width="7.140625" style="11" customWidth="1"/>
    <col min="7909" max="7909" width="8.85546875" style="11" customWidth="1"/>
    <col min="7910" max="7910" width="10.7109375" style="11" customWidth="1"/>
    <col min="7911" max="7911" width="15.85546875" style="11" customWidth="1"/>
    <col min="7912" max="8157" width="9.140625" style="11"/>
    <col min="8158" max="8161" width="0" style="11" hidden="1" customWidth="1"/>
    <col min="8162" max="8162" width="4.28515625" style="11" customWidth="1"/>
    <col min="8163" max="8163" width="99" style="11" customWidth="1"/>
    <col min="8164" max="8164" width="7.140625" style="11" customWidth="1"/>
    <col min="8165" max="8165" width="8.85546875" style="11" customWidth="1"/>
    <col min="8166" max="8166" width="10.7109375" style="11" customWidth="1"/>
    <col min="8167" max="8167" width="15.85546875" style="11" customWidth="1"/>
    <col min="8168" max="8413" width="9.140625" style="11"/>
    <col min="8414" max="8417" width="0" style="11" hidden="1" customWidth="1"/>
    <col min="8418" max="8418" width="4.28515625" style="11" customWidth="1"/>
    <col min="8419" max="8419" width="99" style="11" customWidth="1"/>
    <col min="8420" max="8420" width="7.140625" style="11" customWidth="1"/>
    <col min="8421" max="8421" width="8.85546875" style="11" customWidth="1"/>
    <col min="8422" max="8422" width="10.7109375" style="11" customWidth="1"/>
    <col min="8423" max="8423" width="15.85546875" style="11" customWidth="1"/>
    <col min="8424" max="8669" width="9.140625" style="11"/>
    <col min="8670" max="8673" width="0" style="11" hidden="1" customWidth="1"/>
    <col min="8674" max="8674" width="4.28515625" style="11" customWidth="1"/>
    <col min="8675" max="8675" width="99" style="11" customWidth="1"/>
    <col min="8676" max="8676" width="7.140625" style="11" customWidth="1"/>
    <col min="8677" max="8677" width="8.85546875" style="11" customWidth="1"/>
    <col min="8678" max="8678" width="10.7109375" style="11" customWidth="1"/>
    <col min="8679" max="8679" width="15.85546875" style="11" customWidth="1"/>
    <col min="8680" max="8925" width="9.140625" style="11"/>
    <col min="8926" max="8929" width="0" style="11" hidden="1" customWidth="1"/>
    <col min="8930" max="8930" width="4.28515625" style="11" customWidth="1"/>
    <col min="8931" max="8931" width="99" style="11" customWidth="1"/>
    <col min="8932" max="8932" width="7.140625" style="11" customWidth="1"/>
    <col min="8933" max="8933" width="8.85546875" style="11" customWidth="1"/>
    <col min="8934" max="8934" width="10.7109375" style="11" customWidth="1"/>
    <col min="8935" max="8935" width="15.85546875" style="11" customWidth="1"/>
    <col min="8936" max="9181" width="9.140625" style="11"/>
    <col min="9182" max="9185" width="0" style="11" hidden="1" customWidth="1"/>
    <col min="9186" max="9186" width="4.28515625" style="11" customWidth="1"/>
    <col min="9187" max="9187" width="99" style="11" customWidth="1"/>
    <col min="9188" max="9188" width="7.140625" style="11" customWidth="1"/>
    <col min="9189" max="9189" width="8.85546875" style="11" customWidth="1"/>
    <col min="9190" max="9190" width="10.7109375" style="11" customWidth="1"/>
    <col min="9191" max="9191" width="15.85546875" style="11" customWidth="1"/>
    <col min="9192" max="9437" width="9.140625" style="11"/>
    <col min="9438" max="9441" width="0" style="11" hidden="1" customWidth="1"/>
    <col min="9442" max="9442" width="4.28515625" style="11" customWidth="1"/>
    <col min="9443" max="9443" width="99" style="11" customWidth="1"/>
    <col min="9444" max="9444" width="7.140625" style="11" customWidth="1"/>
    <col min="9445" max="9445" width="8.85546875" style="11" customWidth="1"/>
    <col min="9446" max="9446" width="10.7109375" style="11" customWidth="1"/>
    <col min="9447" max="9447" width="15.85546875" style="11" customWidth="1"/>
    <col min="9448" max="9693" width="9.140625" style="11"/>
    <col min="9694" max="9697" width="0" style="11" hidden="1" customWidth="1"/>
    <col min="9698" max="9698" width="4.28515625" style="11" customWidth="1"/>
    <col min="9699" max="9699" width="99" style="11" customWidth="1"/>
    <col min="9700" max="9700" width="7.140625" style="11" customWidth="1"/>
    <col min="9701" max="9701" width="8.85546875" style="11" customWidth="1"/>
    <col min="9702" max="9702" width="10.7109375" style="11" customWidth="1"/>
    <col min="9703" max="9703" width="15.85546875" style="11" customWidth="1"/>
    <col min="9704" max="9949" width="9.140625" style="11"/>
    <col min="9950" max="9953" width="0" style="11" hidden="1" customWidth="1"/>
    <col min="9954" max="9954" width="4.28515625" style="11" customWidth="1"/>
    <col min="9955" max="9955" width="99" style="11" customWidth="1"/>
    <col min="9956" max="9956" width="7.140625" style="11" customWidth="1"/>
    <col min="9957" max="9957" width="8.85546875" style="11" customWidth="1"/>
    <col min="9958" max="9958" width="10.7109375" style="11" customWidth="1"/>
    <col min="9959" max="9959" width="15.85546875" style="11" customWidth="1"/>
    <col min="9960" max="10205" width="9.140625" style="11"/>
    <col min="10206" max="10209" width="0" style="11" hidden="1" customWidth="1"/>
    <col min="10210" max="10210" width="4.28515625" style="11" customWidth="1"/>
    <col min="10211" max="10211" width="99" style="11" customWidth="1"/>
    <col min="10212" max="10212" width="7.140625" style="11" customWidth="1"/>
    <col min="10213" max="10213" width="8.85546875" style="11" customWidth="1"/>
    <col min="10214" max="10214" width="10.7109375" style="11" customWidth="1"/>
    <col min="10215" max="10215" width="15.85546875" style="11" customWidth="1"/>
    <col min="10216" max="10461" width="9.140625" style="11"/>
    <col min="10462" max="10465" width="0" style="11" hidden="1" customWidth="1"/>
    <col min="10466" max="10466" width="4.28515625" style="11" customWidth="1"/>
    <col min="10467" max="10467" width="99" style="11" customWidth="1"/>
    <col min="10468" max="10468" width="7.140625" style="11" customWidth="1"/>
    <col min="10469" max="10469" width="8.85546875" style="11" customWidth="1"/>
    <col min="10470" max="10470" width="10.7109375" style="11" customWidth="1"/>
    <col min="10471" max="10471" width="15.85546875" style="11" customWidth="1"/>
    <col min="10472" max="10717" width="9.140625" style="11"/>
    <col min="10718" max="10721" width="0" style="11" hidden="1" customWidth="1"/>
    <col min="10722" max="10722" width="4.28515625" style="11" customWidth="1"/>
    <col min="10723" max="10723" width="99" style="11" customWidth="1"/>
    <col min="10724" max="10724" width="7.140625" style="11" customWidth="1"/>
    <col min="10725" max="10725" width="8.85546875" style="11" customWidth="1"/>
    <col min="10726" max="10726" width="10.7109375" style="11" customWidth="1"/>
    <col min="10727" max="10727" width="15.85546875" style="11" customWidth="1"/>
    <col min="10728" max="10973" width="9.140625" style="11"/>
    <col min="10974" max="10977" width="0" style="11" hidden="1" customWidth="1"/>
    <col min="10978" max="10978" width="4.28515625" style="11" customWidth="1"/>
    <col min="10979" max="10979" width="99" style="11" customWidth="1"/>
    <col min="10980" max="10980" width="7.140625" style="11" customWidth="1"/>
    <col min="10981" max="10981" width="8.85546875" style="11" customWidth="1"/>
    <col min="10982" max="10982" width="10.7109375" style="11" customWidth="1"/>
    <col min="10983" max="10983" width="15.85546875" style="11" customWidth="1"/>
    <col min="10984" max="11229" width="9.140625" style="11"/>
    <col min="11230" max="11233" width="0" style="11" hidden="1" customWidth="1"/>
    <col min="11234" max="11234" width="4.28515625" style="11" customWidth="1"/>
    <col min="11235" max="11235" width="99" style="11" customWidth="1"/>
    <col min="11236" max="11236" width="7.140625" style="11" customWidth="1"/>
    <col min="11237" max="11237" width="8.85546875" style="11" customWidth="1"/>
    <col min="11238" max="11238" width="10.7109375" style="11" customWidth="1"/>
    <col min="11239" max="11239" width="15.85546875" style="11" customWidth="1"/>
    <col min="11240" max="11485" width="9.140625" style="11"/>
    <col min="11486" max="11489" width="0" style="11" hidden="1" customWidth="1"/>
    <col min="11490" max="11490" width="4.28515625" style="11" customWidth="1"/>
    <col min="11491" max="11491" width="99" style="11" customWidth="1"/>
    <col min="11492" max="11492" width="7.140625" style="11" customWidth="1"/>
    <col min="11493" max="11493" width="8.85546875" style="11" customWidth="1"/>
    <col min="11494" max="11494" width="10.7109375" style="11" customWidth="1"/>
    <col min="11495" max="11495" width="15.85546875" style="11" customWidth="1"/>
    <col min="11496" max="11741" width="9.140625" style="11"/>
    <col min="11742" max="11745" width="0" style="11" hidden="1" customWidth="1"/>
    <col min="11746" max="11746" width="4.28515625" style="11" customWidth="1"/>
    <col min="11747" max="11747" width="99" style="11" customWidth="1"/>
    <col min="11748" max="11748" width="7.140625" style="11" customWidth="1"/>
    <col min="11749" max="11749" width="8.85546875" style="11" customWidth="1"/>
    <col min="11750" max="11750" width="10.7109375" style="11" customWidth="1"/>
    <col min="11751" max="11751" width="15.85546875" style="11" customWidth="1"/>
    <col min="11752" max="11997" width="9.140625" style="11"/>
    <col min="11998" max="12001" width="0" style="11" hidden="1" customWidth="1"/>
    <col min="12002" max="12002" width="4.28515625" style="11" customWidth="1"/>
    <col min="12003" max="12003" width="99" style="11" customWidth="1"/>
    <col min="12004" max="12004" width="7.140625" style="11" customWidth="1"/>
    <col min="12005" max="12005" width="8.85546875" style="11" customWidth="1"/>
    <col min="12006" max="12006" width="10.7109375" style="11" customWidth="1"/>
    <col min="12007" max="12007" width="15.85546875" style="11" customWidth="1"/>
    <col min="12008" max="12253" width="9.140625" style="11"/>
    <col min="12254" max="12257" width="0" style="11" hidden="1" customWidth="1"/>
    <col min="12258" max="12258" width="4.28515625" style="11" customWidth="1"/>
    <col min="12259" max="12259" width="99" style="11" customWidth="1"/>
    <col min="12260" max="12260" width="7.140625" style="11" customWidth="1"/>
    <col min="12261" max="12261" width="8.85546875" style="11" customWidth="1"/>
    <col min="12262" max="12262" width="10.7109375" style="11" customWidth="1"/>
    <col min="12263" max="12263" width="15.85546875" style="11" customWidth="1"/>
    <col min="12264" max="12509" width="9.140625" style="11"/>
    <col min="12510" max="12513" width="0" style="11" hidden="1" customWidth="1"/>
    <col min="12514" max="12514" width="4.28515625" style="11" customWidth="1"/>
    <col min="12515" max="12515" width="99" style="11" customWidth="1"/>
    <col min="12516" max="12516" width="7.140625" style="11" customWidth="1"/>
    <col min="12517" max="12517" width="8.85546875" style="11" customWidth="1"/>
    <col min="12518" max="12518" width="10.7109375" style="11" customWidth="1"/>
    <col min="12519" max="12519" width="15.85546875" style="11" customWidth="1"/>
    <col min="12520" max="12765" width="9.140625" style="11"/>
    <col min="12766" max="12769" width="0" style="11" hidden="1" customWidth="1"/>
    <col min="12770" max="12770" width="4.28515625" style="11" customWidth="1"/>
    <col min="12771" max="12771" width="99" style="11" customWidth="1"/>
    <col min="12772" max="12772" width="7.140625" style="11" customWidth="1"/>
    <col min="12773" max="12773" width="8.85546875" style="11" customWidth="1"/>
    <col min="12774" max="12774" width="10.7109375" style="11" customWidth="1"/>
    <col min="12775" max="12775" width="15.85546875" style="11" customWidth="1"/>
    <col min="12776" max="13021" width="9.140625" style="11"/>
    <col min="13022" max="13025" width="0" style="11" hidden="1" customWidth="1"/>
    <col min="13026" max="13026" width="4.28515625" style="11" customWidth="1"/>
    <col min="13027" max="13027" width="99" style="11" customWidth="1"/>
    <col min="13028" max="13028" width="7.140625" style="11" customWidth="1"/>
    <col min="13029" max="13029" width="8.85546875" style="11" customWidth="1"/>
    <col min="13030" max="13030" width="10.7109375" style="11" customWidth="1"/>
    <col min="13031" max="13031" width="15.85546875" style="11" customWidth="1"/>
    <col min="13032" max="13277" width="9.140625" style="11"/>
    <col min="13278" max="13281" width="0" style="11" hidden="1" customWidth="1"/>
    <col min="13282" max="13282" width="4.28515625" style="11" customWidth="1"/>
    <col min="13283" max="13283" width="99" style="11" customWidth="1"/>
    <col min="13284" max="13284" width="7.140625" style="11" customWidth="1"/>
    <col min="13285" max="13285" width="8.85546875" style="11" customWidth="1"/>
    <col min="13286" max="13286" width="10.7109375" style="11" customWidth="1"/>
    <col min="13287" max="13287" width="15.85546875" style="11" customWidth="1"/>
    <col min="13288" max="13533" width="9.140625" style="11"/>
    <col min="13534" max="13537" width="0" style="11" hidden="1" customWidth="1"/>
    <col min="13538" max="13538" width="4.28515625" style="11" customWidth="1"/>
    <col min="13539" max="13539" width="99" style="11" customWidth="1"/>
    <col min="13540" max="13540" width="7.140625" style="11" customWidth="1"/>
    <col min="13541" max="13541" width="8.85546875" style="11" customWidth="1"/>
    <col min="13542" max="13542" width="10.7109375" style="11" customWidth="1"/>
    <col min="13543" max="13543" width="15.85546875" style="11" customWidth="1"/>
    <col min="13544" max="13789" width="9.140625" style="11"/>
    <col min="13790" max="13793" width="0" style="11" hidden="1" customWidth="1"/>
    <col min="13794" max="13794" width="4.28515625" style="11" customWidth="1"/>
    <col min="13795" max="13795" width="99" style="11" customWidth="1"/>
    <col min="13796" max="13796" width="7.140625" style="11" customWidth="1"/>
    <col min="13797" max="13797" width="8.85546875" style="11" customWidth="1"/>
    <col min="13798" max="13798" width="10.7109375" style="11" customWidth="1"/>
    <col min="13799" max="13799" width="15.85546875" style="11" customWidth="1"/>
    <col min="13800" max="14045" width="9.140625" style="11"/>
    <col min="14046" max="14049" width="0" style="11" hidden="1" customWidth="1"/>
    <col min="14050" max="14050" width="4.28515625" style="11" customWidth="1"/>
    <col min="14051" max="14051" width="99" style="11" customWidth="1"/>
    <col min="14052" max="14052" width="7.140625" style="11" customWidth="1"/>
    <col min="14053" max="14053" width="8.85546875" style="11" customWidth="1"/>
    <col min="14054" max="14054" width="10.7109375" style="11" customWidth="1"/>
    <col min="14055" max="14055" width="15.85546875" style="11" customWidth="1"/>
    <col min="14056" max="14301" width="9.140625" style="11"/>
    <col min="14302" max="14305" width="0" style="11" hidden="1" customWidth="1"/>
    <col min="14306" max="14306" width="4.28515625" style="11" customWidth="1"/>
    <col min="14307" max="14307" width="99" style="11" customWidth="1"/>
    <col min="14308" max="14308" width="7.140625" style="11" customWidth="1"/>
    <col min="14309" max="14309" width="8.85546875" style="11" customWidth="1"/>
    <col min="14310" max="14310" width="10.7109375" style="11" customWidth="1"/>
    <col min="14311" max="14311" width="15.85546875" style="11" customWidth="1"/>
    <col min="14312" max="14557" width="9.140625" style="11"/>
    <col min="14558" max="14561" width="0" style="11" hidden="1" customWidth="1"/>
    <col min="14562" max="14562" width="4.28515625" style="11" customWidth="1"/>
    <col min="14563" max="14563" width="99" style="11" customWidth="1"/>
    <col min="14564" max="14564" width="7.140625" style="11" customWidth="1"/>
    <col min="14565" max="14565" width="8.85546875" style="11" customWidth="1"/>
    <col min="14566" max="14566" width="10.7109375" style="11" customWidth="1"/>
    <col min="14567" max="14567" width="15.85546875" style="11" customWidth="1"/>
    <col min="14568" max="14813" width="9.140625" style="11"/>
    <col min="14814" max="14817" width="0" style="11" hidden="1" customWidth="1"/>
    <col min="14818" max="14818" width="4.28515625" style="11" customWidth="1"/>
    <col min="14819" max="14819" width="99" style="11" customWidth="1"/>
    <col min="14820" max="14820" width="7.140625" style="11" customWidth="1"/>
    <col min="14821" max="14821" width="8.85546875" style="11" customWidth="1"/>
    <col min="14822" max="14822" width="10.7109375" style="11" customWidth="1"/>
    <col min="14823" max="14823" width="15.85546875" style="11" customWidth="1"/>
    <col min="14824" max="15069" width="9.140625" style="11"/>
    <col min="15070" max="15073" width="0" style="11" hidden="1" customWidth="1"/>
    <col min="15074" max="15074" width="4.28515625" style="11" customWidth="1"/>
    <col min="15075" max="15075" width="99" style="11" customWidth="1"/>
    <col min="15076" max="15076" width="7.140625" style="11" customWidth="1"/>
    <col min="15077" max="15077" width="8.85546875" style="11" customWidth="1"/>
    <col min="15078" max="15078" width="10.7109375" style="11" customWidth="1"/>
    <col min="15079" max="15079" width="15.85546875" style="11" customWidth="1"/>
    <col min="15080" max="15325" width="9.140625" style="11"/>
    <col min="15326" max="15329" width="0" style="11" hidden="1" customWidth="1"/>
    <col min="15330" max="15330" width="4.28515625" style="11" customWidth="1"/>
    <col min="15331" max="15331" width="99" style="11" customWidth="1"/>
    <col min="15332" max="15332" width="7.140625" style="11" customWidth="1"/>
    <col min="15333" max="15333" width="8.85546875" style="11" customWidth="1"/>
    <col min="15334" max="15334" width="10.7109375" style="11" customWidth="1"/>
    <col min="15335" max="15335" width="15.85546875" style="11" customWidth="1"/>
    <col min="15336" max="15581" width="9.140625" style="11"/>
    <col min="15582" max="15585" width="0" style="11" hidden="1" customWidth="1"/>
    <col min="15586" max="15586" width="4.28515625" style="11" customWidth="1"/>
    <col min="15587" max="15587" width="99" style="11" customWidth="1"/>
    <col min="15588" max="15588" width="7.140625" style="11" customWidth="1"/>
    <col min="15589" max="15589" width="8.85546875" style="11" customWidth="1"/>
    <col min="15590" max="15590" width="10.7109375" style="11" customWidth="1"/>
    <col min="15591" max="15591" width="15.85546875" style="11" customWidth="1"/>
    <col min="15592" max="15837" width="9.140625" style="11"/>
    <col min="15838" max="15841" width="0" style="11" hidden="1" customWidth="1"/>
    <col min="15842" max="15842" width="4.28515625" style="11" customWidth="1"/>
    <col min="15843" max="15843" width="99" style="11" customWidth="1"/>
    <col min="15844" max="15844" width="7.140625" style="11" customWidth="1"/>
    <col min="15845" max="15845" width="8.85546875" style="11" customWidth="1"/>
    <col min="15846" max="15846" width="10.7109375" style="11" customWidth="1"/>
    <col min="15847" max="15847" width="15.85546875" style="11" customWidth="1"/>
    <col min="15848" max="16093" width="9.140625" style="11"/>
    <col min="16094" max="16097" width="0" style="11" hidden="1" customWidth="1"/>
    <col min="16098" max="16098" width="4.28515625" style="11" customWidth="1"/>
    <col min="16099" max="16099" width="99" style="11" customWidth="1"/>
    <col min="16100" max="16100" width="7.140625" style="11" customWidth="1"/>
    <col min="16101" max="16101" width="8.85546875" style="11" customWidth="1"/>
    <col min="16102" max="16102" width="10.7109375" style="11" customWidth="1"/>
    <col min="16103" max="16103" width="15.85546875" style="11" customWidth="1"/>
    <col min="16104" max="16384" width="9.140625" style="11"/>
  </cols>
  <sheetData>
    <row r="1" spans="1:216" ht="23.25" customHeight="1" x14ac:dyDescent="0.2"/>
    <row r="2" spans="1:216" s="2" customFormat="1" ht="18" customHeight="1" x14ac:dyDescent="0.2">
      <c r="A2" s="1" t="s">
        <v>0</v>
      </c>
      <c r="D2" s="37"/>
      <c r="E2" s="37"/>
      <c r="F2" s="37"/>
      <c r="G2" s="37"/>
      <c r="H2" s="37"/>
      <c r="I2" s="37"/>
      <c r="J2" s="37"/>
      <c r="K2" s="37"/>
      <c r="L2" s="37"/>
    </row>
    <row r="3" spans="1:216" s="2" customFormat="1" ht="8.25" customHeight="1" x14ac:dyDescent="0.2">
      <c r="A3" s="3"/>
      <c r="D3" s="37"/>
      <c r="E3" s="37"/>
      <c r="F3" s="37"/>
      <c r="G3" s="37"/>
      <c r="H3" s="37"/>
      <c r="I3" s="37"/>
      <c r="J3" s="37"/>
      <c r="K3" s="37"/>
      <c r="L3" s="37"/>
    </row>
    <row r="4" spans="1:216" s="2" customFormat="1" ht="18.75" customHeight="1" x14ac:dyDescent="0.2">
      <c r="A4" s="1" t="s">
        <v>1</v>
      </c>
      <c r="D4" s="37"/>
      <c r="E4" s="37"/>
      <c r="F4" s="37"/>
      <c r="G4" s="37"/>
      <c r="H4" s="37"/>
      <c r="I4" s="37"/>
      <c r="J4" s="37"/>
      <c r="K4" s="37"/>
      <c r="L4" s="37"/>
    </row>
    <row r="5" spans="1:216" s="7" customFormat="1" ht="15" x14ac:dyDescent="0.2">
      <c r="A5" s="4"/>
      <c r="B5" s="4"/>
      <c r="C5" s="5"/>
      <c r="D5" s="51"/>
      <c r="E5" s="51"/>
      <c r="F5" s="51"/>
      <c r="G5" s="51"/>
      <c r="H5" s="52"/>
      <c r="I5" s="52"/>
      <c r="J5" s="52"/>
      <c r="K5" s="52"/>
      <c r="L5" s="38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</row>
    <row r="6" spans="1:216" s="9" customFormat="1" ht="21" customHeight="1" x14ac:dyDescent="0.25">
      <c r="A6" s="193" t="s">
        <v>23</v>
      </c>
      <c r="B6" s="193"/>
      <c r="C6" s="193"/>
      <c r="D6" s="193"/>
      <c r="E6" s="193"/>
      <c r="F6" s="193"/>
      <c r="G6" s="193"/>
      <c r="H6" s="193"/>
      <c r="I6" s="193"/>
      <c r="J6" s="193"/>
      <c r="K6" s="40"/>
      <c r="L6" s="39"/>
    </row>
    <row r="7" spans="1:216" s="9" customFormat="1" ht="19.5" customHeight="1" x14ac:dyDescent="0.2">
      <c r="A7" s="194" t="s">
        <v>83</v>
      </c>
      <c r="B7" s="194"/>
      <c r="C7" s="194"/>
      <c r="D7" s="194"/>
      <c r="E7" s="194"/>
      <c r="F7" s="194"/>
      <c r="G7" s="194"/>
      <c r="H7" s="194"/>
      <c r="I7" s="194"/>
      <c r="J7" s="194"/>
      <c r="K7" s="53"/>
      <c r="L7" s="39"/>
    </row>
    <row r="8" spans="1:216" s="9" customFormat="1" ht="34.5" customHeight="1" x14ac:dyDescent="0.2">
      <c r="A8" s="195" t="s">
        <v>25</v>
      </c>
      <c r="B8" s="195"/>
      <c r="C8" s="195"/>
      <c r="D8" s="195"/>
      <c r="E8" s="195"/>
      <c r="F8" s="195"/>
      <c r="G8" s="195"/>
      <c r="H8" s="195"/>
      <c r="I8" s="195"/>
      <c r="J8" s="195"/>
      <c r="K8" s="54"/>
      <c r="L8" s="39"/>
    </row>
    <row r="9" spans="1:216" s="9" customFormat="1" ht="7.5" customHeight="1" thickBot="1" x14ac:dyDescent="0.25">
      <c r="A9" s="10"/>
      <c r="B9" s="10"/>
      <c r="C9" s="10"/>
      <c r="D9" s="55"/>
      <c r="E9" s="55"/>
      <c r="F9" s="55"/>
      <c r="G9" s="55"/>
      <c r="H9" s="55"/>
      <c r="I9" s="55"/>
      <c r="J9" s="54"/>
      <c r="K9" s="54"/>
      <c r="L9" s="39"/>
    </row>
    <row r="10" spans="1:216" ht="24.75" customHeight="1" x14ac:dyDescent="0.2">
      <c r="A10" s="196" t="s">
        <v>2</v>
      </c>
      <c r="B10" s="198" t="s">
        <v>3</v>
      </c>
      <c r="C10" s="200" t="s">
        <v>4</v>
      </c>
      <c r="D10" s="202" t="s">
        <v>5</v>
      </c>
      <c r="E10" s="204" t="s">
        <v>20</v>
      </c>
      <c r="F10" s="205"/>
      <c r="G10" s="206"/>
      <c r="H10" s="205" t="s">
        <v>19</v>
      </c>
      <c r="I10" s="205"/>
      <c r="J10" s="206"/>
    </row>
    <row r="11" spans="1:216" ht="43.5" customHeight="1" thickBot="1" x14ac:dyDescent="0.25">
      <c r="A11" s="197"/>
      <c r="B11" s="199"/>
      <c r="C11" s="201"/>
      <c r="D11" s="203"/>
      <c r="E11" s="56" t="s">
        <v>6</v>
      </c>
      <c r="F11" s="57" t="s">
        <v>7</v>
      </c>
      <c r="G11" s="58" t="s">
        <v>8</v>
      </c>
      <c r="H11" s="59" t="s">
        <v>6</v>
      </c>
      <c r="I11" s="57" t="s">
        <v>7</v>
      </c>
      <c r="J11" s="58" t="s">
        <v>21</v>
      </c>
    </row>
    <row r="12" spans="1:216" ht="28.5" customHeight="1" x14ac:dyDescent="0.2">
      <c r="A12" s="156" t="s">
        <v>9</v>
      </c>
      <c r="B12" s="149" t="s">
        <v>84</v>
      </c>
      <c r="C12" s="150"/>
      <c r="D12" s="151"/>
      <c r="E12" s="152"/>
      <c r="F12" s="153"/>
      <c r="G12" s="154"/>
      <c r="H12" s="155"/>
      <c r="I12" s="153"/>
      <c r="J12" s="154"/>
    </row>
    <row r="13" spans="1:216" ht="43.5" customHeight="1" x14ac:dyDescent="0.2">
      <c r="A13" s="27" t="s">
        <v>35</v>
      </c>
      <c r="B13" s="148" t="s">
        <v>27</v>
      </c>
      <c r="C13" s="25"/>
      <c r="D13" s="60"/>
      <c r="E13" s="61"/>
      <c r="F13" s="62"/>
      <c r="G13" s="60"/>
      <c r="H13" s="63"/>
      <c r="I13" s="62"/>
      <c r="J13" s="60"/>
    </row>
    <row r="14" spans="1:216" ht="43.5" customHeight="1" x14ac:dyDescent="0.2">
      <c r="A14" s="211" t="s">
        <v>85</v>
      </c>
      <c r="B14" s="30" t="s">
        <v>62</v>
      </c>
      <c r="C14" s="31" t="s">
        <v>10</v>
      </c>
      <c r="D14" s="105">
        <v>74.7</v>
      </c>
      <c r="E14" s="61"/>
      <c r="F14" s="62"/>
      <c r="G14" s="60"/>
      <c r="H14" s="63"/>
      <c r="I14" s="62"/>
      <c r="J14" s="60"/>
    </row>
    <row r="15" spans="1:216" ht="43.5" customHeight="1" x14ac:dyDescent="0.2">
      <c r="A15" s="211" t="s">
        <v>86</v>
      </c>
      <c r="B15" s="30" t="s">
        <v>79</v>
      </c>
      <c r="C15" s="31" t="s">
        <v>10</v>
      </c>
      <c r="D15" s="105">
        <v>4.67</v>
      </c>
      <c r="E15" s="61"/>
      <c r="F15" s="62"/>
      <c r="G15" s="60"/>
      <c r="H15" s="63"/>
      <c r="I15" s="62"/>
      <c r="J15" s="60"/>
    </row>
    <row r="16" spans="1:216" ht="52.5" customHeight="1" x14ac:dyDescent="0.2">
      <c r="A16" s="211" t="s">
        <v>87</v>
      </c>
      <c r="B16" s="30" t="s">
        <v>80</v>
      </c>
      <c r="C16" s="31" t="s">
        <v>10</v>
      </c>
      <c r="D16" s="106">
        <v>27.75</v>
      </c>
      <c r="E16" s="65"/>
      <c r="F16" s="66"/>
      <c r="G16" s="64"/>
      <c r="H16" s="67"/>
      <c r="I16" s="66"/>
      <c r="J16" s="64"/>
    </row>
    <row r="17" spans="1:10" ht="52.5" customHeight="1" x14ac:dyDescent="0.2">
      <c r="A17" s="211" t="s">
        <v>88</v>
      </c>
      <c r="B17" s="30" t="s">
        <v>78</v>
      </c>
      <c r="C17" s="31" t="s">
        <v>10</v>
      </c>
      <c r="D17" s="107">
        <v>47.96</v>
      </c>
      <c r="E17" s="65"/>
      <c r="F17" s="66"/>
      <c r="G17" s="64"/>
      <c r="H17" s="67"/>
      <c r="I17" s="66"/>
      <c r="J17" s="64"/>
    </row>
    <row r="18" spans="1:10" ht="52.5" customHeight="1" x14ac:dyDescent="0.2">
      <c r="A18" s="211" t="s">
        <v>89</v>
      </c>
      <c r="B18" s="30" t="s">
        <v>63</v>
      </c>
      <c r="C18" s="207" t="s">
        <v>10</v>
      </c>
      <c r="D18" s="208">
        <f>24.81+98.58</f>
        <v>123.39</v>
      </c>
      <c r="E18" s="209"/>
      <c r="F18" s="66"/>
      <c r="G18" s="64"/>
      <c r="H18" s="67"/>
      <c r="I18" s="66"/>
      <c r="J18" s="64"/>
    </row>
    <row r="19" spans="1:10" ht="52.5" customHeight="1" x14ac:dyDescent="0.2">
      <c r="A19" s="211" t="s">
        <v>90</v>
      </c>
      <c r="B19" s="30" t="s">
        <v>64</v>
      </c>
      <c r="C19" s="207" t="s">
        <v>10</v>
      </c>
      <c r="D19" s="208">
        <f>5994.62+8.86+262.35+218.03+100</f>
        <v>6583.86</v>
      </c>
      <c r="E19" s="209"/>
      <c r="F19" s="66"/>
      <c r="G19" s="64"/>
      <c r="H19" s="67"/>
      <c r="I19" s="66"/>
      <c r="J19" s="64"/>
    </row>
    <row r="20" spans="1:10" ht="52.5" customHeight="1" x14ac:dyDescent="0.2">
      <c r="A20" s="211" t="s">
        <v>91</v>
      </c>
      <c r="B20" s="30" t="s">
        <v>82</v>
      </c>
      <c r="C20" s="207" t="s">
        <v>10</v>
      </c>
      <c r="D20" s="208">
        <v>24.42</v>
      </c>
      <c r="E20" s="209"/>
      <c r="F20" s="66"/>
      <c r="G20" s="64"/>
      <c r="H20" s="67"/>
      <c r="I20" s="66"/>
      <c r="J20" s="64"/>
    </row>
    <row r="21" spans="1:10" ht="52.5" customHeight="1" x14ac:dyDescent="0.2">
      <c r="A21" s="211" t="s">
        <v>92</v>
      </c>
      <c r="B21" s="30" t="s">
        <v>81</v>
      </c>
      <c r="C21" s="207" t="s">
        <v>10</v>
      </c>
      <c r="D21" s="208">
        <v>5.86</v>
      </c>
      <c r="E21" s="209"/>
      <c r="F21" s="66"/>
      <c r="G21" s="64"/>
      <c r="H21" s="67"/>
      <c r="I21" s="66"/>
      <c r="J21" s="64"/>
    </row>
    <row r="22" spans="1:10" ht="57.75" customHeight="1" x14ac:dyDescent="0.2">
      <c r="A22" s="211" t="s">
        <v>93</v>
      </c>
      <c r="B22" s="30" t="s">
        <v>65</v>
      </c>
      <c r="C22" s="210" t="s">
        <v>32</v>
      </c>
      <c r="D22" s="208">
        <f>SUM(D14:D21)</f>
        <v>6892.61</v>
      </c>
      <c r="E22" s="209"/>
      <c r="F22" s="66"/>
      <c r="G22" s="64"/>
      <c r="H22" s="67"/>
      <c r="I22" s="66"/>
      <c r="J22" s="64"/>
    </row>
    <row r="23" spans="1:10" ht="44.25" customHeight="1" x14ac:dyDescent="0.2">
      <c r="A23" s="29" t="s">
        <v>94</v>
      </c>
      <c r="B23" s="30" t="s">
        <v>66</v>
      </c>
      <c r="C23" s="110" t="s">
        <v>10</v>
      </c>
      <c r="D23" s="107">
        <f>799.67+100</f>
        <v>899.67</v>
      </c>
      <c r="E23" s="65"/>
      <c r="F23" s="66"/>
      <c r="G23" s="64"/>
      <c r="H23" s="67"/>
      <c r="I23" s="66"/>
      <c r="J23" s="64"/>
    </row>
    <row r="24" spans="1:10" ht="34.5" customHeight="1" x14ac:dyDescent="0.2">
      <c r="A24" s="29" t="s">
        <v>95</v>
      </c>
      <c r="B24" s="30" t="s">
        <v>158</v>
      </c>
      <c r="C24" s="31" t="s">
        <v>10</v>
      </c>
      <c r="D24" s="107">
        <f>D22+D23</f>
        <v>7792.28</v>
      </c>
      <c r="E24" s="65"/>
      <c r="F24" s="66"/>
      <c r="G24" s="64"/>
      <c r="H24" s="67"/>
      <c r="I24" s="66"/>
      <c r="J24" s="64"/>
    </row>
    <row r="25" spans="1:10" ht="23.25" customHeight="1" x14ac:dyDescent="0.2">
      <c r="A25" s="29" t="s">
        <v>96</v>
      </c>
      <c r="B25" s="30" t="s">
        <v>28</v>
      </c>
      <c r="C25" s="31" t="s">
        <v>10</v>
      </c>
      <c r="D25" s="107">
        <f>D24</f>
        <v>7792.28</v>
      </c>
      <c r="E25" s="65"/>
      <c r="F25" s="66"/>
      <c r="G25" s="64"/>
      <c r="H25" s="67"/>
      <c r="I25" s="66"/>
      <c r="J25" s="64"/>
    </row>
    <row r="26" spans="1:10" ht="15.75" customHeight="1" thickBot="1" x14ac:dyDescent="0.25">
      <c r="A26" s="33"/>
      <c r="B26" s="34" t="s">
        <v>14</v>
      </c>
      <c r="C26" s="35"/>
      <c r="D26" s="73"/>
      <c r="E26" s="74"/>
      <c r="F26" s="75"/>
      <c r="G26" s="76"/>
      <c r="H26" s="77"/>
      <c r="I26" s="75"/>
      <c r="J26" s="76"/>
    </row>
    <row r="27" spans="1:10" ht="35.25" customHeight="1" x14ac:dyDescent="0.2">
      <c r="A27" s="145" t="s">
        <v>36</v>
      </c>
      <c r="B27" s="147" t="s">
        <v>34</v>
      </c>
      <c r="C27" s="111"/>
      <c r="D27" s="112"/>
      <c r="E27" s="113"/>
      <c r="F27" s="114"/>
      <c r="G27" s="115"/>
      <c r="H27" s="116"/>
      <c r="I27" s="114"/>
      <c r="J27" s="117"/>
    </row>
    <row r="28" spans="1:10" ht="46.5" customHeight="1" x14ac:dyDescent="0.2">
      <c r="A28" s="29" t="s">
        <v>97</v>
      </c>
      <c r="B28" s="30" t="s">
        <v>68</v>
      </c>
      <c r="C28" s="31" t="s">
        <v>10</v>
      </c>
      <c r="D28" s="68">
        <f>536.03+50</f>
        <v>586.03</v>
      </c>
      <c r="E28" s="69"/>
      <c r="F28" s="70"/>
      <c r="G28" s="71"/>
      <c r="H28" s="72"/>
      <c r="I28" s="70"/>
      <c r="J28" s="71"/>
    </row>
    <row r="29" spans="1:10" ht="43.5" customHeight="1" x14ac:dyDescent="0.2">
      <c r="A29" s="29" t="s">
        <v>98</v>
      </c>
      <c r="B29" s="30" t="s">
        <v>69</v>
      </c>
      <c r="C29" s="31" t="s">
        <v>10</v>
      </c>
      <c r="D29" s="68">
        <v>45.83</v>
      </c>
      <c r="E29" s="69"/>
      <c r="F29" s="70"/>
      <c r="G29" s="71"/>
      <c r="H29" s="72"/>
      <c r="I29" s="70"/>
      <c r="J29" s="71"/>
    </row>
    <row r="30" spans="1:10" ht="67.5" customHeight="1" x14ac:dyDescent="0.2">
      <c r="A30" s="29" t="s">
        <v>99</v>
      </c>
      <c r="B30" s="30" t="s">
        <v>44</v>
      </c>
      <c r="C30" s="31" t="s">
        <v>10</v>
      </c>
      <c r="D30" s="68">
        <v>610.30999999999995</v>
      </c>
      <c r="E30" s="69"/>
      <c r="F30" s="70"/>
      <c r="G30" s="71"/>
      <c r="H30" s="72"/>
      <c r="I30" s="70"/>
      <c r="J30" s="71"/>
    </row>
    <row r="31" spans="1:10" ht="31.5" x14ac:dyDescent="0.2">
      <c r="A31" s="29" t="s">
        <v>100</v>
      </c>
      <c r="B31" s="30" t="s">
        <v>157</v>
      </c>
      <c r="C31" s="31" t="s">
        <v>10</v>
      </c>
      <c r="D31" s="68">
        <f>D30</f>
        <v>610.30999999999995</v>
      </c>
      <c r="E31" s="69"/>
      <c r="F31" s="70"/>
      <c r="G31" s="71"/>
      <c r="H31" s="72"/>
      <c r="I31" s="70"/>
      <c r="J31" s="71"/>
    </row>
    <row r="32" spans="1:10" ht="19.5" customHeight="1" x14ac:dyDescent="0.2">
      <c r="A32" s="29" t="s">
        <v>101</v>
      </c>
      <c r="B32" s="30" t="s">
        <v>48</v>
      </c>
      <c r="C32" s="31" t="s">
        <v>10</v>
      </c>
      <c r="D32" s="68">
        <f>D30</f>
        <v>610.30999999999995</v>
      </c>
      <c r="E32" s="69"/>
      <c r="F32" s="70"/>
      <c r="G32" s="71"/>
      <c r="H32" s="72"/>
      <c r="I32" s="70"/>
      <c r="J32" s="71"/>
    </row>
    <row r="33" spans="1:12" ht="15.75" customHeight="1" thickBot="1" x14ac:dyDescent="0.25">
      <c r="A33" s="33"/>
      <c r="B33" s="34" t="s">
        <v>14</v>
      </c>
      <c r="C33" s="35"/>
      <c r="D33" s="73"/>
      <c r="E33" s="74"/>
      <c r="F33" s="75"/>
      <c r="G33" s="76"/>
      <c r="H33" s="77"/>
      <c r="I33" s="75"/>
      <c r="J33" s="76"/>
    </row>
    <row r="34" spans="1:12" s="2" customFormat="1" ht="40.5" customHeight="1" x14ac:dyDescent="0.2">
      <c r="A34" s="141" t="s">
        <v>37</v>
      </c>
      <c r="B34" s="142" t="s">
        <v>60</v>
      </c>
      <c r="C34" s="26"/>
      <c r="D34" s="78"/>
      <c r="E34" s="79"/>
      <c r="F34" s="80"/>
      <c r="G34" s="81"/>
      <c r="H34" s="82"/>
      <c r="I34" s="80"/>
      <c r="J34" s="81"/>
      <c r="K34" s="37"/>
      <c r="L34" s="37"/>
    </row>
    <row r="35" spans="1:12" ht="41.25" customHeight="1" x14ac:dyDescent="0.2">
      <c r="A35" s="12" t="s">
        <v>102</v>
      </c>
      <c r="B35" s="30" t="s">
        <v>70</v>
      </c>
      <c r="C35" s="31" t="s">
        <v>10</v>
      </c>
      <c r="D35" s="68">
        <v>522.74</v>
      </c>
      <c r="E35" s="69"/>
      <c r="F35" s="70"/>
      <c r="G35" s="71"/>
      <c r="H35" s="72"/>
      <c r="I35" s="70"/>
      <c r="J35" s="71"/>
    </row>
    <row r="36" spans="1:12" ht="66.75" customHeight="1" x14ac:dyDescent="0.2">
      <c r="A36" s="12" t="s">
        <v>103</v>
      </c>
      <c r="B36" s="30" t="s">
        <v>65</v>
      </c>
      <c r="C36" s="31" t="s">
        <v>10</v>
      </c>
      <c r="D36" s="83">
        <f>D35</f>
        <v>522.74</v>
      </c>
      <c r="E36" s="84"/>
      <c r="F36" s="85"/>
      <c r="G36" s="86"/>
      <c r="H36" s="87"/>
      <c r="I36" s="85"/>
      <c r="J36" s="86"/>
    </row>
    <row r="37" spans="1:12" ht="36" customHeight="1" x14ac:dyDescent="0.2">
      <c r="A37" s="12" t="s">
        <v>104</v>
      </c>
      <c r="B37" s="30" t="s">
        <v>67</v>
      </c>
      <c r="C37" s="110" t="s">
        <v>10</v>
      </c>
      <c r="D37" s="83">
        <f>593.7+5</f>
        <v>598.70000000000005</v>
      </c>
      <c r="E37" s="84"/>
      <c r="F37" s="85"/>
      <c r="G37" s="86"/>
      <c r="H37" s="87"/>
      <c r="I37" s="85"/>
      <c r="J37" s="86"/>
    </row>
    <row r="38" spans="1:12" ht="31.5" x14ac:dyDescent="0.2">
      <c r="A38" s="12" t="s">
        <v>105</v>
      </c>
      <c r="B38" s="30" t="s">
        <v>157</v>
      </c>
      <c r="C38" s="31" t="s">
        <v>10</v>
      </c>
      <c r="D38" s="83">
        <f>D36+D37</f>
        <v>1121.44</v>
      </c>
      <c r="E38" s="84"/>
      <c r="F38" s="85"/>
      <c r="G38" s="86"/>
      <c r="H38" s="87"/>
      <c r="I38" s="85"/>
      <c r="J38" s="86"/>
    </row>
    <row r="39" spans="1:12" ht="27" customHeight="1" x14ac:dyDescent="0.2">
      <c r="A39" s="12" t="s">
        <v>106</v>
      </c>
      <c r="B39" s="30" t="s">
        <v>28</v>
      </c>
      <c r="C39" s="31" t="s">
        <v>10</v>
      </c>
      <c r="D39" s="68">
        <f>D38</f>
        <v>1121.44</v>
      </c>
      <c r="E39" s="69"/>
      <c r="F39" s="70"/>
      <c r="G39" s="71"/>
      <c r="H39" s="72"/>
      <c r="I39" s="70"/>
      <c r="J39" s="71"/>
    </row>
    <row r="40" spans="1:12" ht="15.75" customHeight="1" thickBot="1" x14ac:dyDescent="0.25">
      <c r="A40" s="33"/>
      <c r="B40" s="34" t="s">
        <v>14</v>
      </c>
      <c r="C40" s="35"/>
      <c r="D40" s="73"/>
      <c r="E40" s="74"/>
      <c r="F40" s="75"/>
      <c r="G40" s="76"/>
      <c r="H40" s="77"/>
      <c r="I40" s="75"/>
      <c r="J40" s="76"/>
    </row>
    <row r="41" spans="1:12" s="8" customFormat="1" ht="59.25" customHeight="1" x14ac:dyDescent="0.25">
      <c r="A41" s="143" t="s">
        <v>38</v>
      </c>
      <c r="B41" s="142" t="s">
        <v>49</v>
      </c>
      <c r="C41" s="32"/>
      <c r="D41" s="88"/>
      <c r="E41" s="89"/>
      <c r="F41" s="90"/>
      <c r="G41" s="91"/>
      <c r="H41" s="92"/>
      <c r="I41" s="90"/>
      <c r="J41" s="91"/>
      <c r="K41" s="40"/>
      <c r="L41" s="40"/>
    </row>
    <row r="42" spans="1:12" ht="42.75" customHeight="1" x14ac:dyDescent="0.2">
      <c r="A42" s="12" t="s">
        <v>107</v>
      </c>
      <c r="B42" s="30" t="s">
        <v>71</v>
      </c>
      <c r="C42" s="31" t="s">
        <v>10</v>
      </c>
      <c r="D42" s="83">
        <v>19.649999999999999</v>
      </c>
      <c r="E42" s="84"/>
      <c r="F42" s="85"/>
      <c r="G42" s="86"/>
      <c r="H42" s="87"/>
      <c r="I42" s="85"/>
      <c r="J42" s="86"/>
    </row>
    <row r="43" spans="1:12" ht="50.25" customHeight="1" x14ac:dyDescent="0.2">
      <c r="A43" s="12" t="s">
        <v>108</v>
      </c>
      <c r="B43" s="30" t="s">
        <v>72</v>
      </c>
      <c r="C43" s="31" t="s">
        <v>10</v>
      </c>
      <c r="D43" s="83">
        <f>2863.65+50</f>
        <v>2913.65</v>
      </c>
      <c r="E43" s="84"/>
      <c r="F43" s="85"/>
      <c r="G43" s="86"/>
      <c r="H43" s="87"/>
      <c r="I43" s="85"/>
      <c r="J43" s="86"/>
    </row>
    <row r="44" spans="1:12" ht="44.25" customHeight="1" x14ac:dyDescent="0.2">
      <c r="A44" s="12" t="s">
        <v>109</v>
      </c>
      <c r="B44" s="30" t="s">
        <v>73</v>
      </c>
      <c r="C44" s="31" t="s">
        <v>10</v>
      </c>
      <c r="D44" s="83">
        <v>6</v>
      </c>
      <c r="E44" s="84"/>
      <c r="F44" s="85"/>
      <c r="G44" s="86"/>
      <c r="H44" s="87"/>
      <c r="I44" s="85"/>
      <c r="J44" s="86"/>
    </row>
    <row r="45" spans="1:12" ht="61.5" customHeight="1" x14ac:dyDescent="0.2">
      <c r="A45" s="12" t="s">
        <v>110</v>
      </c>
      <c r="B45" s="30" t="s">
        <v>65</v>
      </c>
      <c r="C45" s="31" t="s">
        <v>10</v>
      </c>
      <c r="D45" s="83">
        <f>SUM(D42:D44)</f>
        <v>2939.3</v>
      </c>
      <c r="E45" s="84"/>
      <c r="F45" s="85"/>
      <c r="G45" s="86"/>
      <c r="H45" s="87"/>
      <c r="I45" s="85"/>
      <c r="J45" s="86"/>
    </row>
    <row r="46" spans="1:12" ht="31.5" x14ac:dyDescent="0.2">
      <c r="A46" s="12" t="s">
        <v>111</v>
      </c>
      <c r="B46" s="30" t="s">
        <v>157</v>
      </c>
      <c r="C46" s="31" t="s">
        <v>10</v>
      </c>
      <c r="D46" s="83">
        <f>D45</f>
        <v>2939.3</v>
      </c>
      <c r="E46" s="84"/>
      <c r="F46" s="85"/>
      <c r="G46" s="86"/>
      <c r="H46" s="87"/>
      <c r="I46" s="85"/>
      <c r="J46" s="86"/>
    </row>
    <row r="47" spans="1:12" ht="27" customHeight="1" x14ac:dyDescent="0.2">
      <c r="A47" s="12" t="s">
        <v>112</v>
      </c>
      <c r="B47" s="30" t="s">
        <v>28</v>
      </c>
      <c r="C47" s="31" t="s">
        <v>10</v>
      </c>
      <c r="D47" s="68">
        <f>D45</f>
        <v>2939.3</v>
      </c>
      <c r="E47" s="69"/>
      <c r="F47" s="70"/>
      <c r="G47" s="71"/>
      <c r="H47" s="72"/>
      <c r="I47" s="70"/>
      <c r="J47" s="71"/>
    </row>
    <row r="48" spans="1:12" ht="15.75" customHeight="1" thickBot="1" x14ac:dyDescent="0.25">
      <c r="A48" s="33"/>
      <c r="B48" s="34" t="s">
        <v>14</v>
      </c>
      <c r="C48" s="35"/>
      <c r="D48" s="73"/>
      <c r="E48" s="74"/>
      <c r="F48" s="75"/>
      <c r="G48" s="76"/>
      <c r="H48" s="77"/>
      <c r="I48" s="75"/>
      <c r="J48" s="76"/>
    </row>
    <row r="49" spans="1:12" ht="47.25" customHeight="1" x14ac:dyDescent="0.2">
      <c r="A49" s="143" t="s">
        <v>39</v>
      </c>
      <c r="B49" s="144" t="s">
        <v>155</v>
      </c>
      <c r="C49" s="121"/>
      <c r="D49" s="122"/>
      <c r="E49" s="123"/>
      <c r="F49" s="124"/>
      <c r="G49" s="125"/>
      <c r="H49" s="126"/>
      <c r="I49" s="124"/>
      <c r="J49" s="125"/>
    </row>
    <row r="50" spans="1:12" ht="36.75" customHeight="1" x14ac:dyDescent="0.2">
      <c r="A50" s="118" t="s">
        <v>113</v>
      </c>
      <c r="B50" s="119" t="s">
        <v>50</v>
      </c>
      <c r="C50" s="120" t="s">
        <v>10</v>
      </c>
      <c r="D50" s="83">
        <f>1196.45+149.9+228.52</f>
        <v>1574.8700000000001</v>
      </c>
      <c r="E50" s="84"/>
      <c r="F50" s="85"/>
      <c r="G50" s="86"/>
      <c r="H50" s="87"/>
      <c r="I50" s="85"/>
      <c r="J50" s="86"/>
    </row>
    <row r="51" spans="1:12" ht="25.5" customHeight="1" x14ac:dyDescent="0.2">
      <c r="A51" s="118" t="s">
        <v>114</v>
      </c>
      <c r="B51" s="30" t="s">
        <v>28</v>
      </c>
      <c r="C51" s="31" t="s">
        <v>10</v>
      </c>
      <c r="D51" s="68">
        <f>D50</f>
        <v>1574.8700000000001</v>
      </c>
      <c r="E51" s="69"/>
      <c r="F51" s="70"/>
      <c r="G51" s="71"/>
      <c r="H51" s="72"/>
      <c r="I51" s="70"/>
      <c r="J51" s="71"/>
    </row>
    <row r="52" spans="1:12" ht="15.75" customHeight="1" thickBot="1" x14ac:dyDescent="0.25">
      <c r="A52" s="33"/>
      <c r="B52" s="34" t="s">
        <v>14</v>
      </c>
      <c r="C52" s="35"/>
      <c r="D52" s="73"/>
      <c r="E52" s="74"/>
      <c r="F52" s="75"/>
      <c r="G52" s="76"/>
      <c r="H52" s="77"/>
      <c r="I52" s="75"/>
      <c r="J52" s="76"/>
    </row>
    <row r="53" spans="1:12" s="2" customFormat="1" ht="40.5" customHeight="1" x14ac:dyDescent="0.2">
      <c r="A53" s="146" t="s">
        <v>40</v>
      </c>
      <c r="B53" s="147" t="s">
        <v>51</v>
      </c>
      <c r="C53" s="26"/>
      <c r="D53" s="78"/>
      <c r="E53" s="79"/>
      <c r="F53" s="80"/>
      <c r="G53" s="81"/>
      <c r="H53" s="82"/>
      <c r="I53" s="80"/>
      <c r="J53" s="81"/>
      <c r="K53" s="37"/>
      <c r="L53" s="37"/>
    </row>
    <row r="54" spans="1:12" ht="23.25" customHeight="1" x14ac:dyDescent="0.2">
      <c r="A54" s="12" t="s">
        <v>115</v>
      </c>
      <c r="B54" s="119" t="s">
        <v>52</v>
      </c>
      <c r="C54" s="120" t="s">
        <v>10</v>
      </c>
      <c r="D54" s="83">
        <v>349.43</v>
      </c>
      <c r="E54" s="84"/>
      <c r="F54" s="85"/>
      <c r="G54" s="86"/>
      <c r="H54" s="87"/>
      <c r="I54" s="85"/>
      <c r="J54" s="86"/>
    </row>
    <row r="55" spans="1:12" ht="21.75" customHeight="1" x14ac:dyDescent="0.2">
      <c r="A55" s="12" t="s">
        <v>116</v>
      </c>
      <c r="B55" s="30" t="s">
        <v>53</v>
      </c>
      <c r="C55" s="31" t="s">
        <v>10</v>
      </c>
      <c r="D55" s="68">
        <f>D54</f>
        <v>349.43</v>
      </c>
      <c r="E55" s="69"/>
      <c r="F55" s="70"/>
      <c r="G55" s="71"/>
      <c r="H55" s="72"/>
      <c r="I55" s="70"/>
      <c r="J55" s="71"/>
    </row>
    <row r="56" spans="1:12" ht="15.75" customHeight="1" thickBot="1" x14ac:dyDescent="0.25">
      <c r="A56" s="33"/>
      <c r="B56" s="34" t="s">
        <v>14</v>
      </c>
      <c r="C56" s="35"/>
      <c r="D56" s="73"/>
      <c r="E56" s="74"/>
      <c r="F56" s="75"/>
      <c r="G56" s="76"/>
      <c r="H56" s="77"/>
      <c r="I56" s="75"/>
      <c r="J56" s="76"/>
    </row>
    <row r="57" spans="1:12" s="8" customFormat="1" ht="54.75" customHeight="1" x14ac:dyDescent="0.25">
      <c r="A57" s="137" t="s">
        <v>41</v>
      </c>
      <c r="B57" s="138" t="s">
        <v>156</v>
      </c>
      <c r="C57" s="32"/>
      <c r="D57" s="88"/>
      <c r="E57" s="89"/>
      <c r="F57" s="90"/>
      <c r="G57" s="91"/>
      <c r="H57" s="92"/>
      <c r="I57" s="90"/>
      <c r="J57" s="91"/>
      <c r="K57" s="40"/>
      <c r="L57" s="40"/>
    </row>
    <row r="58" spans="1:12" s="8" customFormat="1" ht="45.75" customHeight="1" x14ac:dyDescent="0.25">
      <c r="A58" s="12" t="s">
        <v>117</v>
      </c>
      <c r="B58" s="30" t="s">
        <v>74</v>
      </c>
      <c r="C58" s="31" t="s">
        <v>10</v>
      </c>
      <c r="D58" s="83">
        <v>4.66</v>
      </c>
      <c r="E58" s="89"/>
      <c r="F58" s="90"/>
      <c r="G58" s="91"/>
      <c r="H58" s="92"/>
      <c r="I58" s="90"/>
      <c r="J58" s="91"/>
      <c r="K58" s="40"/>
      <c r="L58" s="40"/>
    </row>
    <row r="59" spans="1:12" s="8" customFormat="1" ht="45.75" customHeight="1" x14ac:dyDescent="0.25">
      <c r="A59" s="12" t="s">
        <v>118</v>
      </c>
      <c r="B59" s="30" t="s">
        <v>75</v>
      </c>
      <c r="C59" s="31" t="s">
        <v>10</v>
      </c>
      <c r="D59" s="68">
        <f>159.84+237.08</f>
        <v>396.92</v>
      </c>
      <c r="E59" s="89"/>
      <c r="F59" s="90"/>
      <c r="G59" s="91"/>
      <c r="H59" s="92"/>
      <c r="I59" s="90"/>
      <c r="J59" s="91"/>
      <c r="K59" s="40"/>
      <c r="L59" s="40"/>
    </row>
    <row r="60" spans="1:12" ht="51" customHeight="1" x14ac:dyDescent="0.2">
      <c r="A60" s="12" t="s">
        <v>119</v>
      </c>
      <c r="B60" s="30" t="s">
        <v>54</v>
      </c>
      <c r="C60" s="31" t="s">
        <v>10</v>
      </c>
      <c r="D60" s="83">
        <f>D58+D59</f>
        <v>401.58000000000004</v>
      </c>
      <c r="E60" s="84"/>
      <c r="F60" s="85"/>
      <c r="G60" s="86"/>
      <c r="H60" s="87"/>
      <c r="I60" s="85"/>
      <c r="J60" s="86"/>
    </row>
    <row r="61" spans="1:12" ht="19.5" customHeight="1" x14ac:dyDescent="0.2">
      <c r="A61" s="12" t="s">
        <v>120</v>
      </c>
      <c r="B61" s="30" t="s">
        <v>55</v>
      </c>
      <c r="C61" s="31" t="s">
        <v>10</v>
      </c>
      <c r="D61" s="68">
        <f>D60</f>
        <v>401.58000000000004</v>
      </c>
      <c r="E61" s="84"/>
      <c r="F61" s="85"/>
      <c r="G61" s="86"/>
      <c r="H61" s="87"/>
      <c r="I61" s="85"/>
      <c r="J61" s="86"/>
    </row>
    <row r="62" spans="1:12" ht="22.5" customHeight="1" x14ac:dyDescent="0.2">
      <c r="A62" s="12" t="s">
        <v>121</v>
      </c>
      <c r="B62" s="30" t="s">
        <v>56</v>
      </c>
      <c r="C62" s="31" t="s">
        <v>10</v>
      </c>
      <c r="D62" s="83">
        <f>D60</f>
        <v>401.58000000000004</v>
      </c>
      <c r="E62" s="69"/>
      <c r="F62" s="70"/>
      <c r="G62" s="71"/>
      <c r="H62" s="72"/>
      <c r="I62" s="70"/>
      <c r="J62" s="71"/>
    </row>
    <row r="63" spans="1:12" ht="15.75" customHeight="1" thickBot="1" x14ac:dyDescent="0.25">
      <c r="A63" s="33"/>
      <c r="B63" s="34" t="s">
        <v>14</v>
      </c>
      <c r="C63" s="35"/>
      <c r="D63" s="73"/>
      <c r="E63" s="74"/>
      <c r="F63" s="75"/>
      <c r="G63" s="76"/>
      <c r="H63" s="77"/>
      <c r="I63" s="75"/>
      <c r="J63" s="76"/>
    </row>
    <row r="64" spans="1:12" ht="52.5" customHeight="1" x14ac:dyDescent="0.2">
      <c r="A64" s="137" t="s">
        <v>42</v>
      </c>
      <c r="B64" s="139" t="s">
        <v>57</v>
      </c>
      <c r="C64" s="121"/>
      <c r="D64" s="122"/>
      <c r="E64" s="123"/>
      <c r="F64" s="124"/>
      <c r="G64" s="125"/>
      <c r="H64" s="126"/>
      <c r="I64" s="124"/>
      <c r="J64" s="125"/>
    </row>
    <row r="65" spans="1:12" s="8" customFormat="1" ht="45" customHeight="1" x14ac:dyDescent="0.25">
      <c r="A65" s="12" t="s">
        <v>122</v>
      </c>
      <c r="B65" s="30" t="s">
        <v>76</v>
      </c>
      <c r="C65" s="31" t="s">
        <v>10</v>
      </c>
      <c r="D65" s="68">
        <v>88.47</v>
      </c>
      <c r="E65" s="89"/>
      <c r="F65" s="90"/>
      <c r="G65" s="91"/>
      <c r="H65" s="92"/>
      <c r="I65" s="90"/>
      <c r="J65" s="91"/>
      <c r="K65" s="40"/>
      <c r="L65" s="40"/>
    </row>
    <row r="66" spans="1:12" ht="48" customHeight="1" x14ac:dyDescent="0.2">
      <c r="A66" s="12" t="s">
        <v>123</v>
      </c>
      <c r="B66" s="30" t="s">
        <v>54</v>
      </c>
      <c r="C66" s="31" t="s">
        <v>10</v>
      </c>
      <c r="D66" s="83">
        <f>D64+D65</f>
        <v>88.47</v>
      </c>
      <c r="E66" s="84"/>
      <c r="F66" s="85"/>
      <c r="G66" s="86"/>
      <c r="H66" s="87"/>
      <c r="I66" s="85"/>
      <c r="J66" s="86"/>
    </row>
    <row r="67" spans="1:12" ht="19.5" customHeight="1" x14ac:dyDescent="0.2">
      <c r="A67" s="12" t="s">
        <v>124</v>
      </c>
      <c r="B67" s="30" t="s">
        <v>55</v>
      </c>
      <c r="C67" s="31" t="s">
        <v>10</v>
      </c>
      <c r="D67" s="68">
        <f>D66</f>
        <v>88.47</v>
      </c>
      <c r="E67" s="84"/>
      <c r="F67" s="85"/>
      <c r="G67" s="86"/>
      <c r="H67" s="87"/>
      <c r="I67" s="85"/>
      <c r="J67" s="86"/>
    </row>
    <row r="68" spans="1:12" ht="22.5" customHeight="1" x14ac:dyDescent="0.2">
      <c r="A68" s="12" t="s">
        <v>125</v>
      </c>
      <c r="B68" s="30" t="s">
        <v>56</v>
      </c>
      <c r="C68" s="31" t="s">
        <v>10</v>
      </c>
      <c r="D68" s="83">
        <f>D66</f>
        <v>88.47</v>
      </c>
      <c r="E68" s="69"/>
      <c r="F68" s="70"/>
      <c r="G68" s="71"/>
      <c r="H68" s="72"/>
      <c r="I68" s="70"/>
      <c r="J68" s="71"/>
    </row>
    <row r="69" spans="1:12" ht="15.75" customHeight="1" thickBot="1" x14ac:dyDescent="0.25">
      <c r="A69" s="33"/>
      <c r="B69" s="34" t="s">
        <v>14</v>
      </c>
      <c r="C69" s="35"/>
      <c r="D69" s="73"/>
      <c r="E69" s="74"/>
      <c r="F69" s="75"/>
      <c r="G69" s="76"/>
      <c r="H69" s="77"/>
      <c r="I69" s="75"/>
      <c r="J69" s="76"/>
    </row>
    <row r="70" spans="1:12" s="8" customFormat="1" ht="43.5" customHeight="1" x14ac:dyDescent="0.25">
      <c r="A70" s="137" t="s">
        <v>43</v>
      </c>
      <c r="B70" s="140" t="s">
        <v>58</v>
      </c>
      <c r="C70" s="32"/>
      <c r="D70" s="88"/>
      <c r="E70" s="89"/>
      <c r="F70" s="90"/>
      <c r="G70" s="91"/>
      <c r="H70" s="92"/>
      <c r="I70" s="90"/>
      <c r="J70" s="91"/>
      <c r="K70" s="40"/>
      <c r="L70" s="40"/>
    </row>
    <row r="71" spans="1:12" ht="23.25" customHeight="1" x14ac:dyDescent="0.2">
      <c r="A71" s="12" t="s">
        <v>126</v>
      </c>
      <c r="B71" s="119" t="s">
        <v>52</v>
      </c>
      <c r="C71" s="120" t="s">
        <v>10</v>
      </c>
      <c r="D71" s="83">
        <v>1335.25</v>
      </c>
      <c r="E71" s="84"/>
      <c r="F71" s="85"/>
      <c r="G71" s="86"/>
      <c r="H71" s="87"/>
      <c r="I71" s="85"/>
      <c r="J71" s="86"/>
    </row>
    <row r="72" spans="1:12" ht="21.75" customHeight="1" x14ac:dyDescent="0.2">
      <c r="A72" s="12" t="s">
        <v>127</v>
      </c>
      <c r="B72" s="30" t="s">
        <v>53</v>
      </c>
      <c r="C72" s="31" t="s">
        <v>10</v>
      </c>
      <c r="D72" s="68">
        <f>D71</f>
        <v>1335.25</v>
      </c>
      <c r="E72" s="69"/>
      <c r="F72" s="70"/>
      <c r="G72" s="71"/>
      <c r="H72" s="72"/>
      <c r="I72" s="70"/>
      <c r="J72" s="71"/>
    </row>
    <row r="73" spans="1:12" ht="15.75" customHeight="1" thickBot="1" x14ac:dyDescent="0.25">
      <c r="A73" s="33"/>
      <c r="B73" s="34" t="s">
        <v>14</v>
      </c>
      <c r="C73" s="35"/>
      <c r="D73" s="73"/>
      <c r="E73" s="74"/>
      <c r="F73" s="75"/>
      <c r="G73" s="76"/>
      <c r="H73" s="77"/>
      <c r="I73" s="75"/>
      <c r="J73" s="76"/>
    </row>
    <row r="74" spans="1:12" s="8" customFormat="1" ht="22.5" customHeight="1" x14ac:dyDescent="0.25">
      <c r="A74" s="48" t="s">
        <v>45</v>
      </c>
      <c r="B74" s="129" t="s">
        <v>29</v>
      </c>
      <c r="C74" s="127"/>
      <c r="D74" s="93"/>
      <c r="E74" s="94"/>
      <c r="F74" s="95"/>
      <c r="G74" s="96"/>
      <c r="H74" s="128"/>
      <c r="I74" s="95"/>
      <c r="J74" s="96"/>
      <c r="K74" s="40"/>
      <c r="L74" s="40"/>
    </row>
    <row r="75" spans="1:12" ht="22.5" customHeight="1" x14ac:dyDescent="0.2">
      <c r="A75" s="12" t="s">
        <v>128</v>
      </c>
      <c r="B75" s="109" t="s">
        <v>31</v>
      </c>
      <c r="C75" s="108" t="s">
        <v>13</v>
      </c>
      <c r="D75" s="68">
        <v>110</v>
      </c>
      <c r="E75" s="69"/>
      <c r="F75" s="70"/>
      <c r="G75" s="71"/>
      <c r="H75" s="72"/>
      <c r="I75" s="70"/>
      <c r="J75" s="71"/>
    </row>
    <row r="76" spans="1:12" ht="16.5" customHeight="1" thickBot="1" x14ac:dyDescent="0.25">
      <c r="A76" s="130"/>
      <c r="B76" s="34" t="s">
        <v>14</v>
      </c>
      <c r="C76" s="131"/>
      <c r="D76" s="132"/>
      <c r="E76" s="133"/>
      <c r="F76" s="134"/>
      <c r="G76" s="135"/>
      <c r="H76" s="136"/>
      <c r="I76" s="134"/>
      <c r="J76" s="135"/>
    </row>
    <row r="77" spans="1:12" s="8" customFormat="1" ht="22.5" customHeight="1" x14ac:dyDescent="0.25">
      <c r="A77" s="48" t="s">
        <v>46</v>
      </c>
      <c r="B77" s="129" t="s">
        <v>59</v>
      </c>
      <c r="C77" s="127"/>
      <c r="D77" s="93"/>
      <c r="E77" s="94"/>
      <c r="F77" s="95"/>
      <c r="G77" s="96"/>
      <c r="H77" s="128"/>
      <c r="I77" s="95"/>
      <c r="J77" s="96"/>
      <c r="K77" s="40"/>
      <c r="L77" s="40"/>
    </row>
    <row r="78" spans="1:12" s="182" customFormat="1" ht="40.5" customHeight="1" x14ac:dyDescent="0.25">
      <c r="A78" s="12" t="s">
        <v>129</v>
      </c>
      <c r="B78" s="30" t="s">
        <v>140</v>
      </c>
      <c r="C78" s="31" t="s">
        <v>10</v>
      </c>
      <c r="D78" s="176">
        <v>134.09</v>
      </c>
      <c r="E78" s="177"/>
      <c r="F78" s="178"/>
      <c r="G78" s="179"/>
      <c r="H78" s="180"/>
      <c r="I78" s="178"/>
      <c r="J78" s="179"/>
      <c r="K78" s="181"/>
      <c r="L78" s="181"/>
    </row>
    <row r="79" spans="1:12" ht="36" customHeight="1" x14ac:dyDescent="0.2">
      <c r="A79" s="12" t="s">
        <v>138</v>
      </c>
      <c r="B79" s="109" t="s">
        <v>159</v>
      </c>
      <c r="C79" s="108" t="s">
        <v>10</v>
      </c>
      <c r="D79" s="68">
        <v>134.09</v>
      </c>
      <c r="E79" s="69"/>
      <c r="F79" s="70"/>
      <c r="G79" s="71"/>
      <c r="H79" s="72"/>
      <c r="I79" s="70"/>
      <c r="J79" s="71"/>
    </row>
    <row r="80" spans="1:12" ht="16.5" customHeight="1" thickBot="1" x14ac:dyDescent="0.25">
      <c r="A80" s="130"/>
      <c r="B80" s="34" t="s">
        <v>14</v>
      </c>
      <c r="C80" s="131"/>
      <c r="D80" s="132"/>
      <c r="E80" s="133"/>
      <c r="F80" s="134"/>
      <c r="G80" s="135"/>
      <c r="H80" s="136"/>
      <c r="I80" s="134"/>
      <c r="J80" s="135"/>
    </row>
    <row r="81" spans="1:12" s="8" customFormat="1" ht="42.75" customHeight="1" x14ac:dyDescent="0.25">
      <c r="A81" s="48" t="s">
        <v>47</v>
      </c>
      <c r="B81" s="129" t="s">
        <v>61</v>
      </c>
      <c r="C81" s="127"/>
      <c r="D81" s="93"/>
      <c r="E81" s="94"/>
      <c r="F81" s="95"/>
      <c r="G81" s="96"/>
      <c r="H81" s="128"/>
      <c r="I81" s="95"/>
      <c r="J81" s="96"/>
      <c r="K81" s="40"/>
      <c r="L81" s="40"/>
    </row>
    <row r="82" spans="1:12" ht="37.5" customHeight="1" x14ac:dyDescent="0.2">
      <c r="A82" s="12" t="s">
        <v>130</v>
      </c>
      <c r="B82" s="30" t="s">
        <v>163</v>
      </c>
      <c r="C82" s="31" t="s">
        <v>13</v>
      </c>
      <c r="D82" s="68">
        <v>180</v>
      </c>
      <c r="E82" s="69"/>
      <c r="F82" s="70"/>
      <c r="G82" s="71"/>
      <c r="H82" s="72"/>
      <c r="I82" s="70"/>
      <c r="J82" s="71"/>
    </row>
    <row r="83" spans="1:12" ht="16.5" customHeight="1" thickBot="1" x14ac:dyDescent="0.25">
      <c r="A83" s="130"/>
      <c r="B83" s="34" t="s">
        <v>14</v>
      </c>
      <c r="C83" s="131"/>
      <c r="D83" s="132"/>
      <c r="E83" s="133"/>
      <c r="F83" s="134"/>
      <c r="G83" s="135"/>
      <c r="H83" s="136"/>
      <c r="I83" s="134"/>
      <c r="J83" s="135"/>
    </row>
    <row r="84" spans="1:12" s="8" customFormat="1" ht="42.75" customHeight="1" x14ac:dyDescent="0.25">
      <c r="A84" s="48" t="s">
        <v>131</v>
      </c>
      <c r="B84" s="129" t="s">
        <v>77</v>
      </c>
      <c r="C84" s="127"/>
      <c r="D84" s="93"/>
      <c r="E84" s="94"/>
      <c r="F84" s="95"/>
      <c r="G84" s="96"/>
      <c r="H84" s="128"/>
      <c r="I84" s="95"/>
      <c r="J84" s="96"/>
      <c r="K84" s="40"/>
      <c r="L84" s="40"/>
    </row>
    <row r="85" spans="1:12" ht="37.5" customHeight="1" x14ac:dyDescent="0.2">
      <c r="A85" s="12" t="s">
        <v>132</v>
      </c>
      <c r="B85" s="30" t="s">
        <v>162</v>
      </c>
      <c r="C85" s="31" t="s">
        <v>13</v>
      </c>
      <c r="D85" s="68">
        <v>775</v>
      </c>
      <c r="E85" s="69"/>
      <c r="F85" s="70"/>
      <c r="G85" s="71"/>
      <c r="H85" s="72"/>
      <c r="I85" s="70"/>
      <c r="J85" s="71"/>
    </row>
    <row r="86" spans="1:12" ht="16.5" customHeight="1" thickBot="1" x14ac:dyDescent="0.25">
      <c r="A86" s="130"/>
      <c r="B86" s="34" t="s">
        <v>14</v>
      </c>
      <c r="C86" s="131"/>
      <c r="D86" s="132"/>
      <c r="E86" s="133"/>
      <c r="F86" s="134"/>
      <c r="G86" s="135"/>
      <c r="H86" s="136"/>
      <c r="I86" s="134"/>
      <c r="J86" s="135"/>
    </row>
    <row r="87" spans="1:12" s="8" customFormat="1" ht="28.5" customHeight="1" thickBot="1" x14ac:dyDescent="0.3">
      <c r="A87" s="157"/>
      <c r="B87" s="158" t="s">
        <v>133</v>
      </c>
      <c r="C87" s="159"/>
      <c r="D87" s="160"/>
      <c r="E87" s="161"/>
      <c r="F87" s="162"/>
      <c r="G87" s="163"/>
      <c r="H87" s="161"/>
      <c r="I87" s="162"/>
      <c r="J87" s="163"/>
      <c r="K87" s="40"/>
      <c r="L87" s="40"/>
    </row>
    <row r="88" spans="1:12" ht="28.5" customHeight="1" thickBot="1" x14ac:dyDescent="0.25">
      <c r="A88" s="183" t="s">
        <v>11</v>
      </c>
      <c r="B88" s="184" t="s">
        <v>134</v>
      </c>
      <c r="C88" s="185"/>
      <c r="D88" s="186"/>
      <c r="E88" s="187"/>
      <c r="F88" s="188"/>
      <c r="G88" s="189"/>
      <c r="H88" s="190"/>
      <c r="I88" s="188"/>
      <c r="J88" s="189"/>
    </row>
    <row r="89" spans="1:12" s="8" customFormat="1" ht="39" customHeight="1" x14ac:dyDescent="0.25">
      <c r="A89" s="48" t="s">
        <v>136</v>
      </c>
      <c r="B89" s="129" t="s">
        <v>161</v>
      </c>
      <c r="C89" s="50"/>
      <c r="D89" s="93"/>
      <c r="E89" s="94"/>
      <c r="F89" s="95"/>
      <c r="G89" s="96"/>
      <c r="H89" s="94"/>
      <c r="I89" s="95"/>
      <c r="J89" s="96"/>
      <c r="K89" s="40"/>
      <c r="L89" s="40"/>
    </row>
    <row r="90" spans="1:12" s="8" customFormat="1" ht="48" customHeight="1" x14ac:dyDescent="0.25">
      <c r="A90" s="171" t="s">
        <v>137</v>
      </c>
      <c r="B90" s="30" t="s">
        <v>63</v>
      </c>
      <c r="C90" s="31" t="s">
        <v>10</v>
      </c>
      <c r="D90" s="172">
        <v>285.47000000000003</v>
      </c>
      <c r="E90" s="173"/>
      <c r="F90" s="174"/>
      <c r="G90" s="175"/>
      <c r="H90" s="173"/>
      <c r="I90" s="174"/>
      <c r="J90" s="175"/>
      <c r="K90" s="40"/>
      <c r="L90" s="40"/>
    </row>
    <row r="91" spans="1:12" s="8" customFormat="1" ht="36" customHeight="1" x14ac:dyDescent="0.25">
      <c r="A91" s="171" t="s">
        <v>139</v>
      </c>
      <c r="B91" s="109" t="s">
        <v>160</v>
      </c>
      <c r="C91" s="31" t="s">
        <v>10</v>
      </c>
      <c r="D91" s="172">
        <f>D90</f>
        <v>285.47000000000003</v>
      </c>
      <c r="E91" s="173"/>
      <c r="F91" s="174"/>
      <c r="G91" s="175"/>
      <c r="H91" s="173"/>
      <c r="I91" s="174"/>
      <c r="J91" s="175"/>
      <c r="K91" s="40"/>
      <c r="L91" s="40"/>
    </row>
    <row r="92" spans="1:12" ht="16.5" customHeight="1" thickBot="1" x14ac:dyDescent="0.25">
      <c r="A92" s="130"/>
      <c r="B92" s="34" t="s">
        <v>14</v>
      </c>
      <c r="C92" s="131"/>
      <c r="D92" s="132"/>
      <c r="E92" s="133"/>
      <c r="F92" s="134"/>
      <c r="G92" s="135"/>
      <c r="H92" s="136"/>
      <c r="I92" s="134"/>
      <c r="J92" s="135"/>
    </row>
    <row r="93" spans="1:12" s="8" customFormat="1" ht="43.5" customHeight="1" x14ac:dyDescent="0.25">
      <c r="A93" s="48" t="s">
        <v>141</v>
      </c>
      <c r="B93" s="129" t="s">
        <v>142</v>
      </c>
      <c r="C93" s="50"/>
      <c r="D93" s="93"/>
      <c r="E93" s="94"/>
      <c r="F93" s="95"/>
      <c r="G93" s="96"/>
      <c r="H93" s="94"/>
      <c r="I93" s="95"/>
      <c r="J93" s="96"/>
      <c r="K93" s="40"/>
      <c r="L93" s="40"/>
    </row>
    <row r="94" spans="1:12" s="182" customFormat="1" ht="42.75" customHeight="1" x14ac:dyDescent="0.25">
      <c r="A94" s="171" t="s">
        <v>144</v>
      </c>
      <c r="B94" s="30" t="s">
        <v>143</v>
      </c>
      <c r="C94" s="31" t="s">
        <v>10</v>
      </c>
      <c r="D94" s="172">
        <v>143.63</v>
      </c>
      <c r="E94" s="173"/>
      <c r="F94" s="174"/>
      <c r="G94" s="175"/>
      <c r="H94" s="173"/>
      <c r="I94" s="174"/>
      <c r="J94" s="175"/>
      <c r="K94" s="181"/>
      <c r="L94" s="181"/>
    </row>
    <row r="95" spans="1:12" s="182" customFormat="1" ht="69.75" customHeight="1" x14ac:dyDescent="0.25">
      <c r="A95" s="171" t="s">
        <v>145</v>
      </c>
      <c r="B95" s="30" t="s">
        <v>65</v>
      </c>
      <c r="C95" s="110" t="s">
        <v>32</v>
      </c>
      <c r="D95" s="172">
        <f>D94</f>
        <v>143.63</v>
      </c>
      <c r="E95" s="173"/>
      <c r="F95" s="174"/>
      <c r="G95" s="175"/>
      <c r="H95" s="173"/>
      <c r="I95" s="174"/>
      <c r="J95" s="175"/>
      <c r="K95" s="181"/>
      <c r="L95" s="181"/>
    </row>
    <row r="96" spans="1:12" s="182" customFormat="1" ht="36" customHeight="1" x14ac:dyDescent="0.25">
      <c r="A96" s="171" t="s">
        <v>146</v>
      </c>
      <c r="B96" s="30" t="s">
        <v>33</v>
      </c>
      <c r="C96" s="31" t="s">
        <v>10</v>
      </c>
      <c r="D96" s="172">
        <f>D94</f>
        <v>143.63</v>
      </c>
      <c r="E96" s="173"/>
      <c r="F96" s="174"/>
      <c r="G96" s="175"/>
      <c r="H96" s="173"/>
      <c r="I96" s="174"/>
      <c r="J96" s="175"/>
      <c r="K96" s="181"/>
      <c r="L96" s="181"/>
    </row>
    <row r="97" spans="1:12" s="182" customFormat="1" ht="28.5" customHeight="1" x14ac:dyDescent="0.25">
      <c r="A97" s="171" t="s">
        <v>147</v>
      </c>
      <c r="B97" s="30" t="s">
        <v>28</v>
      </c>
      <c r="C97" s="31" t="s">
        <v>10</v>
      </c>
      <c r="D97" s="172">
        <f>D94</f>
        <v>143.63</v>
      </c>
      <c r="E97" s="173"/>
      <c r="F97" s="174"/>
      <c r="G97" s="175"/>
      <c r="H97" s="173"/>
      <c r="I97" s="174"/>
      <c r="J97" s="175"/>
      <c r="K97" s="181"/>
      <c r="L97" s="181"/>
    </row>
    <row r="98" spans="1:12" ht="16.5" customHeight="1" thickBot="1" x14ac:dyDescent="0.25">
      <c r="A98" s="130"/>
      <c r="B98" s="34" t="s">
        <v>14</v>
      </c>
      <c r="C98" s="131"/>
      <c r="D98" s="132"/>
      <c r="E98" s="133"/>
      <c r="F98" s="134"/>
      <c r="G98" s="135"/>
      <c r="H98" s="136"/>
      <c r="I98" s="134"/>
      <c r="J98" s="135"/>
    </row>
    <row r="99" spans="1:12" s="182" customFormat="1" ht="35.25" customHeight="1" x14ac:dyDescent="0.25">
      <c r="A99" s="48" t="s">
        <v>148</v>
      </c>
      <c r="B99" s="129" t="s">
        <v>61</v>
      </c>
      <c r="C99" s="127"/>
      <c r="D99" s="172"/>
      <c r="E99" s="173"/>
      <c r="F99" s="174"/>
      <c r="G99" s="175"/>
      <c r="H99" s="173"/>
      <c r="I99" s="174"/>
      <c r="J99" s="175"/>
      <c r="K99" s="181"/>
      <c r="L99" s="181"/>
    </row>
    <row r="100" spans="1:12" s="182" customFormat="1" ht="39" customHeight="1" x14ac:dyDescent="0.25">
      <c r="A100" s="12" t="s">
        <v>149</v>
      </c>
      <c r="B100" s="30" t="s">
        <v>163</v>
      </c>
      <c r="C100" s="31" t="s">
        <v>13</v>
      </c>
      <c r="D100" s="172">
        <v>130</v>
      </c>
      <c r="E100" s="173"/>
      <c r="F100" s="174"/>
      <c r="G100" s="175"/>
      <c r="H100" s="173"/>
      <c r="I100" s="174"/>
      <c r="J100" s="175"/>
      <c r="K100" s="181"/>
      <c r="L100" s="181"/>
    </row>
    <row r="101" spans="1:12" ht="16.5" customHeight="1" thickBot="1" x14ac:dyDescent="0.25">
      <c r="A101" s="130"/>
      <c r="B101" s="34" t="s">
        <v>14</v>
      </c>
      <c r="C101" s="131"/>
      <c r="D101" s="132"/>
      <c r="E101" s="133"/>
      <c r="F101" s="134"/>
      <c r="G101" s="135"/>
      <c r="H101" s="136"/>
      <c r="I101" s="134"/>
      <c r="J101" s="135"/>
    </row>
    <row r="102" spans="1:12" s="8" customFormat="1" ht="28.5" customHeight="1" thickBot="1" x14ac:dyDescent="0.3">
      <c r="A102" s="157"/>
      <c r="B102" s="158" t="s">
        <v>135</v>
      </c>
      <c r="C102" s="159"/>
      <c r="D102" s="160"/>
      <c r="E102" s="161"/>
      <c r="F102" s="162"/>
      <c r="G102" s="163"/>
      <c r="H102" s="161"/>
      <c r="I102" s="162"/>
      <c r="J102" s="163"/>
      <c r="K102" s="40"/>
      <c r="L102" s="40"/>
    </row>
    <row r="103" spans="1:12" s="8" customFormat="1" ht="28.5" customHeight="1" x14ac:dyDescent="0.25">
      <c r="A103" s="48"/>
      <c r="B103" s="49" t="s">
        <v>22</v>
      </c>
      <c r="C103" s="50"/>
      <c r="D103" s="93"/>
      <c r="E103" s="94"/>
      <c r="F103" s="95"/>
      <c r="G103" s="96"/>
      <c r="H103" s="94"/>
      <c r="I103" s="95"/>
      <c r="J103" s="96"/>
      <c r="K103" s="40"/>
      <c r="L103" s="40"/>
    </row>
    <row r="104" spans="1:12" s="41" customFormat="1" ht="28.5" customHeight="1" x14ac:dyDescent="0.25">
      <c r="A104" s="164"/>
      <c r="B104" s="165" t="s">
        <v>26</v>
      </c>
      <c r="C104" s="166"/>
      <c r="D104" s="167"/>
      <c r="E104" s="168"/>
      <c r="F104" s="169"/>
      <c r="G104" s="170"/>
      <c r="H104" s="168"/>
      <c r="I104" s="169"/>
      <c r="J104" s="170"/>
      <c r="K104" s="42"/>
      <c r="L104" s="42"/>
    </row>
    <row r="105" spans="1:12" s="47" customFormat="1" ht="22.5" customHeight="1" thickBot="1" x14ac:dyDescent="0.25">
      <c r="A105" s="43"/>
      <c r="B105" s="44" t="s">
        <v>18</v>
      </c>
      <c r="C105" s="45"/>
      <c r="D105" s="97"/>
      <c r="E105" s="98"/>
      <c r="F105" s="99"/>
      <c r="G105" s="100"/>
      <c r="H105" s="98"/>
      <c r="I105" s="99"/>
      <c r="J105" s="100"/>
      <c r="K105" s="46"/>
      <c r="L105" s="46"/>
    </row>
    <row r="106" spans="1:12" s="14" customFormat="1" x14ac:dyDescent="0.2">
      <c r="A106" s="15"/>
      <c r="B106" s="16"/>
      <c r="C106" s="15"/>
      <c r="D106" s="101"/>
      <c r="E106" s="101"/>
      <c r="F106" s="101"/>
      <c r="G106" s="101"/>
      <c r="H106" s="101"/>
      <c r="I106" s="101"/>
      <c r="J106" s="101"/>
      <c r="K106" s="13"/>
      <c r="L106" s="13"/>
    </row>
    <row r="107" spans="1:12" s="14" customFormat="1" ht="17.25" customHeight="1" x14ac:dyDescent="0.2">
      <c r="A107" s="15"/>
      <c r="B107" s="17"/>
      <c r="C107" s="15"/>
      <c r="D107" s="101"/>
      <c r="E107" s="101"/>
      <c r="F107" s="101"/>
      <c r="G107" s="101"/>
      <c r="H107" s="101"/>
      <c r="I107" s="101"/>
      <c r="J107" s="101"/>
      <c r="K107" s="13"/>
      <c r="L107" s="13"/>
    </row>
    <row r="108" spans="1:12" ht="17.25" customHeight="1" x14ac:dyDescent="0.2">
      <c r="A108" s="18"/>
      <c r="B108" s="19" t="s">
        <v>15</v>
      </c>
      <c r="C108" s="20"/>
      <c r="D108" s="102"/>
      <c r="E108" s="102"/>
      <c r="F108" s="102"/>
      <c r="G108" s="102"/>
      <c r="H108" s="102"/>
      <c r="I108" s="102"/>
    </row>
    <row r="109" spans="1:12" ht="111.75" customHeight="1" x14ac:dyDescent="0.2">
      <c r="A109" s="21" t="s">
        <v>9</v>
      </c>
      <c r="B109" s="191" t="s">
        <v>154</v>
      </c>
      <c r="C109" s="191"/>
      <c r="D109" s="191"/>
      <c r="E109" s="191"/>
      <c r="F109" s="191"/>
      <c r="G109" s="191"/>
      <c r="H109" s="191"/>
      <c r="I109" s="191"/>
      <c r="J109" s="191"/>
    </row>
    <row r="110" spans="1:12" ht="46.5" customHeight="1" x14ac:dyDescent="0.2">
      <c r="A110" s="21" t="s">
        <v>11</v>
      </c>
      <c r="B110" s="191" t="s">
        <v>152</v>
      </c>
      <c r="C110" s="191"/>
      <c r="D110" s="191"/>
      <c r="E110" s="191"/>
      <c r="F110" s="191"/>
      <c r="G110" s="191"/>
      <c r="H110" s="191"/>
      <c r="I110" s="191"/>
      <c r="J110" s="191"/>
    </row>
    <row r="111" spans="1:12" ht="14.25" customHeight="1" x14ac:dyDescent="0.2">
      <c r="A111" s="21"/>
      <c r="B111" s="22"/>
      <c r="C111" s="22"/>
      <c r="D111" s="103"/>
      <c r="E111" s="103"/>
      <c r="F111" s="103"/>
      <c r="G111" s="103"/>
      <c r="H111" s="103"/>
      <c r="I111" s="103"/>
      <c r="J111" s="103"/>
    </row>
    <row r="112" spans="1:12" ht="13.5" x14ac:dyDescent="0.2">
      <c r="A112" s="18"/>
      <c r="B112" s="19" t="s">
        <v>16</v>
      </c>
      <c r="C112" s="20"/>
      <c r="D112" s="102"/>
      <c r="E112" s="102"/>
      <c r="F112" s="102"/>
      <c r="G112" s="102"/>
      <c r="H112" s="102"/>
      <c r="I112" s="102"/>
    </row>
    <row r="113" spans="1:12" ht="28.5" customHeight="1" x14ac:dyDescent="0.2">
      <c r="A113" s="21" t="s">
        <v>9</v>
      </c>
      <c r="B113" s="191" t="s">
        <v>17</v>
      </c>
      <c r="C113" s="191"/>
      <c r="D113" s="191"/>
      <c r="E113" s="191"/>
      <c r="F113" s="191"/>
      <c r="G113" s="191"/>
      <c r="H113" s="191"/>
      <c r="I113" s="191"/>
      <c r="J113" s="191"/>
    </row>
    <row r="114" spans="1:12" ht="57.75" customHeight="1" x14ac:dyDescent="0.2">
      <c r="A114" s="21" t="s">
        <v>11</v>
      </c>
      <c r="B114" s="191" t="s">
        <v>153</v>
      </c>
      <c r="C114" s="191"/>
      <c r="D114" s="191"/>
      <c r="E114" s="191"/>
      <c r="F114" s="191"/>
      <c r="G114" s="191"/>
      <c r="H114" s="191"/>
      <c r="I114" s="191"/>
      <c r="J114" s="191"/>
    </row>
    <row r="115" spans="1:12" ht="30" customHeight="1" x14ac:dyDescent="0.2">
      <c r="A115" s="21" t="s">
        <v>12</v>
      </c>
      <c r="B115" s="191" t="s">
        <v>151</v>
      </c>
      <c r="C115" s="191"/>
      <c r="D115" s="191"/>
      <c r="E115" s="191"/>
      <c r="F115" s="191"/>
      <c r="G115" s="191"/>
      <c r="H115" s="191"/>
      <c r="I115" s="191"/>
      <c r="J115" s="191"/>
    </row>
    <row r="116" spans="1:12" ht="23.25" customHeight="1" x14ac:dyDescent="0.2">
      <c r="A116" s="21" t="s">
        <v>150</v>
      </c>
      <c r="B116" s="192" t="s">
        <v>30</v>
      </c>
      <c r="C116" s="192"/>
      <c r="D116" s="192"/>
      <c r="E116" s="192"/>
      <c r="F116" s="192"/>
      <c r="G116" s="192"/>
      <c r="H116" s="192"/>
      <c r="I116" s="192"/>
      <c r="J116" s="192"/>
    </row>
    <row r="117" spans="1:12" ht="13.5" x14ac:dyDescent="0.2">
      <c r="A117" s="18"/>
      <c r="B117" s="20"/>
      <c r="C117" s="20"/>
      <c r="D117" s="102"/>
      <c r="E117" s="102"/>
      <c r="F117" s="102"/>
      <c r="G117" s="102"/>
      <c r="H117" s="102"/>
      <c r="I117" s="102"/>
    </row>
    <row r="118" spans="1:12" s="2" customFormat="1" ht="21.75" customHeight="1" x14ac:dyDescent="0.2">
      <c r="A118" s="23"/>
      <c r="B118" s="19" t="s">
        <v>24</v>
      </c>
      <c r="C118" s="19"/>
      <c r="D118" s="104"/>
      <c r="E118" s="104"/>
      <c r="F118" s="104"/>
      <c r="G118" s="104"/>
      <c r="H118" s="104"/>
      <c r="I118" s="104"/>
      <c r="J118" s="37"/>
      <c r="K118" s="37"/>
      <c r="L118" s="37"/>
    </row>
    <row r="119" spans="1:12" ht="6.75" customHeight="1" x14ac:dyDescent="0.2">
      <c r="A119" s="18"/>
      <c r="B119" s="20"/>
      <c r="C119" s="20"/>
      <c r="D119" s="102"/>
      <c r="E119" s="102"/>
      <c r="F119" s="102"/>
      <c r="G119" s="102"/>
      <c r="H119" s="102"/>
      <c r="I119" s="102"/>
    </row>
    <row r="120" spans="1:12" ht="22.5" customHeight="1" x14ac:dyDescent="0.2">
      <c r="A120" s="18"/>
      <c r="B120" s="28" t="s">
        <v>13</v>
      </c>
    </row>
  </sheetData>
  <mergeCells count="15">
    <mergeCell ref="B109:J109"/>
    <mergeCell ref="A6:J6"/>
    <mergeCell ref="A7:J7"/>
    <mergeCell ref="A8:J8"/>
    <mergeCell ref="A10:A11"/>
    <mergeCell ref="B10:B11"/>
    <mergeCell ref="C10:C11"/>
    <mergeCell ref="D10:D11"/>
    <mergeCell ref="E10:G10"/>
    <mergeCell ref="H10:J10"/>
    <mergeCell ref="B110:J110"/>
    <mergeCell ref="B113:J113"/>
    <mergeCell ref="B114:J114"/>
    <mergeCell ref="B116:J116"/>
    <mergeCell ref="B115:J115"/>
  </mergeCells>
  <phoneticPr fontId="11" type="noConversion"/>
  <pageMargins left="0.19685039370078741" right="0.11811023622047245" top="0.15748031496062992" bottom="0.19685039370078741" header="0.31496062992125984" footer="0.31496062992125984"/>
  <pageSetup paperSize="9" scale="5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РДЦ</vt:lpstr>
      <vt:lpstr>РДЦ!Заголовки_для_печати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Артемьев Андрей Владимирович</dc:creator>
  <cp:lastModifiedBy>Маркина Светлана Анатольевна</cp:lastModifiedBy>
  <cp:lastPrinted>2021-11-12T06:31:20Z</cp:lastPrinted>
  <dcterms:created xsi:type="dcterms:W3CDTF">2019-05-30T14:38:45Z</dcterms:created>
  <dcterms:modified xsi:type="dcterms:W3CDTF">2024-05-15T13:13:04Z</dcterms:modified>
</cp:coreProperties>
</file>